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00 Planificacion ZP\Detalle ZP 2018-2019\Revisadas\Archivo web\"/>
    </mc:Choice>
  </mc:AlternateContent>
  <xr:revisionPtr revIDLastSave="0" documentId="13_ncr:1_{8B38FD9D-8E17-4265-AB9B-1549611E60DD}" xr6:coauthVersionLast="43" xr6:coauthVersionMax="43" xr10:uidLastSave="{00000000-0000-0000-0000-000000000000}"/>
  <bookViews>
    <workbookView xWindow="-20610" yWindow="-120" windowWidth="20730" windowHeight="11760" tabRatio="678" firstSheet="2" activeTab="10" xr2:uid="{00000000-000D-0000-FFFF-FFFF00000000}"/>
  </bookViews>
  <sheets>
    <sheet name="Diccionario" sheetId="63" state="hidden" r:id="rId1"/>
    <sheet name="Histórico Administración" sheetId="106" state="hidden" r:id="rId2"/>
    <sheet name="Historico" sheetId="65" r:id="rId3"/>
    <sheet name="Hoja1" sheetId="93" state="hidden" r:id="rId4"/>
    <sheet name="Hoja2" sheetId="94" state="hidden" r:id="rId5"/>
    <sheet name="Hoja4" sheetId="98" state="hidden" r:id="rId6"/>
    <sheet name="Hoja3" sheetId="101" state="hidden" r:id="rId7"/>
    <sheet name="Dinamica Validadores" sheetId="102" state="hidden" r:id="rId8"/>
    <sheet name="Cuenta ZP Vigentes" sheetId="108" r:id="rId9"/>
    <sheet name="Cuenta Validadores" sheetId="109" state="hidden" r:id="rId10"/>
    <sheet name="Zonas Pagas Vigentes" sheetId="85" r:id="rId11"/>
    <sheet name="Horas de Operación" sheetId="110" state="hidden" r:id="rId12"/>
    <sheet name="Comparación horas de operación" sheetId="113" state="hidden" r:id="rId13"/>
    <sheet name="Horas de Operación Dic 2017" sheetId="112" state="hidden" r:id="rId14"/>
    <sheet name="Resumen1" sheetId="99" state="hidden" r:id="rId15"/>
    <sheet name="Resumen2" sheetId="100" state="hidden" r:id="rId16"/>
    <sheet name="N° Telefónico" sheetId="92" state="hidden" r:id="rId17"/>
    <sheet name="desde 01-08-2017" sheetId="84" state="hidden" r:id="rId18"/>
    <sheet name="desde 01-06-2017" sheetId="83" state="hidden" r:id="rId19"/>
    <sheet name="desde 01-04-2017" sheetId="82" state="hidden" r:id="rId20"/>
    <sheet name="desde 01-03-2017" sheetId="81" state="hidden" r:id="rId21"/>
    <sheet name="desde 30-01-2017" sheetId="80" state="hidden" r:id="rId22"/>
    <sheet name="desde 05-01-2017" sheetId="79" state="hidden" r:id="rId23"/>
    <sheet name="desde 07-12-2016" sheetId="77" state="hidden" r:id="rId24"/>
  </sheets>
  <definedNames>
    <definedName name="_xlnm._FilterDatabase" localSheetId="20" hidden="1">'desde 01-03-2017'!$A$5:$AQ$251</definedName>
    <definedName name="_xlnm._FilterDatabase" localSheetId="19" hidden="1">'desde 01-04-2017'!$A$5:$AQ$251</definedName>
    <definedName name="_xlnm._FilterDatabase" localSheetId="18" hidden="1">'desde 01-06-2017'!$A$5:$DB$289</definedName>
    <definedName name="_xlnm._FilterDatabase" localSheetId="17" hidden="1">'desde 01-08-2017'!$A$5:$DB$294</definedName>
    <definedName name="_xlnm._FilterDatabase" localSheetId="22" hidden="1">'desde 05-01-2017'!$A$5:$AL$242</definedName>
    <definedName name="_xlnm._FilterDatabase" localSheetId="23" hidden="1">'desde 07-12-2016'!$A$5:$AZ$242</definedName>
    <definedName name="_xlnm._FilterDatabase" localSheetId="21" hidden="1">'desde 30-01-2017'!$A$5:$AQ$5</definedName>
    <definedName name="_xlnm._FilterDatabase" localSheetId="2" hidden="1">Historico!$A$2:$K$362</definedName>
    <definedName name="_xlnm._FilterDatabase" localSheetId="11" hidden="1">'Horas de Operación'!$A$2:$W$254</definedName>
    <definedName name="_xlnm._FilterDatabase" localSheetId="10" hidden="1">'Zonas Pagas Vigentes'!$A$2:$BF$364</definedName>
  </definedNames>
  <calcPr calcId="191029"/>
  <pivotCaches>
    <pivotCache cacheId="0" r:id="rId25"/>
    <pivotCache cacheId="1" r:id="rId26"/>
    <pivotCache cacheId="2" r:id="rId27"/>
    <pivotCache cacheId="3" r:id="rId28"/>
    <pivotCache cacheId="4" r:id="rId29"/>
    <pivotCache cacheId="5" r:id="rId30"/>
    <pivotCache cacheId="6" r:id="rId31"/>
    <pivotCache cacheId="7" r:id="rId32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" i="113" l="1"/>
  <c r="K14" i="113"/>
  <c r="L6" i="113"/>
  <c r="K6" i="113"/>
  <c r="W254" i="110"/>
  <c r="P254" i="110"/>
  <c r="I254" i="110"/>
  <c r="W251" i="112"/>
  <c r="W249" i="112"/>
  <c r="W250" i="112"/>
  <c r="P251" i="112"/>
  <c r="P249" i="112"/>
  <c r="P250" i="112"/>
  <c r="I251" i="112"/>
  <c r="I249" i="112"/>
  <c r="I250" i="112"/>
  <c r="H249" i="112"/>
  <c r="H250" i="112"/>
  <c r="U4" i="112" l="1"/>
  <c r="W4" i="112" s="1"/>
  <c r="U5" i="112"/>
  <c r="W5" i="112" s="1"/>
  <c r="U6" i="112"/>
  <c r="W6" i="112" s="1"/>
  <c r="U7" i="112"/>
  <c r="W7" i="112" s="1"/>
  <c r="U8" i="112"/>
  <c r="W8" i="112" s="1"/>
  <c r="U9" i="112"/>
  <c r="W9" i="112" s="1"/>
  <c r="U10" i="112"/>
  <c r="W10" i="112" s="1"/>
  <c r="U11" i="112"/>
  <c r="W11" i="112" s="1"/>
  <c r="U12" i="112"/>
  <c r="W12" i="112" s="1"/>
  <c r="U13" i="112"/>
  <c r="W13" i="112" s="1"/>
  <c r="U14" i="112"/>
  <c r="W14" i="112" s="1"/>
  <c r="U15" i="112"/>
  <c r="W15" i="112" s="1"/>
  <c r="U16" i="112"/>
  <c r="W16" i="112" s="1"/>
  <c r="U17" i="112"/>
  <c r="W17" i="112" s="1"/>
  <c r="U18" i="112"/>
  <c r="W18" i="112" s="1"/>
  <c r="U19" i="112"/>
  <c r="W19" i="112" s="1"/>
  <c r="U20" i="112"/>
  <c r="W20" i="112" s="1"/>
  <c r="U21" i="112"/>
  <c r="W21" i="112" s="1"/>
  <c r="U22" i="112"/>
  <c r="W22" i="112" s="1"/>
  <c r="U23" i="112"/>
  <c r="W23" i="112" s="1"/>
  <c r="U24" i="112"/>
  <c r="W24" i="112" s="1"/>
  <c r="U25" i="112"/>
  <c r="W25" i="112" s="1"/>
  <c r="U26" i="112"/>
  <c r="W26" i="112" s="1"/>
  <c r="U27" i="112"/>
  <c r="W27" i="112" s="1"/>
  <c r="U28" i="112"/>
  <c r="W28" i="112" s="1"/>
  <c r="U29" i="112"/>
  <c r="W29" i="112" s="1"/>
  <c r="U30" i="112"/>
  <c r="W30" i="112" s="1"/>
  <c r="U31" i="112"/>
  <c r="W31" i="112" s="1"/>
  <c r="U32" i="112"/>
  <c r="W32" i="112" s="1"/>
  <c r="U33" i="112"/>
  <c r="W33" i="112" s="1"/>
  <c r="U34" i="112"/>
  <c r="W34" i="112" s="1"/>
  <c r="U35" i="112"/>
  <c r="W35" i="112" s="1"/>
  <c r="U36" i="112"/>
  <c r="W36" i="112" s="1"/>
  <c r="U37" i="112"/>
  <c r="W37" i="112" s="1"/>
  <c r="U38" i="112"/>
  <c r="W38" i="112" s="1"/>
  <c r="U39" i="112"/>
  <c r="W39" i="112" s="1"/>
  <c r="U40" i="112"/>
  <c r="W40" i="112" s="1"/>
  <c r="U41" i="112"/>
  <c r="W41" i="112" s="1"/>
  <c r="U42" i="112"/>
  <c r="W42" i="112" s="1"/>
  <c r="U43" i="112"/>
  <c r="W43" i="112" s="1"/>
  <c r="U44" i="112"/>
  <c r="W44" i="112" s="1"/>
  <c r="U45" i="112"/>
  <c r="W45" i="112" s="1"/>
  <c r="U46" i="112"/>
  <c r="W46" i="112" s="1"/>
  <c r="U47" i="112"/>
  <c r="W47" i="112" s="1"/>
  <c r="U48" i="112"/>
  <c r="W48" i="112" s="1"/>
  <c r="U49" i="112"/>
  <c r="W49" i="112" s="1"/>
  <c r="U50" i="112"/>
  <c r="W50" i="112" s="1"/>
  <c r="U51" i="112"/>
  <c r="W51" i="112" s="1"/>
  <c r="U52" i="112"/>
  <c r="W52" i="112" s="1"/>
  <c r="U53" i="112"/>
  <c r="W53" i="112" s="1"/>
  <c r="U54" i="112"/>
  <c r="W54" i="112" s="1"/>
  <c r="U55" i="112"/>
  <c r="W55" i="112" s="1"/>
  <c r="U56" i="112"/>
  <c r="W56" i="112" s="1"/>
  <c r="U57" i="112"/>
  <c r="W57" i="112" s="1"/>
  <c r="U58" i="112"/>
  <c r="W58" i="112" s="1"/>
  <c r="U59" i="112"/>
  <c r="W59" i="112" s="1"/>
  <c r="U60" i="112"/>
  <c r="W60" i="112" s="1"/>
  <c r="U61" i="112"/>
  <c r="W61" i="112" s="1"/>
  <c r="U62" i="112"/>
  <c r="W62" i="112" s="1"/>
  <c r="U63" i="112"/>
  <c r="W63" i="112" s="1"/>
  <c r="U64" i="112"/>
  <c r="W64" i="112" s="1"/>
  <c r="U65" i="112"/>
  <c r="W65" i="112" s="1"/>
  <c r="U66" i="112"/>
  <c r="W66" i="112" s="1"/>
  <c r="U67" i="112"/>
  <c r="W67" i="112" s="1"/>
  <c r="U68" i="112"/>
  <c r="W68" i="112" s="1"/>
  <c r="U69" i="112"/>
  <c r="W69" i="112" s="1"/>
  <c r="U70" i="112"/>
  <c r="W70" i="112" s="1"/>
  <c r="U71" i="112"/>
  <c r="W71" i="112" s="1"/>
  <c r="U72" i="112"/>
  <c r="W72" i="112" s="1"/>
  <c r="U73" i="112"/>
  <c r="W73" i="112" s="1"/>
  <c r="U74" i="112"/>
  <c r="W74" i="112" s="1"/>
  <c r="U75" i="112"/>
  <c r="W75" i="112" s="1"/>
  <c r="U76" i="112"/>
  <c r="W76" i="112" s="1"/>
  <c r="U77" i="112"/>
  <c r="W77" i="112" s="1"/>
  <c r="U78" i="112"/>
  <c r="W78" i="112" s="1"/>
  <c r="U79" i="112"/>
  <c r="W79" i="112" s="1"/>
  <c r="U80" i="112"/>
  <c r="W80" i="112" s="1"/>
  <c r="U81" i="112"/>
  <c r="W81" i="112" s="1"/>
  <c r="U82" i="112"/>
  <c r="W82" i="112" s="1"/>
  <c r="U83" i="112"/>
  <c r="W83" i="112" s="1"/>
  <c r="U84" i="112"/>
  <c r="W84" i="112" s="1"/>
  <c r="U85" i="112"/>
  <c r="W85" i="112" s="1"/>
  <c r="U86" i="112"/>
  <c r="W86" i="112" s="1"/>
  <c r="U87" i="112"/>
  <c r="W87" i="112" s="1"/>
  <c r="U88" i="112"/>
  <c r="W88" i="112" s="1"/>
  <c r="U89" i="112"/>
  <c r="W89" i="112" s="1"/>
  <c r="U90" i="112"/>
  <c r="W90" i="112" s="1"/>
  <c r="U91" i="112"/>
  <c r="W91" i="112" s="1"/>
  <c r="U92" i="112"/>
  <c r="W92" i="112" s="1"/>
  <c r="U93" i="112"/>
  <c r="W93" i="112" s="1"/>
  <c r="U94" i="112"/>
  <c r="W94" i="112" s="1"/>
  <c r="U95" i="112"/>
  <c r="W95" i="112" s="1"/>
  <c r="U96" i="112"/>
  <c r="W96" i="112" s="1"/>
  <c r="U97" i="112"/>
  <c r="W97" i="112" s="1"/>
  <c r="U98" i="112"/>
  <c r="W98" i="112" s="1"/>
  <c r="U99" i="112"/>
  <c r="W99" i="112" s="1"/>
  <c r="U100" i="112"/>
  <c r="W100" i="112" s="1"/>
  <c r="U101" i="112"/>
  <c r="W101" i="112" s="1"/>
  <c r="U102" i="112"/>
  <c r="W102" i="112" s="1"/>
  <c r="U103" i="112"/>
  <c r="W103" i="112" s="1"/>
  <c r="U104" i="112"/>
  <c r="W104" i="112" s="1"/>
  <c r="U105" i="112"/>
  <c r="W105" i="112" s="1"/>
  <c r="U106" i="112"/>
  <c r="W106" i="112" s="1"/>
  <c r="U107" i="112"/>
  <c r="W107" i="112" s="1"/>
  <c r="U108" i="112"/>
  <c r="W108" i="112" s="1"/>
  <c r="U109" i="112"/>
  <c r="W109" i="112" s="1"/>
  <c r="U110" i="112"/>
  <c r="W110" i="112" s="1"/>
  <c r="U111" i="112"/>
  <c r="W111" i="112" s="1"/>
  <c r="U112" i="112"/>
  <c r="W112" i="112" s="1"/>
  <c r="U113" i="112"/>
  <c r="W113" i="112" s="1"/>
  <c r="U114" i="112"/>
  <c r="W114" i="112" s="1"/>
  <c r="U115" i="112"/>
  <c r="W115" i="112" s="1"/>
  <c r="U116" i="112"/>
  <c r="W116" i="112" s="1"/>
  <c r="U117" i="112"/>
  <c r="W117" i="112" s="1"/>
  <c r="U118" i="112"/>
  <c r="W118" i="112" s="1"/>
  <c r="U119" i="112"/>
  <c r="W119" i="112" s="1"/>
  <c r="U120" i="112"/>
  <c r="W120" i="112" s="1"/>
  <c r="U121" i="112"/>
  <c r="W121" i="112" s="1"/>
  <c r="U122" i="112"/>
  <c r="W122" i="112" s="1"/>
  <c r="U123" i="112"/>
  <c r="W123" i="112" s="1"/>
  <c r="U124" i="112"/>
  <c r="W124" i="112" s="1"/>
  <c r="U125" i="112"/>
  <c r="W125" i="112" s="1"/>
  <c r="U126" i="112"/>
  <c r="W126" i="112" s="1"/>
  <c r="U127" i="112"/>
  <c r="W127" i="112" s="1"/>
  <c r="U128" i="112"/>
  <c r="W128" i="112" s="1"/>
  <c r="U129" i="112"/>
  <c r="W129" i="112" s="1"/>
  <c r="U130" i="112"/>
  <c r="W130" i="112" s="1"/>
  <c r="U131" i="112"/>
  <c r="W131" i="112" s="1"/>
  <c r="U132" i="112"/>
  <c r="W132" i="112" s="1"/>
  <c r="U133" i="112"/>
  <c r="W133" i="112" s="1"/>
  <c r="U134" i="112"/>
  <c r="W134" i="112" s="1"/>
  <c r="U135" i="112"/>
  <c r="W135" i="112" s="1"/>
  <c r="U136" i="112"/>
  <c r="W136" i="112" s="1"/>
  <c r="U137" i="112"/>
  <c r="W137" i="112" s="1"/>
  <c r="U138" i="112"/>
  <c r="W138" i="112" s="1"/>
  <c r="U139" i="112"/>
  <c r="W139" i="112" s="1"/>
  <c r="U140" i="112"/>
  <c r="W140" i="112" s="1"/>
  <c r="U141" i="112"/>
  <c r="W141" i="112" s="1"/>
  <c r="U142" i="112"/>
  <c r="W142" i="112" s="1"/>
  <c r="U143" i="112"/>
  <c r="W143" i="112" s="1"/>
  <c r="U144" i="112"/>
  <c r="W144" i="112" s="1"/>
  <c r="U145" i="112"/>
  <c r="W145" i="112" s="1"/>
  <c r="U146" i="112"/>
  <c r="W146" i="112" s="1"/>
  <c r="U147" i="112"/>
  <c r="W147" i="112" s="1"/>
  <c r="U148" i="112"/>
  <c r="W148" i="112" s="1"/>
  <c r="U149" i="112"/>
  <c r="W149" i="112" s="1"/>
  <c r="U150" i="112"/>
  <c r="W150" i="112" s="1"/>
  <c r="U151" i="112"/>
  <c r="W151" i="112" s="1"/>
  <c r="U152" i="112"/>
  <c r="W152" i="112" s="1"/>
  <c r="U153" i="112"/>
  <c r="W153" i="112" s="1"/>
  <c r="U154" i="112"/>
  <c r="W154" i="112" s="1"/>
  <c r="U155" i="112"/>
  <c r="W155" i="112" s="1"/>
  <c r="U156" i="112"/>
  <c r="W156" i="112" s="1"/>
  <c r="U157" i="112"/>
  <c r="W157" i="112" s="1"/>
  <c r="U158" i="112"/>
  <c r="W158" i="112" s="1"/>
  <c r="U159" i="112"/>
  <c r="W159" i="112" s="1"/>
  <c r="U160" i="112"/>
  <c r="W160" i="112" s="1"/>
  <c r="U161" i="112"/>
  <c r="W161" i="112" s="1"/>
  <c r="U162" i="112"/>
  <c r="W162" i="112" s="1"/>
  <c r="U163" i="112"/>
  <c r="W163" i="112" s="1"/>
  <c r="U164" i="112"/>
  <c r="W164" i="112" s="1"/>
  <c r="U165" i="112"/>
  <c r="W165" i="112" s="1"/>
  <c r="U166" i="112"/>
  <c r="W166" i="112" s="1"/>
  <c r="U167" i="112"/>
  <c r="W167" i="112" s="1"/>
  <c r="U168" i="112"/>
  <c r="W168" i="112" s="1"/>
  <c r="U169" i="112"/>
  <c r="W169" i="112" s="1"/>
  <c r="U170" i="112"/>
  <c r="W170" i="112" s="1"/>
  <c r="U171" i="112"/>
  <c r="W171" i="112" s="1"/>
  <c r="U172" i="112"/>
  <c r="W172" i="112" s="1"/>
  <c r="U173" i="112"/>
  <c r="W173" i="112" s="1"/>
  <c r="U174" i="112"/>
  <c r="W174" i="112" s="1"/>
  <c r="U175" i="112"/>
  <c r="W175" i="112" s="1"/>
  <c r="U176" i="112"/>
  <c r="W176" i="112" s="1"/>
  <c r="U177" i="112"/>
  <c r="W177" i="112" s="1"/>
  <c r="U178" i="112"/>
  <c r="W178" i="112" s="1"/>
  <c r="U179" i="112"/>
  <c r="W179" i="112" s="1"/>
  <c r="U180" i="112"/>
  <c r="W180" i="112" s="1"/>
  <c r="U181" i="112"/>
  <c r="W181" i="112" s="1"/>
  <c r="U182" i="112"/>
  <c r="W182" i="112" s="1"/>
  <c r="U183" i="112"/>
  <c r="W183" i="112" s="1"/>
  <c r="U184" i="112"/>
  <c r="W184" i="112" s="1"/>
  <c r="U185" i="112"/>
  <c r="W185" i="112" s="1"/>
  <c r="U186" i="112"/>
  <c r="W186" i="112" s="1"/>
  <c r="U187" i="112"/>
  <c r="W187" i="112" s="1"/>
  <c r="U188" i="112"/>
  <c r="W188" i="112" s="1"/>
  <c r="U189" i="112"/>
  <c r="W189" i="112" s="1"/>
  <c r="U190" i="112"/>
  <c r="W190" i="112" s="1"/>
  <c r="U191" i="112"/>
  <c r="W191" i="112" s="1"/>
  <c r="U192" i="112"/>
  <c r="W192" i="112" s="1"/>
  <c r="U193" i="112"/>
  <c r="W193" i="112" s="1"/>
  <c r="U194" i="112"/>
  <c r="W194" i="112" s="1"/>
  <c r="U195" i="112"/>
  <c r="W195" i="112" s="1"/>
  <c r="U196" i="112"/>
  <c r="W196" i="112" s="1"/>
  <c r="U197" i="112"/>
  <c r="W197" i="112" s="1"/>
  <c r="U198" i="112"/>
  <c r="W198" i="112" s="1"/>
  <c r="U199" i="112"/>
  <c r="W199" i="112" s="1"/>
  <c r="U200" i="112"/>
  <c r="W200" i="112" s="1"/>
  <c r="U201" i="112"/>
  <c r="W201" i="112" s="1"/>
  <c r="U202" i="112"/>
  <c r="W202" i="112" s="1"/>
  <c r="U203" i="112"/>
  <c r="W203" i="112" s="1"/>
  <c r="U204" i="112"/>
  <c r="W204" i="112" s="1"/>
  <c r="U205" i="112"/>
  <c r="W205" i="112" s="1"/>
  <c r="U206" i="112"/>
  <c r="W206" i="112" s="1"/>
  <c r="U207" i="112"/>
  <c r="W207" i="112" s="1"/>
  <c r="U208" i="112"/>
  <c r="W208" i="112" s="1"/>
  <c r="U209" i="112"/>
  <c r="W209" i="112" s="1"/>
  <c r="U210" i="112"/>
  <c r="W210" i="112" s="1"/>
  <c r="U211" i="112"/>
  <c r="W211" i="112" s="1"/>
  <c r="U212" i="112"/>
  <c r="W212" i="112" s="1"/>
  <c r="U213" i="112"/>
  <c r="W213" i="112" s="1"/>
  <c r="U214" i="112"/>
  <c r="W214" i="112" s="1"/>
  <c r="U215" i="112"/>
  <c r="W215" i="112" s="1"/>
  <c r="U216" i="112"/>
  <c r="W216" i="112" s="1"/>
  <c r="U217" i="112"/>
  <c r="W217" i="112" s="1"/>
  <c r="U218" i="112"/>
  <c r="W218" i="112" s="1"/>
  <c r="U219" i="112"/>
  <c r="W219" i="112" s="1"/>
  <c r="U220" i="112"/>
  <c r="W220" i="112" s="1"/>
  <c r="U221" i="112"/>
  <c r="W221" i="112" s="1"/>
  <c r="U222" i="112"/>
  <c r="W222" i="112" s="1"/>
  <c r="U223" i="112"/>
  <c r="W223" i="112" s="1"/>
  <c r="U224" i="112"/>
  <c r="W224" i="112" s="1"/>
  <c r="U225" i="112"/>
  <c r="W225" i="112" s="1"/>
  <c r="U226" i="112"/>
  <c r="W226" i="112" s="1"/>
  <c r="U227" i="112"/>
  <c r="W227" i="112" s="1"/>
  <c r="U228" i="112"/>
  <c r="W228" i="112" s="1"/>
  <c r="U229" i="112"/>
  <c r="W229" i="112" s="1"/>
  <c r="U230" i="112"/>
  <c r="W230" i="112" s="1"/>
  <c r="U231" i="112"/>
  <c r="W231" i="112" s="1"/>
  <c r="U232" i="112"/>
  <c r="W232" i="112" s="1"/>
  <c r="U233" i="112"/>
  <c r="W233" i="112" s="1"/>
  <c r="U234" i="112"/>
  <c r="W234" i="112" s="1"/>
  <c r="U235" i="112"/>
  <c r="W235" i="112" s="1"/>
  <c r="U236" i="112"/>
  <c r="W236" i="112" s="1"/>
  <c r="U237" i="112"/>
  <c r="W237" i="112" s="1"/>
  <c r="U238" i="112"/>
  <c r="W238" i="112" s="1"/>
  <c r="U239" i="112"/>
  <c r="W239" i="112" s="1"/>
  <c r="U240" i="112"/>
  <c r="W240" i="112" s="1"/>
  <c r="U241" i="112"/>
  <c r="W241" i="112" s="1"/>
  <c r="U242" i="112"/>
  <c r="W242" i="112" s="1"/>
  <c r="U243" i="112"/>
  <c r="W243" i="112" s="1"/>
  <c r="U244" i="112"/>
  <c r="W244" i="112" s="1"/>
  <c r="U245" i="112"/>
  <c r="W245" i="112" s="1"/>
  <c r="U246" i="112"/>
  <c r="W246" i="112" s="1"/>
  <c r="U247" i="112"/>
  <c r="W247" i="112" s="1"/>
  <c r="U248" i="112"/>
  <c r="W248" i="112" s="1"/>
  <c r="U3" i="112"/>
  <c r="W3" i="112" s="1"/>
  <c r="P71" i="112"/>
  <c r="P99" i="112"/>
  <c r="P123" i="112"/>
  <c r="P143" i="112"/>
  <c r="P163" i="112"/>
  <c r="P187" i="112"/>
  <c r="N4" i="112"/>
  <c r="P4" i="112" s="1"/>
  <c r="N5" i="112"/>
  <c r="P5" i="112" s="1"/>
  <c r="N6" i="112"/>
  <c r="P6" i="112" s="1"/>
  <c r="N7" i="112"/>
  <c r="P7" i="112" s="1"/>
  <c r="N8" i="112"/>
  <c r="P8" i="112" s="1"/>
  <c r="N9" i="112"/>
  <c r="P9" i="112" s="1"/>
  <c r="N10" i="112"/>
  <c r="P10" i="112" s="1"/>
  <c r="N11" i="112"/>
  <c r="P11" i="112" s="1"/>
  <c r="N12" i="112"/>
  <c r="P12" i="112" s="1"/>
  <c r="N13" i="112"/>
  <c r="P13" i="112" s="1"/>
  <c r="N14" i="112"/>
  <c r="P14" i="112" s="1"/>
  <c r="N15" i="112"/>
  <c r="P15" i="112" s="1"/>
  <c r="N16" i="112"/>
  <c r="P16" i="112" s="1"/>
  <c r="N17" i="112"/>
  <c r="P17" i="112" s="1"/>
  <c r="N18" i="112"/>
  <c r="P18" i="112" s="1"/>
  <c r="N19" i="112"/>
  <c r="P19" i="112" s="1"/>
  <c r="N20" i="112"/>
  <c r="P20" i="112" s="1"/>
  <c r="N21" i="112"/>
  <c r="P21" i="112" s="1"/>
  <c r="N22" i="112"/>
  <c r="P22" i="112" s="1"/>
  <c r="N23" i="112"/>
  <c r="P23" i="112" s="1"/>
  <c r="N24" i="112"/>
  <c r="P24" i="112" s="1"/>
  <c r="N25" i="112"/>
  <c r="P25" i="112" s="1"/>
  <c r="N26" i="112"/>
  <c r="P26" i="112" s="1"/>
  <c r="N27" i="112"/>
  <c r="P27" i="112" s="1"/>
  <c r="N28" i="112"/>
  <c r="P28" i="112" s="1"/>
  <c r="N29" i="112"/>
  <c r="P29" i="112" s="1"/>
  <c r="N30" i="112"/>
  <c r="P30" i="112" s="1"/>
  <c r="N31" i="112"/>
  <c r="P31" i="112" s="1"/>
  <c r="N32" i="112"/>
  <c r="P32" i="112" s="1"/>
  <c r="N33" i="112"/>
  <c r="P33" i="112" s="1"/>
  <c r="N34" i="112"/>
  <c r="P34" i="112" s="1"/>
  <c r="N35" i="112"/>
  <c r="P35" i="112" s="1"/>
  <c r="N36" i="112"/>
  <c r="P36" i="112" s="1"/>
  <c r="N37" i="112"/>
  <c r="P37" i="112" s="1"/>
  <c r="N38" i="112"/>
  <c r="P38" i="112" s="1"/>
  <c r="N39" i="112"/>
  <c r="P39" i="112" s="1"/>
  <c r="N40" i="112"/>
  <c r="P40" i="112" s="1"/>
  <c r="N41" i="112"/>
  <c r="P41" i="112" s="1"/>
  <c r="N42" i="112"/>
  <c r="P42" i="112" s="1"/>
  <c r="N43" i="112"/>
  <c r="P43" i="112" s="1"/>
  <c r="N44" i="112"/>
  <c r="P44" i="112" s="1"/>
  <c r="N45" i="112"/>
  <c r="P45" i="112" s="1"/>
  <c r="N46" i="112"/>
  <c r="P46" i="112" s="1"/>
  <c r="N47" i="112"/>
  <c r="P47" i="112" s="1"/>
  <c r="N48" i="112"/>
  <c r="P48" i="112" s="1"/>
  <c r="N49" i="112"/>
  <c r="P49" i="112" s="1"/>
  <c r="N50" i="112"/>
  <c r="P50" i="112" s="1"/>
  <c r="N51" i="112"/>
  <c r="P51" i="112" s="1"/>
  <c r="N52" i="112"/>
  <c r="P52" i="112" s="1"/>
  <c r="N53" i="112"/>
  <c r="P53" i="112" s="1"/>
  <c r="N54" i="112"/>
  <c r="P54" i="112" s="1"/>
  <c r="N55" i="112"/>
  <c r="P55" i="112" s="1"/>
  <c r="N56" i="112"/>
  <c r="P56" i="112" s="1"/>
  <c r="N57" i="112"/>
  <c r="P57" i="112" s="1"/>
  <c r="N58" i="112"/>
  <c r="P58" i="112" s="1"/>
  <c r="N59" i="112"/>
  <c r="P59" i="112" s="1"/>
  <c r="N60" i="112"/>
  <c r="P60" i="112" s="1"/>
  <c r="N61" i="112"/>
  <c r="P61" i="112" s="1"/>
  <c r="N62" i="112"/>
  <c r="P62" i="112" s="1"/>
  <c r="N63" i="112"/>
  <c r="P63" i="112" s="1"/>
  <c r="N64" i="112"/>
  <c r="P64" i="112" s="1"/>
  <c r="N65" i="112"/>
  <c r="P65" i="112" s="1"/>
  <c r="N66" i="112"/>
  <c r="P66" i="112" s="1"/>
  <c r="N67" i="112"/>
  <c r="P67" i="112" s="1"/>
  <c r="N68" i="112"/>
  <c r="P68" i="112" s="1"/>
  <c r="N69" i="112"/>
  <c r="P69" i="112" s="1"/>
  <c r="N70" i="112"/>
  <c r="P70" i="112" s="1"/>
  <c r="N71" i="112"/>
  <c r="N72" i="112"/>
  <c r="P72" i="112" s="1"/>
  <c r="N73" i="112"/>
  <c r="P73" i="112" s="1"/>
  <c r="N74" i="112"/>
  <c r="P74" i="112" s="1"/>
  <c r="N75" i="112"/>
  <c r="P75" i="112" s="1"/>
  <c r="N76" i="112"/>
  <c r="P76" i="112" s="1"/>
  <c r="N77" i="112"/>
  <c r="P77" i="112" s="1"/>
  <c r="N78" i="112"/>
  <c r="P78" i="112" s="1"/>
  <c r="N79" i="112"/>
  <c r="P79" i="112" s="1"/>
  <c r="N80" i="112"/>
  <c r="P80" i="112" s="1"/>
  <c r="N81" i="112"/>
  <c r="P81" i="112" s="1"/>
  <c r="N82" i="112"/>
  <c r="P82" i="112" s="1"/>
  <c r="N83" i="112"/>
  <c r="P83" i="112" s="1"/>
  <c r="N84" i="112"/>
  <c r="P84" i="112" s="1"/>
  <c r="N85" i="112"/>
  <c r="P85" i="112" s="1"/>
  <c r="N86" i="112"/>
  <c r="P86" i="112" s="1"/>
  <c r="N87" i="112"/>
  <c r="P87" i="112" s="1"/>
  <c r="N88" i="112"/>
  <c r="P88" i="112" s="1"/>
  <c r="N89" i="112"/>
  <c r="P89" i="112" s="1"/>
  <c r="N90" i="112"/>
  <c r="P90" i="112" s="1"/>
  <c r="N91" i="112"/>
  <c r="P91" i="112" s="1"/>
  <c r="N92" i="112"/>
  <c r="P92" i="112" s="1"/>
  <c r="N93" i="112"/>
  <c r="P93" i="112" s="1"/>
  <c r="N94" i="112"/>
  <c r="P94" i="112" s="1"/>
  <c r="N95" i="112"/>
  <c r="P95" i="112" s="1"/>
  <c r="N96" i="112"/>
  <c r="P96" i="112" s="1"/>
  <c r="N97" i="112"/>
  <c r="P97" i="112" s="1"/>
  <c r="N98" i="112"/>
  <c r="P98" i="112" s="1"/>
  <c r="N99" i="112"/>
  <c r="N100" i="112"/>
  <c r="P100" i="112" s="1"/>
  <c r="N101" i="112"/>
  <c r="P101" i="112" s="1"/>
  <c r="N102" i="112"/>
  <c r="P102" i="112" s="1"/>
  <c r="N103" i="112"/>
  <c r="P103" i="112" s="1"/>
  <c r="N104" i="112"/>
  <c r="P104" i="112" s="1"/>
  <c r="N105" i="112"/>
  <c r="P105" i="112" s="1"/>
  <c r="N106" i="112"/>
  <c r="P106" i="112" s="1"/>
  <c r="N107" i="112"/>
  <c r="P107" i="112" s="1"/>
  <c r="N108" i="112"/>
  <c r="P108" i="112" s="1"/>
  <c r="N109" i="112"/>
  <c r="P109" i="112" s="1"/>
  <c r="N110" i="112"/>
  <c r="P110" i="112" s="1"/>
  <c r="N111" i="112"/>
  <c r="P111" i="112" s="1"/>
  <c r="N112" i="112"/>
  <c r="P112" i="112" s="1"/>
  <c r="N113" i="112"/>
  <c r="P113" i="112" s="1"/>
  <c r="N114" i="112"/>
  <c r="P114" i="112" s="1"/>
  <c r="N115" i="112"/>
  <c r="P115" i="112" s="1"/>
  <c r="N116" i="112"/>
  <c r="P116" i="112" s="1"/>
  <c r="N117" i="112"/>
  <c r="P117" i="112" s="1"/>
  <c r="N118" i="112"/>
  <c r="P118" i="112" s="1"/>
  <c r="N119" i="112"/>
  <c r="P119" i="112" s="1"/>
  <c r="N120" i="112"/>
  <c r="P120" i="112" s="1"/>
  <c r="N121" i="112"/>
  <c r="P121" i="112" s="1"/>
  <c r="N122" i="112"/>
  <c r="P122" i="112" s="1"/>
  <c r="N123" i="112"/>
  <c r="N124" i="112"/>
  <c r="P124" i="112" s="1"/>
  <c r="N125" i="112"/>
  <c r="P125" i="112" s="1"/>
  <c r="N126" i="112"/>
  <c r="P126" i="112" s="1"/>
  <c r="N127" i="112"/>
  <c r="P127" i="112" s="1"/>
  <c r="N128" i="112"/>
  <c r="P128" i="112" s="1"/>
  <c r="N129" i="112"/>
  <c r="P129" i="112" s="1"/>
  <c r="N130" i="112"/>
  <c r="P130" i="112" s="1"/>
  <c r="N131" i="112"/>
  <c r="P131" i="112" s="1"/>
  <c r="N132" i="112"/>
  <c r="P132" i="112" s="1"/>
  <c r="N133" i="112"/>
  <c r="P133" i="112" s="1"/>
  <c r="N134" i="112"/>
  <c r="P134" i="112" s="1"/>
  <c r="N135" i="112"/>
  <c r="P135" i="112" s="1"/>
  <c r="N136" i="112"/>
  <c r="P136" i="112" s="1"/>
  <c r="N137" i="112"/>
  <c r="P137" i="112" s="1"/>
  <c r="N138" i="112"/>
  <c r="P138" i="112" s="1"/>
  <c r="N139" i="112"/>
  <c r="P139" i="112" s="1"/>
  <c r="N140" i="112"/>
  <c r="P140" i="112" s="1"/>
  <c r="N141" i="112"/>
  <c r="P141" i="112" s="1"/>
  <c r="N142" i="112"/>
  <c r="P142" i="112" s="1"/>
  <c r="N143" i="112"/>
  <c r="N144" i="112"/>
  <c r="P144" i="112" s="1"/>
  <c r="N145" i="112"/>
  <c r="P145" i="112" s="1"/>
  <c r="N146" i="112"/>
  <c r="P146" i="112" s="1"/>
  <c r="N147" i="112"/>
  <c r="P147" i="112" s="1"/>
  <c r="N148" i="112"/>
  <c r="P148" i="112" s="1"/>
  <c r="N149" i="112"/>
  <c r="P149" i="112" s="1"/>
  <c r="N150" i="112"/>
  <c r="P150" i="112" s="1"/>
  <c r="N151" i="112"/>
  <c r="P151" i="112" s="1"/>
  <c r="N152" i="112"/>
  <c r="P152" i="112" s="1"/>
  <c r="N153" i="112"/>
  <c r="P153" i="112" s="1"/>
  <c r="N154" i="112"/>
  <c r="P154" i="112" s="1"/>
  <c r="N155" i="112"/>
  <c r="P155" i="112" s="1"/>
  <c r="N156" i="112"/>
  <c r="P156" i="112" s="1"/>
  <c r="N157" i="112"/>
  <c r="P157" i="112" s="1"/>
  <c r="N158" i="112"/>
  <c r="P158" i="112" s="1"/>
  <c r="N159" i="112"/>
  <c r="P159" i="112" s="1"/>
  <c r="N160" i="112"/>
  <c r="P160" i="112" s="1"/>
  <c r="N161" i="112"/>
  <c r="P161" i="112" s="1"/>
  <c r="N162" i="112"/>
  <c r="P162" i="112" s="1"/>
  <c r="N163" i="112"/>
  <c r="N164" i="112"/>
  <c r="P164" i="112" s="1"/>
  <c r="N165" i="112"/>
  <c r="P165" i="112" s="1"/>
  <c r="N166" i="112"/>
  <c r="P166" i="112" s="1"/>
  <c r="N167" i="112"/>
  <c r="P167" i="112" s="1"/>
  <c r="N168" i="112"/>
  <c r="P168" i="112" s="1"/>
  <c r="N169" i="112"/>
  <c r="P169" i="112" s="1"/>
  <c r="N170" i="112"/>
  <c r="P170" i="112" s="1"/>
  <c r="N171" i="112"/>
  <c r="P171" i="112" s="1"/>
  <c r="N172" i="112"/>
  <c r="P172" i="112" s="1"/>
  <c r="N173" i="112"/>
  <c r="P173" i="112" s="1"/>
  <c r="N174" i="112"/>
  <c r="P174" i="112" s="1"/>
  <c r="N175" i="112"/>
  <c r="P175" i="112" s="1"/>
  <c r="N176" i="112"/>
  <c r="P176" i="112" s="1"/>
  <c r="N177" i="112"/>
  <c r="P177" i="112" s="1"/>
  <c r="N178" i="112"/>
  <c r="P178" i="112" s="1"/>
  <c r="N179" i="112"/>
  <c r="P179" i="112" s="1"/>
  <c r="N180" i="112"/>
  <c r="P180" i="112" s="1"/>
  <c r="N181" i="112"/>
  <c r="P181" i="112" s="1"/>
  <c r="N182" i="112"/>
  <c r="P182" i="112" s="1"/>
  <c r="N183" i="112"/>
  <c r="P183" i="112" s="1"/>
  <c r="N184" i="112"/>
  <c r="P184" i="112" s="1"/>
  <c r="N185" i="112"/>
  <c r="P185" i="112" s="1"/>
  <c r="N186" i="112"/>
  <c r="P186" i="112" s="1"/>
  <c r="N187" i="112"/>
  <c r="N188" i="112"/>
  <c r="P188" i="112" s="1"/>
  <c r="N189" i="112"/>
  <c r="P189" i="112" s="1"/>
  <c r="N190" i="112"/>
  <c r="P190" i="112" s="1"/>
  <c r="N191" i="112"/>
  <c r="P191" i="112" s="1"/>
  <c r="N192" i="112"/>
  <c r="P192" i="112" s="1"/>
  <c r="N193" i="112"/>
  <c r="P193" i="112" s="1"/>
  <c r="N194" i="112"/>
  <c r="P194" i="112" s="1"/>
  <c r="N195" i="112"/>
  <c r="P195" i="112" s="1"/>
  <c r="N196" i="112"/>
  <c r="P196" i="112" s="1"/>
  <c r="N197" i="112"/>
  <c r="P197" i="112" s="1"/>
  <c r="N198" i="112"/>
  <c r="P198" i="112" s="1"/>
  <c r="N199" i="112"/>
  <c r="P199" i="112" s="1"/>
  <c r="N200" i="112"/>
  <c r="P200" i="112" s="1"/>
  <c r="N201" i="112"/>
  <c r="P201" i="112" s="1"/>
  <c r="N202" i="112"/>
  <c r="P202" i="112" s="1"/>
  <c r="N203" i="112"/>
  <c r="P203" i="112" s="1"/>
  <c r="N204" i="112"/>
  <c r="P204" i="112" s="1"/>
  <c r="N205" i="112"/>
  <c r="P205" i="112" s="1"/>
  <c r="N206" i="112"/>
  <c r="P206" i="112" s="1"/>
  <c r="N207" i="112"/>
  <c r="P207" i="112" s="1"/>
  <c r="N208" i="112"/>
  <c r="P208" i="112" s="1"/>
  <c r="N209" i="112"/>
  <c r="P209" i="112" s="1"/>
  <c r="N210" i="112"/>
  <c r="P210" i="112" s="1"/>
  <c r="N211" i="112"/>
  <c r="P211" i="112" s="1"/>
  <c r="N212" i="112"/>
  <c r="P212" i="112" s="1"/>
  <c r="N213" i="112"/>
  <c r="P213" i="112" s="1"/>
  <c r="N214" i="112"/>
  <c r="P214" i="112" s="1"/>
  <c r="N215" i="112"/>
  <c r="P215" i="112" s="1"/>
  <c r="N216" i="112"/>
  <c r="P216" i="112" s="1"/>
  <c r="N217" i="112"/>
  <c r="P217" i="112" s="1"/>
  <c r="N218" i="112"/>
  <c r="P218" i="112" s="1"/>
  <c r="N219" i="112"/>
  <c r="P219" i="112" s="1"/>
  <c r="N220" i="112"/>
  <c r="P220" i="112" s="1"/>
  <c r="N221" i="112"/>
  <c r="P221" i="112" s="1"/>
  <c r="N222" i="112"/>
  <c r="P222" i="112" s="1"/>
  <c r="N223" i="112"/>
  <c r="P223" i="112" s="1"/>
  <c r="N224" i="112"/>
  <c r="P224" i="112" s="1"/>
  <c r="N225" i="112"/>
  <c r="P225" i="112" s="1"/>
  <c r="N226" i="112"/>
  <c r="P226" i="112" s="1"/>
  <c r="N227" i="112"/>
  <c r="P227" i="112" s="1"/>
  <c r="N228" i="112"/>
  <c r="P228" i="112" s="1"/>
  <c r="N229" i="112"/>
  <c r="P229" i="112" s="1"/>
  <c r="N230" i="112"/>
  <c r="P230" i="112" s="1"/>
  <c r="N231" i="112"/>
  <c r="P231" i="112" s="1"/>
  <c r="N232" i="112"/>
  <c r="P232" i="112" s="1"/>
  <c r="N233" i="112"/>
  <c r="P233" i="112" s="1"/>
  <c r="N234" i="112"/>
  <c r="P234" i="112" s="1"/>
  <c r="N235" i="112"/>
  <c r="P235" i="112" s="1"/>
  <c r="N236" i="112"/>
  <c r="P236" i="112" s="1"/>
  <c r="N237" i="112"/>
  <c r="P237" i="112" s="1"/>
  <c r="N238" i="112"/>
  <c r="P238" i="112" s="1"/>
  <c r="N239" i="112"/>
  <c r="P239" i="112" s="1"/>
  <c r="N240" i="112"/>
  <c r="P240" i="112" s="1"/>
  <c r="N241" i="112"/>
  <c r="P241" i="112" s="1"/>
  <c r="N242" i="112"/>
  <c r="P242" i="112" s="1"/>
  <c r="N243" i="112"/>
  <c r="P243" i="112" s="1"/>
  <c r="N244" i="112"/>
  <c r="P244" i="112" s="1"/>
  <c r="N245" i="112"/>
  <c r="P245" i="112" s="1"/>
  <c r="N246" i="112"/>
  <c r="P246" i="112" s="1"/>
  <c r="N247" i="112"/>
  <c r="P247" i="112" s="1"/>
  <c r="N248" i="112"/>
  <c r="P248" i="112" s="1"/>
  <c r="N3" i="112"/>
  <c r="P3" i="112" s="1"/>
  <c r="I8" i="112"/>
  <c r="I32" i="112"/>
  <c r="I52" i="112"/>
  <c r="I88" i="112"/>
  <c r="I100" i="112"/>
  <c r="I132" i="112"/>
  <c r="I140" i="112"/>
  <c r="I176" i="112"/>
  <c r="H246" i="112"/>
  <c r="H247" i="112"/>
  <c r="H248" i="112"/>
  <c r="H245" i="112"/>
  <c r="H244" i="112"/>
  <c r="H243" i="112"/>
  <c r="H237" i="112"/>
  <c r="H238" i="112"/>
  <c r="H239" i="112"/>
  <c r="H240" i="112"/>
  <c r="H241" i="112"/>
  <c r="H242" i="112"/>
  <c r="H235" i="112"/>
  <c r="H236" i="112"/>
  <c r="H216" i="112"/>
  <c r="H217" i="112"/>
  <c r="H218" i="112"/>
  <c r="H219" i="112"/>
  <c r="H221" i="112"/>
  <c r="H222" i="112"/>
  <c r="H223" i="112"/>
  <c r="H224" i="112"/>
  <c r="H225" i="112"/>
  <c r="H226" i="112"/>
  <c r="H227" i="112"/>
  <c r="H228" i="112"/>
  <c r="H229" i="112"/>
  <c r="H230" i="112"/>
  <c r="H231" i="112"/>
  <c r="H232" i="112"/>
  <c r="H233" i="112"/>
  <c r="H234" i="112"/>
  <c r="H211" i="112"/>
  <c r="H209" i="112"/>
  <c r="H210" i="112"/>
  <c r="H189" i="112"/>
  <c r="H190" i="112"/>
  <c r="H191" i="112"/>
  <c r="H192" i="112"/>
  <c r="I192" i="112" s="1"/>
  <c r="H193" i="112"/>
  <c r="H194" i="112"/>
  <c r="H195" i="112"/>
  <c r="H197" i="112"/>
  <c r="H198" i="112"/>
  <c r="H199" i="112"/>
  <c r="H200" i="112"/>
  <c r="H201" i="112"/>
  <c r="H202" i="112"/>
  <c r="H203" i="112"/>
  <c r="H204" i="112"/>
  <c r="H205" i="112"/>
  <c r="H206" i="112"/>
  <c r="H208" i="112"/>
  <c r="I208" i="112" s="1"/>
  <c r="H188" i="112"/>
  <c r="H187" i="112"/>
  <c r="H186" i="112"/>
  <c r="H184" i="112"/>
  <c r="I184" i="112" s="1"/>
  <c r="H185" i="112"/>
  <c r="H183" i="112"/>
  <c r="H179" i="112"/>
  <c r="H180" i="112"/>
  <c r="I180" i="112" s="1"/>
  <c r="H181" i="112"/>
  <c r="H182" i="112"/>
  <c r="H178" i="112"/>
  <c r="H168" i="112"/>
  <c r="I168" i="112" s="1"/>
  <c r="H169" i="112"/>
  <c r="H172" i="112"/>
  <c r="H177" i="112"/>
  <c r="H166" i="112"/>
  <c r="H167" i="112"/>
  <c r="H162" i="112"/>
  <c r="H163" i="112"/>
  <c r="H156" i="112"/>
  <c r="I156" i="112" s="1"/>
  <c r="H157" i="112"/>
  <c r="H158" i="112"/>
  <c r="H136" i="112"/>
  <c r="H137" i="112"/>
  <c r="H145" i="112"/>
  <c r="H148" i="112"/>
  <c r="I148" i="112" s="1"/>
  <c r="H149" i="112"/>
  <c r="H133" i="112"/>
  <c r="H117" i="112"/>
  <c r="H118" i="112"/>
  <c r="H120" i="112"/>
  <c r="H128" i="112"/>
  <c r="I128" i="112" s="1"/>
  <c r="H129" i="112"/>
  <c r="H116" i="112"/>
  <c r="I116" i="112" s="1"/>
  <c r="H106" i="112"/>
  <c r="H107" i="112"/>
  <c r="H108" i="112"/>
  <c r="H109" i="112"/>
  <c r="H110" i="112"/>
  <c r="H115" i="112"/>
  <c r="H104" i="112"/>
  <c r="H81" i="112"/>
  <c r="H82" i="112"/>
  <c r="H83" i="112"/>
  <c r="H84" i="112"/>
  <c r="H85" i="112"/>
  <c r="H87" i="112"/>
  <c r="H89" i="112"/>
  <c r="H90" i="112"/>
  <c r="H91" i="112"/>
  <c r="H63" i="112"/>
  <c r="H64" i="112"/>
  <c r="I64" i="112" s="1"/>
  <c r="H65" i="112"/>
  <c r="H67" i="112"/>
  <c r="H68" i="112"/>
  <c r="H69" i="112"/>
  <c r="H70" i="112"/>
  <c r="H72" i="112"/>
  <c r="I72" i="112" s="1"/>
  <c r="H73" i="112"/>
  <c r="H74" i="112"/>
  <c r="H75" i="112"/>
  <c r="H76" i="112"/>
  <c r="I76" i="112" s="1"/>
  <c r="H77" i="112"/>
  <c r="H78" i="112"/>
  <c r="H79" i="112"/>
  <c r="H44" i="112"/>
  <c r="I44" i="112" s="1"/>
  <c r="H45" i="112"/>
  <c r="H47" i="112"/>
  <c r="H48" i="112"/>
  <c r="H49" i="112"/>
  <c r="H50" i="112"/>
  <c r="H51" i="112"/>
  <c r="H52" i="112"/>
  <c r="H53" i="112"/>
  <c r="H54" i="112"/>
  <c r="H55" i="112"/>
  <c r="H57" i="112"/>
  <c r="H58" i="112"/>
  <c r="H41" i="112"/>
  <c r="H42" i="112"/>
  <c r="H33" i="112"/>
  <c r="H34" i="112"/>
  <c r="H35" i="112"/>
  <c r="H36" i="112"/>
  <c r="I36" i="112" s="1"/>
  <c r="H37" i="112"/>
  <c r="H30" i="112"/>
  <c r="H27" i="112"/>
  <c r="H25" i="112"/>
  <c r="H26" i="112"/>
  <c r="H13" i="112"/>
  <c r="H14" i="112"/>
  <c r="H17" i="112"/>
  <c r="H18" i="112"/>
  <c r="H19" i="112"/>
  <c r="H20" i="112"/>
  <c r="H21" i="112"/>
  <c r="H22" i="112"/>
  <c r="H12" i="112"/>
  <c r="I12" i="112" s="1"/>
  <c r="H4" i="112"/>
  <c r="H5" i="112"/>
  <c r="H6" i="112"/>
  <c r="H7" i="112"/>
  <c r="H8" i="112"/>
  <c r="H9" i="112"/>
  <c r="H10" i="112"/>
  <c r="H11" i="112"/>
  <c r="H3" i="112"/>
  <c r="G246" i="112"/>
  <c r="I246" i="112" s="1"/>
  <c r="G247" i="112"/>
  <c r="I247" i="112" s="1"/>
  <c r="G248" i="112"/>
  <c r="I248" i="112" s="1"/>
  <c r="G4" i="112"/>
  <c r="I4" i="112" s="1"/>
  <c r="G5" i="112"/>
  <c r="I5" i="112" s="1"/>
  <c r="G6" i="112"/>
  <c r="I6" i="112" s="1"/>
  <c r="G7" i="112"/>
  <c r="I7" i="112" s="1"/>
  <c r="G8" i="112"/>
  <c r="G9" i="112"/>
  <c r="I9" i="112" s="1"/>
  <c r="G10" i="112"/>
  <c r="I10" i="112" s="1"/>
  <c r="G11" i="112"/>
  <c r="I11" i="112" s="1"/>
  <c r="G12" i="112"/>
  <c r="G13" i="112"/>
  <c r="I13" i="112" s="1"/>
  <c r="G14" i="112"/>
  <c r="G15" i="112"/>
  <c r="I15" i="112" s="1"/>
  <c r="G16" i="112"/>
  <c r="I16" i="112" s="1"/>
  <c r="G17" i="112"/>
  <c r="I17" i="112" s="1"/>
  <c r="G18" i="112"/>
  <c r="I18" i="112" s="1"/>
  <c r="G19" i="112"/>
  <c r="I19" i="112" s="1"/>
  <c r="G20" i="112"/>
  <c r="I20" i="112" s="1"/>
  <c r="G21" i="112"/>
  <c r="I21" i="112" s="1"/>
  <c r="G22" i="112"/>
  <c r="I22" i="112" s="1"/>
  <c r="G23" i="112"/>
  <c r="G24" i="112"/>
  <c r="I24" i="112" s="1"/>
  <c r="G25" i="112"/>
  <c r="I25" i="112" s="1"/>
  <c r="G26" i="112"/>
  <c r="I26" i="112" s="1"/>
  <c r="G27" i="112"/>
  <c r="I27" i="112" s="1"/>
  <c r="G28" i="112"/>
  <c r="G29" i="112"/>
  <c r="I29" i="112" s="1"/>
  <c r="G30" i="112"/>
  <c r="G31" i="112"/>
  <c r="I31" i="112" s="1"/>
  <c r="G32" i="112"/>
  <c r="G33" i="112"/>
  <c r="I33" i="112" s="1"/>
  <c r="G34" i="112"/>
  <c r="G35" i="112"/>
  <c r="I35" i="112" s="1"/>
  <c r="G36" i="112"/>
  <c r="G37" i="112"/>
  <c r="I37" i="112" s="1"/>
  <c r="G38" i="112"/>
  <c r="I38" i="112" s="1"/>
  <c r="G39" i="112"/>
  <c r="G40" i="112"/>
  <c r="I40" i="112" s="1"/>
  <c r="G41" i="112"/>
  <c r="I41" i="112" s="1"/>
  <c r="G42" i="112"/>
  <c r="G43" i="112"/>
  <c r="I43" i="112" s="1"/>
  <c r="G44" i="112"/>
  <c r="G45" i="112"/>
  <c r="I45" i="112" s="1"/>
  <c r="G46" i="112"/>
  <c r="I46" i="112" s="1"/>
  <c r="G47" i="112"/>
  <c r="G48" i="112"/>
  <c r="I48" i="112" s="1"/>
  <c r="G49" i="112"/>
  <c r="I49" i="112" s="1"/>
  <c r="G50" i="112"/>
  <c r="G51" i="112"/>
  <c r="G52" i="112"/>
  <c r="G53" i="112"/>
  <c r="I53" i="112" s="1"/>
  <c r="G54" i="112"/>
  <c r="G55" i="112"/>
  <c r="G56" i="112"/>
  <c r="I56" i="112" s="1"/>
  <c r="G57" i="112"/>
  <c r="I57" i="112" s="1"/>
  <c r="G58" i="112"/>
  <c r="G59" i="112"/>
  <c r="G60" i="112"/>
  <c r="G61" i="112"/>
  <c r="I61" i="112" s="1"/>
  <c r="G62" i="112"/>
  <c r="I62" i="112" s="1"/>
  <c r="G63" i="112"/>
  <c r="I63" i="112" s="1"/>
  <c r="G64" i="112"/>
  <c r="G65" i="112"/>
  <c r="I65" i="112" s="1"/>
  <c r="G66" i="112"/>
  <c r="I66" i="112" s="1"/>
  <c r="G67" i="112"/>
  <c r="I67" i="112" s="1"/>
  <c r="G68" i="112"/>
  <c r="I68" i="112" s="1"/>
  <c r="G69" i="112"/>
  <c r="I69" i="112" s="1"/>
  <c r="G70" i="112"/>
  <c r="I70" i="112" s="1"/>
  <c r="G71" i="112"/>
  <c r="I71" i="112" s="1"/>
  <c r="G72" i="112"/>
  <c r="G73" i="112"/>
  <c r="I73" i="112" s="1"/>
  <c r="G74" i="112"/>
  <c r="G75" i="112"/>
  <c r="I75" i="112" s="1"/>
  <c r="G76" i="112"/>
  <c r="G77" i="112"/>
  <c r="I77" i="112" s="1"/>
  <c r="G78" i="112"/>
  <c r="G79" i="112"/>
  <c r="I79" i="112" s="1"/>
  <c r="G80" i="112"/>
  <c r="I80" i="112" s="1"/>
  <c r="G81" i="112"/>
  <c r="I81" i="112" s="1"/>
  <c r="G82" i="112"/>
  <c r="G83" i="112"/>
  <c r="G84" i="112"/>
  <c r="I84" i="112" s="1"/>
  <c r="G85" i="112"/>
  <c r="I85" i="112" s="1"/>
  <c r="G86" i="112"/>
  <c r="I86" i="112" s="1"/>
  <c r="G87" i="112"/>
  <c r="I87" i="112" s="1"/>
  <c r="G88" i="112"/>
  <c r="G89" i="112"/>
  <c r="I89" i="112" s="1"/>
  <c r="G90" i="112"/>
  <c r="I90" i="112" s="1"/>
  <c r="G91" i="112"/>
  <c r="I91" i="112" s="1"/>
  <c r="G92" i="112"/>
  <c r="I92" i="112" s="1"/>
  <c r="G93" i="112"/>
  <c r="I93" i="112" s="1"/>
  <c r="G94" i="112"/>
  <c r="I94" i="112" s="1"/>
  <c r="G95" i="112"/>
  <c r="I95" i="112" s="1"/>
  <c r="G96" i="112"/>
  <c r="I96" i="112" s="1"/>
  <c r="G97" i="112"/>
  <c r="I97" i="112" s="1"/>
  <c r="G98" i="112"/>
  <c r="I98" i="112" s="1"/>
  <c r="G99" i="112"/>
  <c r="I99" i="112" s="1"/>
  <c r="G100" i="112"/>
  <c r="G101" i="112"/>
  <c r="I101" i="112" s="1"/>
  <c r="G102" i="112"/>
  <c r="I102" i="112" s="1"/>
  <c r="G103" i="112"/>
  <c r="I103" i="112" s="1"/>
  <c r="G104" i="112"/>
  <c r="G105" i="112"/>
  <c r="G106" i="112"/>
  <c r="G107" i="112"/>
  <c r="G108" i="112"/>
  <c r="I108" i="112" s="1"/>
  <c r="G109" i="112"/>
  <c r="G110" i="112"/>
  <c r="G111" i="112"/>
  <c r="I111" i="112" s="1"/>
  <c r="G112" i="112"/>
  <c r="I112" i="112" s="1"/>
  <c r="G113" i="112"/>
  <c r="I113" i="112" s="1"/>
  <c r="G114" i="112"/>
  <c r="I114" i="112" s="1"/>
  <c r="G115" i="112"/>
  <c r="G116" i="112"/>
  <c r="G117" i="112"/>
  <c r="G118" i="112"/>
  <c r="G119" i="112"/>
  <c r="I119" i="112" s="1"/>
  <c r="G120" i="112"/>
  <c r="I120" i="112" s="1"/>
  <c r="G121" i="112"/>
  <c r="I121" i="112" s="1"/>
  <c r="G122" i="112"/>
  <c r="I122" i="112" s="1"/>
  <c r="G123" i="112"/>
  <c r="I123" i="112" s="1"/>
  <c r="G124" i="112"/>
  <c r="I124" i="112" s="1"/>
  <c r="G125" i="112"/>
  <c r="I125" i="112" s="1"/>
  <c r="G126" i="112"/>
  <c r="I126" i="112" s="1"/>
  <c r="G127" i="112"/>
  <c r="I127" i="112" s="1"/>
  <c r="G128" i="112"/>
  <c r="G129" i="112"/>
  <c r="G130" i="112"/>
  <c r="G131" i="112"/>
  <c r="I131" i="112" s="1"/>
  <c r="G132" i="112"/>
  <c r="G133" i="112"/>
  <c r="I133" i="112" s="1"/>
  <c r="G134" i="112"/>
  <c r="I134" i="112" s="1"/>
  <c r="G135" i="112"/>
  <c r="I135" i="112" s="1"/>
  <c r="G136" i="112"/>
  <c r="I136" i="112" s="1"/>
  <c r="G137" i="112"/>
  <c r="I137" i="112" s="1"/>
  <c r="G138" i="112"/>
  <c r="I138" i="112" s="1"/>
  <c r="G139" i="112"/>
  <c r="I139" i="112" s="1"/>
  <c r="G140" i="112"/>
  <c r="G141" i="112"/>
  <c r="I141" i="112" s="1"/>
  <c r="G142" i="112"/>
  <c r="I142" i="112" s="1"/>
  <c r="G143" i="112"/>
  <c r="I143" i="112" s="1"/>
  <c r="G144" i="112"/>
  <c r="I144" i="112" s="1"/>
  <c r="G145" i="112"/>
  <c r="G146" i="112"/>
  <c r="I146" i="112" s="1"/>
  <c r="G147" i="112"/>
  <c r="I147" i="112" s="1"/>
  <c r="G148" i="112"/>
  <c r="G149" i="112"/>
  <c r="I149" i="112" s="1"/>
  <c r="G150" i="112"/>
  <c r="I150" i="112" s="1"/>
  <c r="G151" i="112"/>
  <c r="I151" i="112" s="1"/>
  <c r="G152" i="112"/>
  <c r="I152" i="112" s="1"/>
  <c r="G153" i="112"/>
  <c r="I153" i="112" s="1"/>
  <c r="G154" i="112"/>
  <c r="I154" i="112" s="1"/>
  <c r="G155" i="112"/>
  <c r="I155" i="112" s="1"/>
  <c r="G156" i="112"/>
  <c r="G157" i="112"/>
  <c r="G158" i="112"/>
  <c r="G159" i="112"/>
  <c r="I159" i="112" s="1"/>
  <c r="G160" i="112"/>
  <c r="I160" i="112" s="1"/>
  <c r="G161" i="112"/>
  <c r="I161" i="112" s="1"/>
  <c r="G162" i="112"/>
  <c r="G163" i="112"/>
  <c r="G164" i="112"/>
  <c r="I164" i="112" s="1"/>
  <c r="G165" i="112"/>
  <c r="I165" i="112" s="1"/>
  <c r="G166" i="112"/>
  <c r="G167" i="112"/>
  <c r="G168" i="112"/>
  <c r="G169" i="112"/>
  <c r="G170" i="112"/>
  <c r="I170" i="112" s="1"/>
  <c r="G171" i="112"/>
  <c r="I171" i="112" s="1"/>
  <c r="G172" i="112"/>
  <c r="G173" i="112"/>
  <c r="I173" i="112" s="1"/>
  <c r="G174" i="112"/>
  <c r="I174" i="112" s="1"/>
  <c r="G175" i="112"/>
  <c r="I175" i="112" s="1"/>
  <c r="G176" i="112"/>
  <c r="G177" i="112"/>
  <c r="I177" i="112" s="1"/>
  <c r="G178" i="112"/>
  <c r="I178" i="112" s="1"/>
  <c r="G179" i="112"/>
  <c r="G180" i="112"/>
  <c r="G181" i="112"/>
  <c r="G182" i="112"/>
  <c r="G183" i="112"/>
  <c r="I183" i="112" s="1"/>
  <c r="G184" i="112"/>
  <c r="G185" i="112"/>
  <c r="G186" i="112"/>
  <c r="I186" i="112" s="1"/>
  <c r="G187" i="112"/>
  <c r="I187" i="112" s="1"/>
  <c r="G188" i="112"/>
  <c r="G189" i="112"/>
  <c r="I189" i="112" s="1"/>
  <c r="G190" i="112"/>
  <c r="G191" i="112"/>
  <c r="G192" i="112"/>
  <c r="G193" i="112"/>
  <c r="I193" i="112" s="1"/>
  <c r="G194" i="112"/>
  <c r="G195" i="112"/>
  <c r="G196" i="112"/>
  <c r="I196" i="112" s="1"/>
  <c r="G197" i="112"/>
  <c r="G198" i="112"/>
  <c r="I198" i="112" s="1"/>
  <c r="G199" i="112"/>
  <c r="G200" i="112"/>
  <c r="G201" i="112"/>
  <c r="G202" i="112"/>
  <c r="I202" i="112" s="1"/>
  <c r="G203" i="112"/>
  <c r="G204" i="112"/>
  <c r="G205" i="112"/>
  <c r="G206" i="112"/>
  <c r="I206" i="112" s="1"/>
  <c r="G207" i="112"/>
  <c r="I207" i="112" s="1"/>
  <c r="G208" i="112"/>
  <c r="G209" i="112"/>
  <c r="G210" i="112"/>
  <c r="G211" i="112"/>
  <c r="G212" i="112"/>
  <c r="I212" i="112" s="1"/>
  <c r="G213" i="112"/>
  <c r="I213" i="112" s="1"/>
  <c r="G214" i="112"/>
  <c r="I214" i="112" s="1"/>
  <c r="G215" i="112"/>
  <c r="I215" i="112" s="1"/>
  <c r="G216" i="112"/>
  <c r="G217" i="112"/>
  <c r="I217" i="112" s="1"/>
  <c r="G218" i="112"/>
  <c r="G219" i="112"/>
  <c r="G220" i="112"/>
  <c r="I220" i="112" s="1"/>
  <c r="G221" i="112"/>
  <c r="G222" i="112"/>
  <c r="I222" i="112" s="1"/>
  <c r="G223" i="112"/>
  <c r="G224" i="112"/>
  <c r="G225" i="112"/>
  <c r="G226" i="112"/>
  <c r="I226" i="112" s="1"/>
  <c r="G227" i="112"/>
  <c r="G228" i="112"/>
  <c r="G229" i="112"/>
  <c r="G230" i="112"/>
  <c r="I230" i="112" s="1"/>
  <c r="G231" i="112"/>
  <c r="G232" i="112"/>
  <c r="G233" i="112"/>
  <c r="G234" i="112"/>
  <c r="I234" i="112" s="1"/>
  <c r="G235" i="112"/>
  <c r="G236" i="112"/>
  <c r="G237" i="112"/>
  <c r="G238" i="112"/>
  <c r="I238" i="112" s="1"/>
  <c r="G239" i="112"/>
  <c r="G240" i="112"/>
  <c r="G241" i="112"/>
  <c r="G242" i="112"/>
  <c r="I242" i="112" s="1"/>
  <c r="G243" i="112"/>
  <c r="G244" i="112"/>
  <c r="G245" i="112"/>
  <c r="H130" i="112"/>
  <c r="H105" i="112"/>
  <c r="H92" i="112"/>
  <c r="H60" i="112"/>
  <c r="I60" i="112" s="1"/>
  <c r="H59" i="112"/>
  <c r="H39" i="112"/>
  <c r="H31" i="112"/>
  <c r="H28" i="112"/>
  <c r="H23" i="112"/>
  <c r="G3" i="112"/>
  <c r="I3" i="112" s="1"/>
  <c r="I233" i="112" l="1"/>
  <c r="I221" i="112"/>
  <c r="I205" i="112"/>
  <c r="I201" i="112"/>
  <c r="I197" i="112"/>
  <c r="I109" i="112"/>
  <c r="I209" i="112"/>
  <c r="I185" i="112"/>
  <c r="I181" i="112"/>
  <c r="I169" i="112"/>
  <c r="I157" i="112"/>
  <c r="I145" i="112"/>
  <c r="I129" i="112"/>
  <c r="I117" i="112"/>
  <c r="I240" i="112"/>
  <c r="I236" i="112"/>
  <c r="I232" i="112"/>
  <c r="I228" i="112"/>
  <c r="I224" i="112"/>
  <c r="I204" i="112"/>
  <c r="I188" i="112"/>
  <c r="I243" i="112"/>
  <c r="I219" i="112"/>
  <c r="I195" i="112"/>
  <c r="I191" i="112"/>
  <c r="I179" i="112"/>
  <c r="I167" i="112"/>
  <c r="I163" i="112"/>
  <c r="I216" i="112"/>
  <c r="I244" i="112"/>
  <c r="I172" i="112"/>
  <c r="I223" i="112"/>
  <c r="I211" i="112"/>
  <c r="I115" i="112"/>
  <c r="I83" i="112"/>
  <c r="I51" i="112"/>
  <c r="I47" i="112"/>
  <c r="I39" i="112"/>
  <c r="I110" i="112"/>
  <c r="I106" i="112"/>
  <c r="I82" i="112"/>
  <c r="I54" i="112"/>
  <c r="I50" i="112"/>
  <c r="I14" i="112"/>
  <c r="I28" i="112"/>
  <c r="I231" i="112"/>
  <c r="I227" i="112"/>
  <c r="I104" i="112"/>
  <c r="I200" i="112"/>
  <c r="I245" i="112"/>
  <c r="I105" i="112"/>
  <c r="I55" i="112"/>
  <c r="I107" i="112"/>
  <c r="I203" i="112"/>
  <c r="I199" i="112"/>
  <c r="I241" i="112"/>
  <c r="I237" i="112"/>
  <c r="I23" i="112"/>
  <c r="I59" i="112"/>
  <c r="I239" i="112"/>
  <c r="I235" i="112"/>
  <c r="I229" i="112"/>
  <c r="I225" i="112"/>
  <c r="I218" i="112"/>
  <c r="I210" i="112"/>
  <c r="I194" i="112"/>
  <c r="I190" i="112"/>
  <c r="I182" i="112"/>
  <c r="I166" i="112"/>
  <c r="I162" i="112"/>
  <c r="I158" i="112"/>
  <c r="I130" i="112"/>
  <c r="I118" i="112"/>
  <c r="I78" i="112"/>
  <c r="I74" i="112"/>
  <c r="I58" i="112"/>
  <c r="I42" i="112"/>
  <c r="I34" i="112"/>
  <c r="I30" i="112"/>
  <c r="N122" i="110" l="1"/>
  <c r="N123" i="110"/>
  <c r="N124" i="110"/>
  <c r="N125" i="110"/>
  <c r="N138" i="110"/>
  <c r="N139" i="110"/>
  <c r="N143" i="110"/>
  <c r="N144" i="110"/>
  <c r="N145" i="110"/>
  <c r="N146" i="110"/>
  <c r="N172" i="110"/>
  <c r="N177" i="110"/>
  <c r="N178" i="110"/>
  <c r="N179" i="110"/>
  <c r="N184" i="110"/>
  <c r="N187" i="110"/>
  <c r="N189" i="110"/>
  <c r="N195" i="110"/>
  <c r="N196" i="110"/>
  <c r="N197" i="110"/>
  <c r="N198" i="110"/>
  <c r="N213" i="110"/>
  <c r="N224" i="110"/>
  <c r="N225" i="110"/>
  <c r="N240" i="110"/>
  <c r="N121" i="110"/>
  <c r="N120" i="110"/>
  <c r="N115" i="110"/>
  <c r="N109" i="110"/>
  <c r="N111" i="110"/>
  <c r="N108" i="110"/>
  <c r="N105" i="110"/>
  <c r="N106" i="110"/>
  <c r="N101" i="110"/>
  <c r="N90" i="110"/>
  <c r="N91" i="110"/>
  <c r="N92" i="110"/>
  <c r="N93" i="110"/>
  <c r="N94" i="110"/>
  <c r="N95" i="110"/>
  <c r="N98" i="110"/>
  <c r="N87" i="110"/>
  <c r="N76" i="110"/>
  <c r="N77" i="110"/>
  <c r="N78" i="110"/>
  <c r="N71" i="110"/>
  <c r="N72" i="110"/>
  <c r="N11" i="110"/>
  <c r="N20" i="110"/>
  <c r="N21" i="110"/>
  <c r="N30" i="110"/>
  <c r="N49" i="110"/>
  <c r="N50" i="110"/>
  <c r="N61" i="110"/>
  <c r="N62" i="110"/>
  <c r="N63" i="110"/>
  <c r="N64" i="110"/>
  <c r="N65" i="110"/>
  <c r="N66" i="110"/>
  <c r="N67" i="110"/>
  <c r="N68" i="110"/>
  <c r="N69" i="110"/>
  <c r="U224" i="110"/>
  <c r="U197" i="110"/>
  <c r="U196" i="110"/>
  <c r="U195" i="110"/>
  <c r="U189" i="110"/>
  <c r="U187" i="110"/>
  <c r="U184" i="110"/>
  <c r="U146" i="110"/>
  <c r="U145" i="110"/>
  <c r="U143" i="110"/>
  <c r="U138" i="110"/>
  <c r="U125" i="110"/>
  <c r="U124" i="110"/>
  <c r="U122" i="110"/>
  <c r="U111" i="110"/>
  <c r="U72" i="110"/>
  <c r="U71" i="110"/>
  <c r="U65" i="110"/>
  <c r="U64" i="110"/>
  <c r="U63" i="110"/>
  <c r="U62" i="110"/>
  <c r="U61" i="110"/>
  <c r="U49" i="110"/>
  <c r="U21" i="110"/>
  <c r="U20" i="110"/>
  <c r="U11" i="110"/>
  <c r="H251" i="110"/>
  <c r="H249" i="110"/>
  <c r="H242" i="110"/>
  <c r="H241" i="110"/>
  <c r="H216" i="110"/>
  <c r="H212" i="110"/>
  <c r="H211" i="110"/>
  <c r="H190" i="110"/>
  <c r="H188" i="110"/>
  <c r="H185" i="110"/>
  <c r="H180" i="110"/>
  <c r="H169" i="110"/>
  <c r="H168" i="110"/>
  <c r="H167" i="110"/>
  <c r="H160" i="110"/>
  <c r="H159" i="110"/>
  <c r="H158" i="110"/>
  <c r="H157" i="110"/>
  <c r="H137" i="110"/>
  <c r="H134" i="110"/>
  <c r="H132" i="110"/>
  <c r="H118" i="110"/>
  <c r="H107" i="110"/>
  <c r="H94" i="110"/>
  <c r="H82" i="110"/>
  <c r="H60" i="110"/>
  <c r="H59" i="110"/>
  <c r="H43" i="110"/>
  <c r="H39" i="110"/>
  <c r="H31" i="110"/>
  <c r="H29" i="110"/>
  <c r="H28" i="110"/>
  <c r="H24" i="110"/>
  <c r="H2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85" i="110"/>
  <c r="G86" i="110"/>
  <c r="G87" i="110"/>
  <c r="G88" i="110"/>
  <c r="G89" i="110"/>
  <c r="G90" i="110"/>
  <c r="G91" i="110"/>
  <c r="G92" i="110"/>
  <c r="G93" i="110"/>
  <c r="G94" i="110"/>
  <c r="G95" i="110"/>
  <c r="G96" i="110"/>
  <c r="G97" i="110"/>
  <c r="G98" i="110"/>
  <c r="G99" i="110"/>
  <c r="G100" i="110"/>
  <c r="G101" i="110"/>
  <c r="G102" i="110"/>
  <c r="G103" i="110"/>
  <c r="G104" i="110"/>
  <c r="G105" i="110"/>
  <c r="G106" i="110"/>
  <c r="G107" i="110"/>
  <c r="G108" i="110"/>
  <c r="G109" i="110"/>
  <c r="G110" i="110"/>
  <c r="G111" i="110"/>
  <c r="G112" i="110"/>
  <c r="G113" i="110"/>
  <c r="G114" i="110"/>
  <c r="G115" i="110"/>
  <c r="G116" i="110"/>
  <c r="G117" i="110"/>
  <c r="G118" i="110"/>
  <c r="G119" i="110"/>
  <c r="G120" i="110"/>
  <c r="G121" i="110"/>
  <c r="G122" i="110"/>
  <c r="G123" i="110"/>
  <c r="G124" i="110"/>
  <c r="G125" i="110"/>
  <c r="G126" i="110"/>
  <c r="G127" i="110"/>
  <c r="G128" i="110"/>
  <c r="G129" i="110"/>
  <c r="G130" i="110"/>
  <c r="G131" i="110"/>
  <c r="G132" i="110"/>
  <c r="G133" i="110"/>
  <c r="G134" i="110"/>
  <c r="G135" i="110"/>
  <c r="G136" i="110"/>
  <c r="G137" i="110"/>
  <c r="G138" i="110"/>
  <c r="G139" i="110"/>
  <c r="G140" i="110"/>
  <c r="G141" i="110"/>
  <c r="G142" i="110"/>
  <c r="G143" i="110"/>
  <c r="G144" i="110"/>
  <c r="G145" i="110"/>
  <c r="G146" i="110"/>
  <c r="G147" i="110"/>
  <c r="G148" i="110"/>
  <c r="G149" i="110"/>
  <c r="G150" i="110"/>
  <c r="G151" i="110"/>
  <c r="G152" i="110"/>
  <c r="G153" i="110"/>
  <c r="G154" i="110"/>
  <c r="G155" i="110"/>
  <c r="G156" i="110"/>
  <c r="G157" i="110"/>
  <c r="G158" i="110"/>
  <c r="G159" i="110"/>
  <c r="G160" i="110"/>
  <c r="G161" i="110"/>
  <c r="G162" i="110"/>
  <c r="G163" i="110"/>
  <c r="G164" i="110"/>
  <c r="G165" i="110"/>
  <c r="G166" i="110"/>
  <c r="G167" i="110"/>
  <c r="G168" i="110"/>
  <c r="G169" i="110"/>
  <c r="G170" i="110"/>
  <c r="G171" i="110"/>
  <c r="G172" i="110"/>
  <c r="G173" i="110"/>
  <c r="G174" i="110"/>
  <c r="G175" i="110"/>
  <c r="G176" i="110"/>
  <c r="G177" i="110"/>
  <c r="G178" i="110"/>
  <c r="G179" i="110"/>
  <c r="G180" i="110"/>
  <c r="G181" i="110"/>
  <c r="G182" i="110"/>
  <c r="G183" i="110"/>
  <c r="G184" i="110"/>
  <c r="G185" i="110"/>
  <c r="G186" i="110"/>
  <c r="G187" i="110"/>
  <c r="G188" i="110"/>
  <c r="G189" i="110"/>
  <c r="G190" i="110"/>
  <c r="G191" i="110"/>
  <c r="G192" i="110"/>
  <c r="G193" i="110"/>
  <c r="G194" i="110"/>
  <c r="G195" i="110"/>
  <c r="G196" i="110"/>
  <c r="G197" i="110"/>
  <c r="G198" i="110"/>
  <c r="G199" i="110"/>
  <c r="G200" i="110"/>
  <c r="G201" i="110"/>
  <c r="G202" i="110"/>
  <c r="G203" i="110"/>
  <c r="G204" i="110"/>
  <c r="G205" i="110"/>
  <c r="G206" i="110"/>
  <c r="G207" i="110"/>
  <c r="G208" i="110"/>
  <c r="G209" i="110"/>
  <c r="G210" i="110"/>
  <c r="G211" i="110"/>
  <c r="G212" i="110"/>
  <c r="G213" i="110"/>
  <c r="G214" i="110"/>
  <c r="G215" i="110"/>
  <c r="G216" i="110"/>
  <c r="G217" i="110"/>
  <c r="G218" i="110"/>
  <c r="G219" i="110"/>
  <c r="G220" i="110"/>
  <c r="G221" i="110"/>
  <c r="G222" i="110"/>
  <c r="G223" i="110"/>
  <c r="G224" i="110"/>
  <c r="G225" i="110"/>
  <c r="G226" i="110"/>
  <c r="G227" i="110"/>
  <c r="G228" i="110"/>
  <c r="G229" i="110"/>
  <c r="G230" i="110"/>
  <c r="G231" i="110"/>
  <c r="G232" i="110"/>
  <c r="G233" i="110"/>
  <c r="G234" i="110"/>
  <c r="G235" i="110"/>
  <c r="G236" i="110"/>
  <c r="G237" i="110"/>
  <c r="G238" i="110"/>
  <c r="G239" i="110"/>
  <c r="G240" i="110"/>
  <c r="G241" i="110"/>
  <c r="G242" i="110"/>
  <c r="G243" i="110"/>
  <c r="G244" i="110"/>
  <c r="G245" i="110"/>
  <c r="G246" i="110"/>
  <c r="G247" i="110"/>
  <c r="G248" i="110"/>
  <c r="G249" i="110"/>
  <c r="G250" i="110"/>
  <c r="G251" i="110"/>
  <c r="G3" i="110"/>
  <c r="C354" i="65" l="1"/>
  <c r="C355" i="65"/>
  <c r="C356" i="65"/>
  <c r="C357" i="65"/>
  <c r="C358" i="65"/>
  <c r="C359" i="65"/>
  <c r="C360" i="65"/>
  <c r="C361" i="65"/>
  <c r="C362" i="65"/>
  <c r="W4" i="110" l="1"/>
  <c r="W5" i="110"/>
  <c r="W6" i="110"/>
  <c r="W7" i="110"/>
  <c r="W8" i="110"/>
  <c r="W9" i="110"/>
  <c r="W10" i="110"/>
  <c r="W11" i="110"/>
  <c r="W12" i="110"/>
  <c r="W13" i="110"/>
  <c r="W14" i="110"/>
  <c r="W15" i="110"/>
  <c r="W16" i="110"/>
  <c r="W17" i="110"/>
  <c r="W18" i="110"/>
  <c r="W19" i="110"/>
  <c r="W20" i="110"/>
  <c r="W21" i="110"/>
  <c r="W22" i="110"/>
  <c r="W23" i="110"/>
  <c r="W24" i="110"/>
  <c r="W25" i="110"/>
  <c r="W26" i="110"/>
  <c r="W27" i="110"/>
  <c r="W28" i="110"/>
  <c r="W29" i="110"/>
  <c r="W30" i="110"/>
  <c r="W31" i="110"/>
  <c r="W32" i="110"/>
  <c r="W33" i="110"/>
  <c r="W34" i="110"/>
  <c r="W35" i="110"/>
  <c r="W36" i="110"/>
  <c r="W37" i="110"/>
  <c r="W38" i="110"/>
  <c r="W39" i="110"/>
  <c r="W40" i="110"/>
  <c r="W41" i="110"/>
  <c r="W42" i="110"/>
  <c r="W43" i="110"/>
  <c r="W44" i="110"/>
  <c r="W45" i="110"/>
  <c r="W46" i="110"/>
  <c r="W47" i="110"/>
  <c r="W48" i="110"/>
  <c r="W49" i="110"/>
  <c r="W50" i="110"/>
  <c r="W51" i="110"/>
  <c r="W52" i="110"/>
  <c r="W53" i="110"/>
  <c r="W54" i="110"/>
  <c r="W55" i="110"/>
  <c r="W56" i="110"/>
  <c r="W57" i="110"/>
  <c r="W58" i="110"/>
  <c r="W59" i="110"/>
  <c r="W60" i="110"/>
  <c r="W61" i="110"/>
  <c r="W62" i="110"/>
  <c r="W63" i="110"/>
  <c r="W64" i="110"/>
  <c r="W65" i="110"/>
  <c r="W66" i="110"/>
  <c r="W67" i="110"/>
  <c r="W68" i="110"/>
  <c r="W69" i="110"/>
  <c r="W70" i="110"/>
  <c r="W71" i="110"/>
  <c r="W72" i="110"/>
  <c r="W73" i="110"/>
  <c r="W74" i="110"/>
  <c r="W75" i="110"/>
  <c r="W76" i="110"/>
  <c r="W77" i="110"/>
  <c r="W78" i="110"/>
  <c r="W79" i="110"/>
  <c r="W80" i="110"/>
  <c r="W81" i="110"/>
  <c r="W82" i="110"/>
  <c r="W83" i="110"/>
  <c r="W84" i="110"/>
  <c r="W85" i="110"/>
  <c r="W86" i="110"/>
  <c r="W87" i="110"/>
  <c r="W88" i="110"/>
  <c r="W89" i="110"/>
  <c r="W90" i="110"/>
  <c r="W91" i="110"/>
  <c r="W92" i="110"/>
  <c r="W93" i="110"/>
  <c r="W94" i="110"/>
  <c r="W95" i="110"/>
  <c r="W96" i="110"/>
  <c r="W97" i="110"/>
  <c r="W98" i="110"/>
  <c r="W99" i="110"/>
  <c r="W100" i="110"/>
  <c r="W101" i="110"/>
  <c r="W102" i="110"/>
  <c r="W103" i="110"/>
  <c r="W104" i="110"/>
  <c r="W105" i="110"/>
  <c r="W106" i="110"/>
  <c r="W107" i="110"/>
  <c r="W108" i="110"/>
  <c r="W109" i="110"/>
  <c r="W110" i="110"/>
  <c r="W111" i="110"/>
  <c r="W112" i="110"/>
  <c r="W113" i="110"/>
  <c r="W114" i="110"/>
  <c r="W115" i="110"/>
  <c r="W116" i="110"/>
  <c r="W117" i="110"/>
  <c r="W118" i="110"/>
  <c r="W119" i="110"/>
  <c r="W120" i="110"/>
  <c r="W121" i="110"/>
  <c r="W122" i="110"/>
  <c r="W123" i="110"/>
  <c r="W124" i="110"/>
  <c r="W125" i="110"/>
  <c r="W126" i="110"/>
  <c r="W127" i="110"/>
  <c r="W128" i="110"/>
  <c r="W129" i="110"/>
  <c r="W130" i="110"/>
  <c r="W131" i="110"/>
  <c r="W132" i="110"/>
  <c r="W133" i="110"/>
  <c r="W134" i="110"/>
  <c r="W135" i="110"/>
  <c r="W136" i="110"/>
  <c r="W137" i="110"/>
  <c r="W138" i="110"/>
  <c r="W139" i="110"/>
  <c r="W140" i="110"/>
  <c r="W141" i="110"/>
  <c r="W142" i="110"/>
  <c r="W143" i="110"/>
  <c r="W144" i="110"/>
  <c r="W145" i="110"/>
  <c r="W146" i="110"/>
  <c r="W147" i="110"/>
  <c r="W148" i="110"/>
  <c r="W149" i="110"/>
  <c r="W150" i="110"/>
  <c r="W151" i="110"/>
  <c r="W152" i="110"/>
  <c r="W153" i="110"/>
  <c r="W154" i="110"/>
  <c r="W155" i="110"/>
  <c r="W156" i="110"/>
  <c r="W157" i="110"/>
  <c r="W158" i="110"/>
  <c r="W159" i="110"/>
  <c r="W160" i="110"/>
  <c r="W161" i="110"/>
  <c r="W162" i="110"/>
  <c r="W163" i="110"/>
  <c r="W164" i="110"/>
  <c r="W165" i="110"/>
  <c r="W166" i="110"/>
  <c r="W167" i="110"/>
  <c r="W168" i="110"/>
  <c r="W169" i="110"/>
  <c r="W170" i="110"/>
  <c r="W171" i="110"/>
  <c r="W172" i="110"/>
  <c r="W173" i="110"/>
  <c r="W174" i="110"/>
  <c r="W175" i="110"/>
  <c r="W176" i="110"/>
  <c r="W177" i="110"/>
  <c r="W178" i="110"/>
  <c r="W179" i="110"/>
  <c r="W180" i="110"/>
  <c r="W181" i="110"/>
  <c r="W182" i="110"/>
  <c r="W183" i="110"/>
  <c r="W184" i="110"/>
  <c r="W185" i="110"/>
  <c r="W186" i="110"/>
  <c r="W187" i="110"/>
  <c r="W188" i="110"/>
  <c r="W189" i="110"/>
  <c r="W190" i="110"/>
  <c r="W191" i="110"/>
  <c r="W192" i="110"/>
  <c r="W193" i="110"/>
  <c r="W194" i="110"/>
  <c r="W195" i="110"/>
  <c r="W196" i="110"/>
  <c r="W197" i="110"/>
  <c r="W198" i="110"/>
  <c r="W199" i="110"/>
  <c r="W200" i="110"/>
  <c r="W201" i="110"/>
  <c r="W202" i="110"/>
  <c r="W203" i="110"/>
  <c r="W204" i="110"/>
  <c r="W205" i="110"/>
  <c r="W206" i="110"/>
  <c r="W207" i="110"/>
  <c r="W208" i="110"/>
  <c r="W209" i="110"/>
  <c r="W210" i="110"/>
  <c r="W211" i="110"/>
  <c r="W212" i="110"/>
  <c r="W213" i="110"/>
  <c r="W214" i="110"/>
  <c r="W215" i="110"/>
  <c r="W216" i="110"/>
  <c r="W217" i="110"/>
  <c r="W218" i="110"/>
  <c r="W219" i="110"/>
  <c r="W220" i="110"/>
  <c r="W221" i="110"/>
  <c r="W222" i="110"/>
  <c r="W223" i="110"/>
  <c r="W224" i="110"/>
  <c r="W225" i="110"/>
  <c r="W226" i="110"/>
  <c r="W227" i="110"/>
  <c r="W228" i="110"/>
  <c r="W229" i="110"/>
  <c r="W230" i="110"/>
  <c r="W231" i="110"/>
  <c r="W232" i="110"/>
  <c r="W233" i="110"/>
  <c r="W234" i="110"/>
  <c r="W235" i="110"/>
  <c r="W236" i="110"/>
  <c r="W237" i="110"/>
  <c r="W238" i="110"/>
  <c r="W239" i="110"/>
  <c r="W240" i="110"/>
  <c r="W241" i="110"/>
  <c r="W242" i="110"/>
  <c r="W243" i="110"/>
  <c r="W244" i="110"/>
  <c r="W245" i="110"/>
  <c r="W246" i="110"/>
  <c r="W247" i="110"/>
  <c r="W248" i="110"/>
  <c r="W249" i="110"/>
  <c r="W250" i="110"/>
  <c r="W251" i="110"/>
  <c r="W3" i="110"/>
  <c r="P4" i="110"/>
  <c r="P5" i="110"/>
  <c r="P6" i="110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35" i="110"/>
  <c r="P36" i="110"/>
  <c r="P37" i="110"/>
  <c r="P38" i="110"/>
  <c r="P39" i="110"/>
  <c r="P40" i="110"/>
  <c r="P41" i="110"/>
  <c r="P42" i="110"/>
  <c r="P43" i="110"/>
  <c r="P44" i="110"/>
  <c r="P45" i="110"/>
  <c r="P46" i="110"/>
  <c r="P47" i="110"/>
  <c r="P48" i="110"/>
  <c r="P49" i="110"/>
  <c r="P50" i="110"/>
  <c r="P51" i="110"/>
  <c r="P52" i="110"/>
  <c r="P53" i="110"/>
  <c r="P54" i="110"/>
  <c r="P55" i="110"/>
  <c r="P56" i="110"/>
  <c r="P57" i="110"/>
  <c r="P58" i="110"/>
  <c r="P59" i="110"/>
  <c r="P60" i="110"/>
  <c r="P61" i="110"/>
  <c r="P62" i="110"/>
  <c r="P63" i="110"/>
  <c r="P64" i="110"/>
  <c r="P65" i="110"/>
  <c r="P66" i="110"/>
  <c r="P67" i="110"/>
  <c r="P68" i="110"/>
  <c r="P69" i="110"/>
  <c r="P70" i="110"/>
  <c r="P71" i="110"/>
  <c r="P72" i="110"/>
  <c r="P73" i="110"/>
  <c r="P74" i="110"/>
  <c r="P75" i="110"/>
  <c r="P76" i="110"/>
  <c r="P77" i="110"/>
  <c r="P78" i="110"/>
  <c r="P79" i="110"/>
  <c r="P80" i="110"/>
  <c r="P81" i="110"/>
  <c r="P82" i="110"/>
  <c r="P83" i="110"/>
  <c r="P84" i="110"/>
  <c r="P85" i="110"/>
  <c r="P86" i="110"/>
  <c r="P87" i="110"/>
  <c r="P88" i="110"/>
  <c r="P89" i="110"/>
  <c r="P90" i="110"/>
  <c r="P91" i="110"/>
  <c r="P92" i="110"/>
  <c r="P93" i="110"/>
  <c r="P94" i="110"/>
  <c r="P95" i="110"/>
  <c r="P96" i="110"/>
  <c r="P97" i="110"/>
  <c r="P98" i="110"/>
  <c r="P99" i="110"/>
  <c r="P100" i="110"/>
  <c r="P101" i="110"/>
  <c r="P102" i="110"/>
  <c r="P103" i="110"/>
  <c r="P104" i="110"/>
  <c r="P105" i="110"/>
  <c r="P106" i="110"/>
  <c r="P107" i="110"/>
  <c r="P108" i="110"/>
  <c r="P109" i="110"/>
  <c r="P110" i="110"/>
  <c r="P111" i="110"/>
  <c r="P112" i="110"/>
  <c r="P113" i="110"/>
  <c r="P114" i="110"/>
  <c r="P115" i="110"/>
  <c r="P116" i="110"/>
  <c r="P117" i="110"/>
  <c r="P118" i="110"/>
  <c r="P119" i="110"/>
  <c r="P120" i="110"/>
  <c r="P121" i="110"/>
  <c r="P122" i="110"/>
  <c r="P123" i="110"/>
  <c r="P124" i="110"/>
  <c r="P125" i="110"/>
  <c r="P126" i="110"/>
  <c r="P127" i="110"/>
  <c r="P128" i="110"/>
  <c r="P129" i="110"/>
  <c r="P130" i="110"/>
  <c r="P131" i="110"/>
  <c r="P132" i="110"/>
  <c r="P133" i="110"/>
  <c r="P134" i="110"/>
  <c r="P135" i="110"/>
  <c r="P136" i="110"/>
  <c r="P137" i="110"/>
  <c r="P138" i="110"/>
  <c r="P139" i="110"/>
  <c r="P140" i="110"/>
  <c r="P141" i="110"/>
  <c r="P142" i="110"/>
  <c r="P143" i="110"/>
  <c r="P144" i="110"/>
  <c r="P145" i="110"/>
  <c r="P146" i="110"/>
  <c r="P147" i="110"/>
  <c r="P148" i="110"/>
  <c r="P149" i="110"/>
  <c r="P150" i="110"/>
  <c r="P151" i="110"/>
  <c r="P152" i="110"/>
  <c r="P153" i="110"/>
  <c r="P154" i="110"/>
  <c r="P155" i="110"/>
  <c r="P156" i="110"/>
  <c r="P157" i="110"/>
  <c r="P158" i="110"/>
  <c r="P159" i="110"/>
  <c r="P160" i="110"/>
  <c r="P161" i="110"/>
  <c r="P162" i="110"/>
  <c r="P163" i="110"/>
  <c r="P164" i="110"/>
  <c r="P165" i="110"/>
  <c r="P166" i="110"/>
  <c r="P167" i="110"/>
  <c r="P168" i="110"/>
  <c r="P169" i="110"/>
  <c r="P170" i="110"/>
  <c r="P171" i="110"/>
  <c r="P172" i="110"/>
  <c r="P173" i="110"/>
  <c r="P174" i="110"/>
  <c r="P175" i="110"/>
  <c r="P176" i="110"/>
  <c r="P177" i="110"/>
  <c r="P178" i="110"/>
  <c r="P179" i="110"/>
  <c r="P180" i="110"/>
  <c r="P181" i="110"/>
  <c r="P182" i="110"/>
  <c r="P183" i="110"/>
  <c r="P184" i="110"/>
  <c r="P185" i="110"/>
  <c r="P186" i="110"/>
  <c r="P187" i="110"/>
  <c r="P188" i="110"/>
  <c r="P189" i="110"/>
  <c r="P190" i="110"/>
  <c r="P191" i="110"/>
  <c r="P192" i="110"/>
  <c r="P193" i="110"/>
  <c r="P194" i="110"/>
  <c r="P195" i="110"/>
  <c r="P196" i="110"/>
  <c r="P197" i="110"/>
  <c r="P198" i="110"/>
  <c r="P199" i="110"/>
  <c r="P200" i="110"/>
  <c r="P201" i="110"/>
  <c r="P202" i="110"/>
  <c r="P203" i="110"/>
  <c r="P204" i="110"/>
  <c r="P205" i="110"/>
  <c r="P206" i="110"/>
  <c r="P207" i="110"/>
  <c r="P208" i="110"/>
  <c r="P209" i="110"/>
  <c r="P210" i="110"/>
  <c r="P211" i="110"/>
  <c r="P212" i="110"/>
  <c r="P213" i="110"/>
  <c r="P214" i="110"/>
  <c r="P215" i="110"/>
  <c r="P216" i="110"/>
  <c r="P217" i="110"/>
  <c r="P218" i="110"/>
  <c r="P219" i="110"/>
  <c r="P220" i="110"/>
  <c r="P221" i="110"/>
  <c r="P222" i="110"/>
  <c r="P223" i="110"/>
  <c r="P224" i="110"/>
  <c r="P225" i="110"/>
  <c r="P226" i="110"/>
  <c r="P227" i="110"/>
  <c r="P228" i="110"/>
  <c r="P229" i="110"/>
  <c r="P230" i="110"/>
  <c r="P231" i="110"/>
  <c r="P232" i="110"/>
  <c r="P233" i="110"/>
  <c r="P234" i="110"/>
  <c r="P235" i="110"/>
  <c r="P236" i="110"/>
  <c r="P237" i="110"/>
  <c r="P238" i="110"/>
  <c r="P239" i="110"/>
  <c r="P240" i="110"/>
  <c r="P241" i="110"/>
  <c r="P242" i="110"/>
  <c r="P243" i="110"/>
  <c r="P244" i="110"/>
  <c r="P245" i="110"/>
  <c r="P246" i="110"/>
  <c r="P247" i="110"/>
  <c r="P248" i="110"/>
  <c r="P249" i="110"/>
  <c r="P250" i="110"/>
  <c r="P251" i="110"/>
  <c r="P3" i="110"/>
  <c r="I4" i="110"/>
  <c r="I5" i="110"/>
  <c r="I6" i="110"/>
  <c r="I7" i="110"/>
  <c r="I8" i="110"/>
  <c r="I9" i="110"/>
  <c r="I10" i="110"/>
  <c r="I11" i="110"/>
  <c r="I14" i="110"/>
  <c r="I15" i="110"/>
  <c r="I16" i="110"/>
  <c r="I17" i="110"/>
  <c r="I18" i="110"/>
  <c r="I19" i="110"/>
  <c r="I20" i="110"/>
  <c r="I21" i="110"/>
  <c r="I22" i="110"/>
  <c r="I23" i="110"/>
  <c r="I25" i="110"/>
  <c r="I26" i="110"/>
  <c r="I28" i="110"/>
  <c r="I29" i="110"/>
  <c r="I30" i="110"/>
  <c r="I33" i="110"/>
  <c r="I35" i="110"/>
  <c r="I36" i="110"/>
  <c r="I37" i="110"/>
  <c r="I38" i="110"/>
  <c r="I39" i="110"/>
  <c r="I40" i="110"/>
  <c r="I41" i="110"/>
  <c r="I42" i="110"/>
  <c r="I43" i="110"/>
  <c r="I44" i="110"/>
  <c r="I46" i="110"/>
  <c r="I47" i="110"/>
  <c r="I48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1" i="110"/>
  <c r="I72" i="110"/>
  <c r="I73" i="110"/>
  <c r="I74" i="110"/>
  <c r="I75" i="110"/>
  <c r="I76" i="110"/>
  <c r="I77" i="110"/>
  <c r="I78" i="110"/>
  <c r="I79" i="110"/>
  <c r="I80" i="110"/>
  <c r="I83" i="110"/>
  <c r="I84" i="110"/>
  <c r="I85" i="110"/>
  <c r="I86" i="110"/>
  <c r="I87" i="110"/>
  <c r="I88" i="110"/>
  <c r="I89" i="110"/>
  <c r="I90" i="110"/>
  <c r="I91" i="110"/>
  <c r="I93" i="110"/>
  <c r="I94" i="110"/>
  <c r="I95" i="110"/>
  <c r="I96" i="110"/>
  <c r="I97" i="110"/>
  <c r="I98" i="110"/>
  <c r="I99" i="110"/>
  <c r="I100" i="110"/>
  <c r="I101" i="110"/>
  <c r="I102" i="110"/>
  <c r="I103" i="110"/>
  <c r="I105" i="110"/>
  <c r="I106" i="110"/>
  <c r="I107" i="110"/>
  <c r="I108" i="110"/>
  <c r="I109" i="110"/>
  <c r="I110" i="110"/>
  <c r="I111" i="110"/>
  <c r="I112" i="110"/>
  <c r="I113" i="110"/>
  <c r="I114" i="110"/>
  <c r="I115" i="110"/>
  <c r="I116" i="110"/>
  <c r="I118" i="110"/>
  <c r="I119" i="110"/>
  <c r="I120" i="110"/>
  <c r="I121" i="110"/>
  <c r="I122" i="110"/>
  <c r="I123" i="110"/>
  <c r="I124" i="110"/>
  <c r="I125" i="110"/>
  <c r="I126" i="110"/>
  <c r="I127" i="110"/>
  <c r="I129" i="110"/>
  <c r="I130" i="110"/>
  <c r="I131" i="110"/>
  <c r="I132" i="110"/>
  <c r="I133" i="110"/>
  <c r="I134" i="110"/>
  <c r="I135" i="110"/>
  <c r="I136" i="110"/>
  <c r="I137" i="110"/>
  <c r="I138" i="110"/>
  <c r="I139" i="110"/>
  <c r="I140" i="110"/>
  <c r="I141" i="110"/>
  <c r="I142" i="110"/>
  <c r="I144" i="110"/>
  <c r="I147" i="110"/>
  <c r="I149" i="110"/>
  <c r="I150" i="110"/>
  <c r="I151" i="110"/>
  <c r="I152" i="110"/>
  <c r="I153" i="110"/>
  <c r="I154" i="110"/>
  <c r="I155" i="110"/>
  <c r="I156" i="110"/>
  <c r="I157" i="110"/>
  <c r="I158" i="110"/>
  <c r="I159" i="110"/>
  <c r="I160" i="110"/>
  <c r="I161" i="110"/>
  <c r="I162" i="110"/>
  <c r="I163" i="110"/>
  <c r="I164" i="110"/>
  <c r="I165" i="110"/>
  <c r="I166" i="110"/>
  <c r="I167" i="110"/>
  <c r="I172" i="110"/>
  <c r="I173" i="110"/>
  <c r="I174" i="110"/>
  <c r="I175" i="110"/>
  <c r="I176" i="110"/>
  <c r="I177" i="110"/>
  <c r="I181" i="110"/>
  <c r="I182" i="110"/>
  <c r="I183" i="110"/>
  <c r="I184" i="110"/>
  <c r="I185" i="110"/>
  <c r="I186" i="110"/>
  <c r="I187" i="110"/>
  <c r="I188" i="110"/>
  <c r="I189" i="110"/>
  <c r="I190" i="110"/>
  <c r="I192" i="110"/>
  <c r="I193" i="110"/>
  <c r="I194" i="110"/>
  <c r="I195" i="110"/>
  <c r="I197" i="110"/>
  <c r="I198" i="110"/>
  <c r="I200" i="110"/>
  <c r="I202" i="110"/>
  <c r="I203" i="110"/>
  <c r="I204" i="110"/>
  <c r="I205" i="110"/>
  <c r="I207" i="110"/>
  <c r="I208" i="110"/>
  <c r="I209" i="110"/>
  <c r="I210" i="110"/>
  <c r="I211" i="110"/>
  <c r="I212" i="110"/>
  <c r="I213" i="110"/>
  <c r="I214" i="110"/>
  <c r="I215" i="110"/>
  <c r="I216" i="110"/>
  <c r="I217" i="110"/>
  <c r="I218" i="110"/>
  <c r="I219" i="110"/>
  <c r="I220" i="110"/>
  <c r="I221" i="110"/>
  <c r="I222" i="110"/>
  <c r="I225" i="110"/>
  <c r="I226" i="110"/>
  <c r="I227" i="110"/>
  <c r="I229" i="110"/>
  <c r="I230" i="110"/>
  <c r="I231" i="110"/>
  <c r="I232" i="110"/>
  <c r="I233" i="110"/>
  <c r="I234" i="110"/>
  <c r="I235" i="110"/>
  <c r="I236" i="110"/>
  <c r="I237" i="110"/>
  <c r="I238" i="110"/>
  <c r="I239" i="110"/>
  <c r="I240" i="110"/>
  <c r="I241" i="110"/>
  <c r="I242" i="110"/>
  <c r="I243" i="110"/>
  <c r="I244" i="110"/>
  <c r="I245" i="110"/>
  <c r="I246" i="110"/>
  <c r="I247" i="110"/>
  <c r="I248" i="110"/>
  <c r="I249" i="110"/>
  <c r="I250" i="110"/>
  <c r="I251" i="110"/>
  <c r="I3" i="110"/>
  <c r="H12" i="110"/>
  <c r="I12" i="110" s="1"/>
  <c r="I13" i="110"/>
  <c r="I24" i="110"/>
  <c r="I27" i="110"/>
  <c r="I31" i="110"/>
  <c r="I32" i="110"/>
  <c r="I34" i="110"/>
  <c r="I45" i="110"/>
  <c r="I49" i="110"/>
  <c r="I70" i="110"/>
  <c r="I92" i="110"/>
  <c r="I104" i="110"/>
  <c r="I117" i="110"/>
  <c r="I128" i="110"/>
  <c r="I143" i="110"/>
  <c r="I145" i="110"/>
  <c r="I146" i="110"/>
  <c r="I148" i="110"/>
  <c r="I168" i="110"/>
  <c r="I169" i="110"/>
  <c r="I170" i="110"/>
  <c r="I171" i="110"/>
  <c r="I178" i="110"/>
  <c r="I179" i="110"/>
  <c r="I180" i="110"/>
  <c r="I191" i="110"/>
  <c r="I196" i="110"/>
  <c r="I199" i="110"/>
  <c r="I201" i="110"/>
  <c r="I206" i="110"/>
  <c r="I223" i="110"/>
  <c r="I224" i="110"/>
  <c r="I228" i="110"/>
  <c r="I82" i="110"/>
  <c r="I81" i="110"/>
  <c r="C349" i="65" l="1"/>
  <c r="F349" i="65"/>
  <c r="C350" i="65"/>
  <c r="F350" i="65"/>
  <c r="C351" i="65"/>
  <c r="F351" i="65"/>
  <c r="C352" i="65"/>
  <c r="F352" i="65"/>
  <c r="C353" i="65"/>
  <c r="F150" i="65" l="1"/>
  <c r="F151" i="65"/>
  <c r="F152" i="65"/>
  <c r="F153" i="65"/>
  <c r="F154" i="65"/>
  <c r="F155" i="65"/>
  <c r="F156" i="65"/>
  <c r="F157" i="65"/>
  <c r="F158" i="65"/>
  <c r="F159" i="65"/>
  <c r="F160" i="65"/>
  <c r="F161" i="65"/>
  <c r="F162" i="65"/>
  <c r="F163" i="65"/>
  <c r="F164" i="65"/>
  <c r="F165" i="65"/>
  <c r="F166" i="65"/>
  <c r="F167" i="65"/>
  <c r="F168" i="65"/>
  <c r="F169" i="65"/>
  <c r="F170" i="65"/>
  <c r="F171" i="65"/>
  <c r="F172" i="65"/>
  <c r="F173" i="65"/>
  <c r="F174" i="65"/>
  <c r="F175" i="65"/>
  <c r="F176" i="65"/>
  <c r="F177" i="65"/>
  <c r="F178" i="65"/>
  <c r="F179" i="65"/>
  <c r="F180" i="65"/>
  <c r="F181" i="65"/>
  <c r="F182" i="65"/>
  <c r="F183" i="65"/>
  <c r="F184" i="65"/>
  <c r="F185" i="65"/>
  <c r="F186" i="65"/>
  <c r="F187" i="65"/>
  <c r="F188" i="65"/>
  <c r="F189" i="65"/>
  <c r="F190" i="65"/>
  <c r="F191" i="65"/>
  <c r="F192" i="65"/>
  <c r="F193" i="65"/>
  <c r="F194" i="65"/>
  <c r="F195" i="65"/>
  <c r="F196" i="65"/>
  <c r="F197" i="65"/>
  <c r="F198" i="65"/>
  <c r="F199" i="65"/>
  <c r="F200" i="65"/>
  <c r="F201" i="65"/>
  <c r="F202" i="65"/>
  <c r="F203" i="65"/>
  <c r="F204" i="65"/>
  <c r="F205" i="65"/>
  <c r="F206" i="65"/>
  <c r="F207" i="65"/>
  <c r="F208" i="65"/>
  <c r="F209" i="65"/>
  <c r="F210" i="65"/>
  <c r="F211" i="65"/>
  <c r="F212" i="65"/>
  <c r="F213" i="65"/>
  <c r="F214" i="65"/>
  <c r="F215" i="65"/>
  <c r="F216" i="65"/>
  <c r="F217" i="65"/>
  <c r="F218" i="65"/>
  <c r="F219" i="65"/>
  <c r="F220" i="65"/>
  <c r="F221" i="65"/>
  <c r="F222" i="65"/>
  <c r="F223" i="65"/>
  <c r="F224" i="65"/>
  <c r="F225" i="65"/>
  <c r="F226" i="65"/>
  <c r="F227" i="65"/>
  <c r="F228" i="65"/>
  <c r="F229" i="65"/>
  <c r="F230" i="65"/>
  <c r="F231" i="65"/>
  <c r="F232" i="65"/>
  <c r="F233" i="65"/>
  <c r="F234" i="65"/>
  <c r="F235" i="65"/>
  <c r="F236" i="65"/>
  <c r="F237" i="65"/>
  <c r="F238" i="65"/>
  <c r="F239" i="65"/>
  <c r="F240" i="65"/>
  <c r="F241" i="65"/>
  <c r="F242" i="65"/>
  <c r="F243" i="65"/>
  <c r="F244" i="65"/>
  <c r="F245" i="65"/>
  <c r="F246" i="65"/>
  <c r="F247" i="65"/>
  <c r="F248" i="65"/>
  <c r="F249" i="65"/>
  <c r="F250" i="65"/>
  <c r="F251" i="65"/>
  <c r="F252" i="65"/>
  <c r="F253" i="65"/>
  <c r="F254" i="65"/>
  <c r="F255" i="65"/>
  <c r="F256" i="65"/>
  <c r="F257" i="65"/>
  <c r="F258" i="65"/>
  <c r="F259" i="65"/>
  <c r="F260" i="65"/>
  <c r="F261" i="65"/>
  <c r="F262" i="65"/>
  <c r="F263" i="65"/>
  <c r="F264" i="65"/>
  <c r="F265" i="65"/>
  <c r="F266" i="65"/>
  <c r="F267" i="65"/>
  <c r="F268" i="65"/>
  <c r="F269" i="65"/>
  <c r="F270" i="65"/>
  <c r="F271" i="65"/>
  <c r="F272" i="65"/>
  <c r="F273" i="65"/>
  <c r="F274" i="65"/>
  <c r="F275" i="65"/>
  <c r="F276" i="65"/>
  <c r="F277" i="65"/>
  <c r="F278" i="65"/>
  <c r="F279" i="65"/>
  <c r="F280" i="65"/>
  <c r="F281" i="65"/>
  <c r="F282" i="65"/>
  <c r="F283" i="65"/>
  <c r="F284" i="65"/>
  <c r="F285" i="65"/>
  <c r="F286" i="65"/>
  <c r="F287" i="65"/>
  <c r="F288" i="65"/>
  <c r="F289" i="65"/>
  <c r="F290" i="65"/>
  <c r="F291" i="65"/>
  <c r="F292" i="65"/>
  <c r="F293" i="65"/>
  <c r="F294" i="65"/>
  <c r="F295" i="65"/>
  <c r="F296" i="65"/>
  <c r="F297" i="65"/>
  <c r="F298" i="65"/>
  <c r="F299" i="65"/>
  <c r="F300" i="65"/>
  <c r="F301" i="65"/>
  <c r="F302" i="65"/>
  <c r="F303" i="65"/>
  <c r="F304" i="65"/>
  <c r="F305" i="65"/>
  <c r="F306" i="65"/>
  <c r="F307" i="65"/>
  <c r="F308" i="65"/>
  <c r="F309" i="65"/>
  <c r="F310" i="65"/>
  <c r="F311" i="65"/>
  <c r="F312" i="65"/>
  <c r="F313" i="65"/>
  <c r="F314" i="65"/>
  <c r="F315" i="65"/>
  <c r="F316" i="65"/>
  <c r="F317" i="65"/>
  <c r="F318" i="65"/>
  <c r="F319" i="65"/>
  <c r="F320" i="65"/>
  <c r="F321" i="65"/>
  <c r="F330" i="65"/>
  <c r="F331" i="65"/>
  <c r="F332" i="65"/>
  <c r="F333" i="65"/>
  <c r="F334" i="65"/>
  <c r="F335" i="65"/>
  <c r="F336" i="65"/>
  <c r="F337" i="65"/>
  <c r="F338" i="65"/>
  <c r="F339" i="65"/>
  <c r="F340" i="65"/>
  <c r="F341" i="65"/>
  <c r="F342" i="65"/>
  <c r="F343" i="65"/>
  <c r="F344" i="65"/>
  <c r="F345" i="65"/>
  <c r="F346" i="65"/>
  <c r="F347" i="65"/>
  <c r="F348" i="65"/>
  <c r="F148" i="65"/>
  <c r="F149" i="65"/>
  <c r="F146" i="65"/>
  <c r="F4" i="65"/>
  <c r="F5" i="65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131" i="65"/>
  <c r="F132" i="65"/>
  <c r="F133" i="65"/>
  <c r="F134" i="65"/>
  <c r="F135" i="65"/>
  <c r="F136" i="65"/>
  <c r="F137" i="65"/>
  <c r="F138" i="65"/>
  <c r="F139" i="65"/>
  <c r="F140" i="65"/>
  <c r="F141" i="65"/>
  <c r="F142" i="65"/>
  <c r="F143" i="65"/>
  <c r="F144" i="65"/>
  <c r="F3" i="65"/>
  <c r="C348" i="65" l="1"/>
  <c r="C347" i="65"/>
  <c r="C346" i="65"/>
  <c r="C345" i="65"/>
  <c r="C344" i="65"/>
  <c r="C343" i="65"/>
  <c r="C342" i="65"/>
  <c r="C341" i="65"/>
  <c r="C340" i="65"/>
  <c r="C339" i="65"/>
  <c r="C338" i="65"/>
  <c r="C337" i="65"/>
  <c r="C336" i="65"/>
  <c r="C335" i="65"/>
  <c r="C334" i="65"/>
  <c r="C333" i="65"/>
  <c r="C332" i="65"/>
  <c r="C331" i="65"/>
  <c r="C330" i="65"/>
  <c r="B329" i="65"/>
  <c r="F329" i="65" s="1"/>
  <c r="B328" i="65"/>
  <c r="B327" i="65"/>
  <c r="F327" i="65" s="1"/>
  <c r="B326" i="65"/>
  <c r="B325" i="65"/>
  <c r="F325" i="65" s="1"/>
  <c r="B324" i="65"/>
  <c r="F324" i="65" s="1"/>
  <c r="B323" i="65"/>
  <c r="F323" i="65" s="1"/>
  <c r="B322" i="65"/>
  <c r="C321" i="65"/>
  <c r="C320" i="65"/>
  <c r="C319" i="65"/>
  <c r="C318" i="65"/>
  <c r="C317" i="65"/>
  <c r="C316" i="65"/>
  <c r="C315" i="65"/>
  <c r="C314" i="65"/>
  <c r="C313" i="65"/>
  <c r="C312" i="65"/>
  <c r="C311" i="65"/>
  <c r="C310" i="65"/>
  <c r="C309" i="65"/>
  <c r="C308" i="65"/>
  <c r="C307" i="65"/>
  <c r="C306" i="65"/>
  <c r="C305" i="65"/>
  <c r="C304" i="65"/>
  <c r="C303" i="65"/>
  <c r="C302" i="65"/>
  <c r="C301" i="65"/>
  <c r="C300" i="65"/>
  <c r="C299" i="65"/>
  <c r="C298" i="65"/>
  <c r="C297" i="65"/>
  <c r="C296" i="65"/>
  <c r="C295" i="65"/>
  <c r="C294" i="65"/>
  <c r="C293" i="65"/>
  <c r="C292" i="65"/>
  <c r="C291" i="65"/>
  <c r="C290" i="65"/>
  <c r="C289" i="65"/>
  <c r="C288" i="65"/>
  <c r="C287" i="65"/>
  <c r="C286" i="65"/>
  <c r="C285" i="65"/>
  <c r="C284" i="65"/>
  <c r="C283" i="65"/>
  <c r="C282" i="65"/>
  <c r="C281" i="65"/>
  <c r="C280" i="65"/>
  <c r="C279" i="65"/>
  <c r="C278" i="65"/>
  <c r="C277" i="65"/>
  <c r="C276" i="65"/>
  <c r="C275" i="65"/>
  <c r="C274" i="65"/>
  <c r="C273" i="65"/>
  <c r="C272" i="65"/>
  <c r="C271" i="65"/>
  <c r="C270" i="65"/>
  <c r="C269" i="65"/>
  <c r="C268" i="65"/>
  <c r="C267" i="65"/>
  <c r="C266" i="65"/>
  <c r="C265" i="65"/>
  <c r="C264" i="65"/>
  <c r="C263" i="65"/>
  <c r="C262" i="65"/>
  <c r="C261" i="65"/>
  <c r="C260" i="65"/>
  <c r="C259" i="65"/>
  <c r="C258" i="65"/>
  <c r="C257" i="65"/>
  <c r="C256" i="65"/>
  <c r="C255" i="65"/>
  <c r="C254" i="65"/>
  <c r="C253" i="65"/>
  <c r="C252" i="65"/>
  <c r="C251" i="65"/>
  <c r="C250" i="65"/>
  <c r="C249" i="65"/>
  <c r="C248" i="65"/>
  <c r="C247" i="65"/>
  <c r="C246" i="65"/>
  <c r="C245" i="65"/>
  <c r="C244" i="65"/>
  <c r="C243" i="65"/>
  <c r="C242" i="65"/>
  <c r="C241" i="65"/>
  <c r="C240" i="65"/>
  <c r="C239" i="65"/>
  <c r="C238" i="65"/>
  <c r="C237" i="65"/>
  <c r="C236" i="65"/>
  <c r="C235" i="65"/>
  <c r="C234" i="65"/>
  <c r="C233" i="65"/>
  <c r="C232" i="65"/>
  <c r="C231" i="65"/>
  <c r="C230" i="65"/>
  <c r="C229" i="65"/>
  <c r="C228" i="65"/>
  <c r="C227" i="65"/>
  <c r="C226" i="65"/>
  <c r="C225" i="65"/>
  <c r="C224" i="65"/>
  <c r="C223" i="65"/>
  <c r="C222" i="65"/>
  <c r="C221" i="65"/>
  <c r="C220" i="65"/>
  <c r="C219" i="65"/>
  <c r="C218" i="65"/>
  <c r="C217" i="65"/>
  <c r="C216" i="65"/>
  <c r="C215" i="65"/>
  <c r="C214" i="65"/>
  <c r="C213" i="65"/>
  <c r="C212" i="65"/>
  <c r="C211" i="65"/>
  <c r="C210" i="65"/>
  <c r="C209" i="65"/>
  <c r="C208" i="65"/>
  <c r="C207" i="65"/>
  <c r="C206" i="65"/>
  <c r="C205" i="65"/>
  <c r="C204" i="65"/>
  <c r="C203" i="65"/>
  <c r="C202" i="65"/>
  <c r="C201" i="65"/>
  <c r="C200" i="65"/>
  <c r="C199" i="65"/>
  <c r="C198" i="65"/>
  <c r="C197" i="65"/>
  <c r="C196" i="65"/>
  <c r="C195" i="65"/>
  <c r="C194" i="65"/>
  <c r="C193" i="65"/>
  <c r="C192" i="65"/>
  <c r="C191" i="65"/>
  <c r="C190" i="65"/>
  <c r="C189" i="65"/>
  <c r="C188" i="65"/>
  <c r="C187" i="65"/>
  <c r="C186" i="65"/>
  <c r="C185" i="65"/>
  <c r="C184" i="65"/>
  <c r="C183" i="65"/>
  <c r="C182" i="65"/>
  <c r="C181" i="65"/>
  <c r="C180" i="65"/>
  <c r="C179" i="65"/>
  <c r="C178" i="65"/>
  <c r="C177" i="65"/>
  <c r="C176" i="65"/>
  <c r="C175" i="65"/>
  <c r="C174" i="65"/>
  <c r="C173" i="65"/>
  <c r="C172" i="65"/>
  <c r="C171" i="65"/>
  <c r="C170" i="65"/>
  <c r="C169" i="65"/>
  <c r="C168" i="65"/>
  <c r="C167" i="65"/>
  <c r="C166" i="65"/>
  <c r="C165" i="65"/>
  <c r="C164" i="65"/>
  <c r="C163" i="65"/>
  <c r="C162" i="65"/>
  <c r="C161" i="65"/>
  <c r="C160" i="65"/>
  <c r="C159" i="65"/>
  <c r="C158" i="65"/>
  <c r="C157" i="65"/>
  <c r="C156" i="65"/>
  <c r="C155" i="65"/>
  <c r="C154" i="65"/>
  <c r="C153" i="65"/>
  <c r="C152" i="65"/>
  <c r="C151" i="65"/>
  <c r="C150" i="65"/>
  <c r="C149" i="65"/>
  <c r="C148" i="65"/>
  <c r="C147" i="65"/>
  <c r="C146" i="65"/>
  <c r="C145" i="65"/>
  <c r="C144" i="65"/>
  <c r="C143" i="65"/>
  <c r="C142" i="65"/>
  <c r="C141" i="65"/>
  <c r="C140" i="65"/>
  <c r="C139" i="65"/>
  <c r="C138" i="65"/>
  <c r="C137" i="65"/>
  <c r="C136" i="65"/>
  <c r="C135" i="65"/>
  <c r="C134" i="65"/>
  <c r="C133" i="65"/>
  <c r="C132" i="65"/>
  <c r="C131" i="65"/>
  <c r="C130" i="65"/>
  <c r="C129" i="65"/>
  <c r="C128" i="65"/>
  <c r="C127" i="65"/>
  <c r="C126" i="65"/>
  <c r="C125" i="65"/>
  <c r="C124" i="65"/>
  <c r="C123" i="65"/>
  <c r="C122" i="65"/>
  <c r="C121" i="65"/>
  <c r="C120" i="65"/>
  <c r="C119" i="65"/>
  <c r="C118" i="65"/>
  <c r="C117" i="65"/>
  <c r="C116" i="65"/>
  <c r="C115" i="65"/>
  <c r="C114" i="65"/>
  <c r="C113" i="65"/>
  <c r="C112" i="65"/>
  <c r="C111" i="65"/>
  <c r="C110" i="65"/>
  <c r="C109" i="65"/>
  <c r="C108" i="65"/>
  <c r="C107" i="65"/>
  <c r="C106" i="65"/>
  <c r="C105" i="65"/>
  <c r="C104" i="65"/>
  <c r="C103" i="65"/>
  <c r="C102" i="65"/>
  <c r="C101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C87" i="65"/>
  <c r="C86" i="65"/>
  <c r="C85" i="65"/>
  <c r="C84" i="65"/>
  <c r="C83" i="65"/>
  <c r="C82" i="65"/>
  <c r="C81" i="65"/>
  <c r="C80" i="65"/>
  <c r="C79" i="65"/>
  <c r="C78" i="65"/>
  <c r="C77" i="65"/>
  <c r="C76" i="65"/>
  <c r="C75" i="65"/>
  <c r="C74" i="65"/>
  <c r="C73" i="65"/>
  <c r="C72" i="65"/>
  <c r="C71" i="65"/>
  <c r="C70" i="65"/>
  <c r="C69" i="65"/>
  <c r="C68" i="65"/>
  <c r="C67" i="65"/>
  <c r="C66" i="65"/>
  <c r="C65" i="65"/>
  <c r="C64" i="65"/>
  <c r="C63" i="65"/>
  <c r="C62" i="65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4" i="65"/>
  <c r="C3" i="65"/>
  <c r="E348" i="106"/>
  <c r="B348" i="106"/>
  <c r="E347" i="106"/>
  <c r="B347" i="106"/>
  <c r="E346" i="106"/>
  <c r="B346" i="106"/>
  <c r="E345" i="106"/>
  <c r="B345" i="106"/>
  <c r="E344" i="106"/>
  <c r="B344" i="106"/>
  <c r="E343" i="106"/>
  <c r="B343" i="106"/>
  <c r="E342" i="106"/>
  <c r="B342" i="106"/>
  <c r="E341" i="106"/>
  <c r="B341" i="106"/>
  <c r="E340" i="106"/>
  <c r="B340" i="106"/>
  <c r="E339" i="106"/>
  <c r="B339" i="106"/>
  <c r="E338" i="106"/>
  <c r="B338" i="106"/>
  <c r="E337" i="106"/>
  <c r="B337" i="106"/>
  <c r="E336" i="106"/>
  <c r="B336" i="106"/>
  <c r="E335" i="106"/>
  <c r="B335" i="106"/>
  <c r="E334" i="106"/>
  <c r="B334" i="106"/>
  <c r="E333" i="106"/>
  <c r="B333" i="106"/>
  <c r="E332" i="106"/>
  <c r="B332" i="106"/>
  <c r="E331" i="106"/>
  <c r="B331" i="106"/>
  <c r="E330" i="106"/>
  <c r="B330" i="106"/>
  <c r="A329" i="106"/>
  <c r="B329" i="106" s="1"/>
  <c r="A328" i="106"/>
  <c r="E328" i="106" s="1"/>
  <c r="A327" i="106"/>
  <c r="E327" i="106" s="1"/>
  <c r="A326" i="106"/>
  <c r="E326" i="106" s="1"/>
  <c r="A325" i="106"/>
  <c r="B325" i="106" s="1"/>
  <c r="A324" i="106"/>
  <c r="E324" i="106" s="1"/>
  <c r="A323" i="106"/>
  <c r="E323" i="106" s="1"/>
  <c r="A322" i="106"/>
  <c r="E322" i="106" s="1"/>
  <c r="E321" i="106"/>
  <c r="B321" i="106"/>
  <c r="E320" i="106"/>
  <c r="B320" i="106"/>
  <c r="E319" i="106"/>
  <c r="B319" i="106"/>
  <c r="E318" i="106"/>
  <c r="B318" i="106"/>
  <c r="E317" i="106"/>
  <c r="B317" i="106"/>
  <c r="E316" i="106"/>
  <c r="B316" i="106"/>
  <c r="E315" i="106"/>
  <c r="B315" i="106"/>
  <c r="E314" i="106"/>
  <c r="B314" i="106"/>
  <c r="E313" i="106"/>
  <c r="B313" i="106"/>
  <c r="E312" i="106"/>
  <c r="B312" i="106"/>
  <c r="E311" i="106"/>
  <c r="B311" i="106"/>
  <c r="E310" i="106"/>
  <c r="B310" i="106"/>
  <c r="E309" i="106"/>
  <c r="B309" i="106"/>
  <c r="E308" i="106"/>
  <c r="B308" i="106"/>
  <c r="E307" i="106"/>
  <c r="B307" i="106"/>
  <c r="E306" i="106"/>
  <c r="B306" i="106"/>
  <c r="E305" i="106"/>
  <c r="B305" i="106"/>
  <c r="E304" i="106"/>
  <c r="B304" i="106"/>
  <c r="E303" i="106"/>
  <c r="B303" i="106"/>
  <c r="E302" i="106"/>
  <c r="B302" i="106"/>
  <c r="E301" i="106"/>
  <c r="B301" i="106"/>
  <c r="E300" i="106"/>
  <c r="B300" i="106"/>
  <c r="E299" i="106"/>
  <c r="B299" i="106"/>
  <c r="E298" i="106"/>
  <c r="B298" i="106"/>
  <c r="E297" i="106"/>
  <c r="B297" i="106"/>
  <c r="E296" i="106"/>
  <c r="B296" i="106"/>
  <c r="E295" i="106"/>
  <c r="B295" i="106"/>
  <c r="E294" i="106"/>
  <c r="B294" i="106"/>
  <c r="E293" i="106"/>
  <c r="B293" i="106"/>
  <c r="E292" i="106"/>
  <c r="B292" i="106"/>
  <c r="E291" i="106"/>
  <c r="B291" i="106"/>
  <c r="E290" i="106"/>
  <c r="B290" i="106"/>
  <c r="E289" i="106"/>
  <c r="B289" i="106"/>
  <c r="E288" i="106"/>
  <c r="B288" i="106"/>
  <c r="E287" i="106"/>
  <c r="B287" i="106"/>
  <c r="E286" i="106"/>
  <c r="B286" i="106"/>
  <c r="E285" i="106"/>
  <c r="B285" i="106"/>
  <c r="E284" i="106"/>
  <c r="B284" i="106"/>
  <c r="E283" i="106"/>
  <c r="B283" i="106"/>
  <c r="E282" i="106"/>
  <c r="B282" i="106"/>
  <c r="E281" i="106"/>
  <c r="B281" i="106"/>
  <c r="E280" i="106"/>
  <c r="B280" i="106"/>
  <c r="E279" i="106"/>
  <c r="B279" i="106"/>
  <c r="E278" i="106"/>
  <c r="B278" i="106"/>
  <c r="E277" i="106"/>
  <c r="B277" i="106"/>
  <c r="E276" i="106"/>
  <c r="B276" i="106"/>
  <c r="E275" i="106"/>
  <c r="B275" i="106"/>
  <c r="E274" i="106"/>
  <c r="B274" i="106"/>
  <c r="E273" i="106"/>
  <c r="B273" i="106"/>
  <c r="E272" i="106"/>
  <c r="B272" i="106"/>
  <c r="E271" i="106"/>
  <c r="B271" i="106"/>
  <c r="E270" i="106"/>
  <c r="B270" i="106"/>
  <c r="E269" i="106"/>
  <c r="B269" i="106"/>
  <c r="E268" i="106"/>
  <c r="B268" i="106"/>
  <c r="E267" i="106"/>
  <c r="B267" i="106"/>
  <c r="E266" i="106"/>
  <c r="B266" i="106"/>
  <c r="E265" i="106"/>
  <c r="B265" i="106"/>
  <c r="E264" i="106"/>
  <c r="B264" i="106"/>
  <c r="E263" i="106"/>
  <c r="B263" i="106"/>
  <c r="E262" i="106"/>
  <c r="B262" i="106"/>
  <c r="E261" i="106"/>
  <c r="B261" i="106"/>
  <c r="E260" i="106"/>
  <c r="B260" i="106"/>
  <c r="E259" i="106"/>
  <c r="B259" i="106"/>
  <c r="E258" i="106"/>
  <c r="B258" i="106"/>
  <c r="E257" i="106"/>
  <c r="B257" i="106"/>
  <c r="E256" i="106"/>
  <c r="B256" i="106"/>
  <c r="E255" i="106"/>
  <c r="B255" i="106"/>
  <c r="E254" i="106"/>
  <c r="B254" i="106"/>
  <c r="E253" i="106"/>
  <c r="B253" i="106"/>
  <c r="E252" i="106"/>
  <c r="B252" i="106"/>
  <c r="E251" i="106"/>
  <c r="B251" i="106"/>
  <c r="E250" i="106"/>
  <c r="B250" i="106"/>
  <c r="E249" i="106"/>
  <c r="B249" i="106"/>
  <c r="E248" i="106"/>
  <c r="B248" i="106"/>
  <c r="E247" i="106"/>
  <c r="B247" i="106"/>
  <c r="E246" i="106"/>
  <c r="B246" i="106"/>
  <c r="E245" i="106"/>
  <c r="B245" i="106"/>
  <c r="E244" i="106"/>
  <c r="B244" i="106"/>
  <c r="E243" i="106"/>
  <c r="B243" i="106"/>
  <c r="E242" i="106"/>
  <c r="B242" i="106"/>
  <c r="E241" i="106"/>
  <c r="B241" i="106"/>
  <c r="E240" i="106"/>
  <c r="B240" i="106"/>
  <c r="E239" i="106"/>
  <c r="B239" i="106"/>
  <c r="E238" i="106"/>
  <c r="B238" i="106"/>
  <c r="E237" i="106"/>
  <c r="B237" i="106"/>
  <c r="E236" i="106"/>
  <c r="B236" i="106"/>
  <c r="E235" i="106"/>
  <c r="B235" i="106"/>
  <c r="E234" i="106"/>
  <c r="B234" i="106"/>
  <c r="E233" i="106"/>
  <c r="B233" i="106"/>
  <c r="E232" i="106"/>
  <c r="B232" i="106"/>
  <c r="E231" i="106"/>
  <c r="B231" i="106"/>
  <c r="E230" i="106"/>
  <c r="B230" i="106"/>
  <c r="E229" i="106"/>
  <c r="B229" i="106"/>
  <c r="E228" i="106"/>
  <c r="B228" i="106"/>
  <c r="E227" i="106"/>
  <c r="B227" i="106"/>
  <c r="E226" i="106"/>
  <c r="B226" i="106"/>
  <c r="E225" i="106"/>
  <c r="B225" i="106"/>
  <c r="E224" i="106"/>
  <c r="B224" i="106"/>
  <c r="E223" i="106"/>
  <c r="B223" i="106"/>
  <c r="E222" i="106"/>
  <c r="B222" i="106"/>
  <c r="E221" i="106"/>
  <c r="B221" i="106"/>
  <c r="E220" i="106"/>
  <c r="B220" i="106"/>
  <c r="E219" i="106"/>
  <c r="B219" i="106"/>
  <c r="E218" i="106"/>
  <c r="B218" i="106"/>
  <c r="E217" i="106"/>
  <c r="B217" i="106"/>
  <c r="E216" i="106"/>
  <c r="B216" i="106"/>
  <c r="E215" i="106"/>
  <c r="B215" i="106"/>
  <c r="E214" i="106"/>
  <c r="B214" i="106"/>
  <c r="E213" i="106"/>
  <c r="B213" i="106"/>
  <c r="E212" i="106"/>
  <c r="B212" i="106"/>
  <c r="E211" i="106"/>
  <c r="B211" i="106"/>
  <c r="E210" i="106"/>
  <c r="B210" i="106"/>
  <c r="E209" i="106"/>
  <c r="B209" i="106"/>
  <c r="E208" i="106"/>
  <c r="B208" i="106"/>
  <c r="E207" i="106"/>
  <c r="B207" i="106"/>
  <c r="E206" i="106"/>
  <c r="B206" i="106"/>
  <c r="E205" i="106"/>
  <c r="B205" i="106"/>
  <c r="E204" i="106"/>
  <c r="B204" i="106"/>
  <c r="E203" i="106"/>
  <c r="B203" i="106"/>
  <c r="E202" i="106"/>
  <c r="B202" i="106"/>
  <c r="E201" i="106"/>
  <c r="B201" i="106"/>
  <c r="E200" i="106"/>
  <c r="B200" i="106"/>
  <c r="E199" i="106"/>
  <c r="B199" i="106"/>
  <c r="E198" i="106"/>
  <c r="B198" i="106"/>
  <c r="E197" i="106"/>
  <c r="B197" i="106"/>
  <c r="E196" i="106"/>
  <c r="B196" i="106"/>
  <c r="E195" i="106"/>
  <c r="B195" i="106"/>
  <c r="E194" i="106"/>
  <c r="B194" i="106"/>
  <c r="E193" i="106"/>
  <c r="B193" i="106"/>
  <c r="E192" i="106"/>
  <c r="B192" i="106"/>
  <c r="E191" i="106"/>
  <c r="B191" i="106"/>
  <c r="E190" i="106"/>
  <c r="B190" i="106"/>
  <c r="E189" i="106"/>
  <c r="B189" i="106"/>
  <c r="E188" i="106"/>
  <c r="B188" i="106"/>
  <c r="E187" i="106"/>
  <c r="B187" i="106"/>
  <c r="E186" i="106"/>
  <c r="B186" i="106"/>
  <c r="E185" i="106"/>
  <c r="B185" i="106"/>
  <c r="E184" i="106"/>
  <c r="B184" i="106"/>
  <c r="E183" i="106"/>
  <c r="B183" i="106"/>
  <c r="E182" i="106"/>
  <c r="B182" i="106"/>
  <c r="E181" i="106"/>
  <c r="B181" i="106"/>
  <c r="E180" i="106"/>
  <c r="B180" i="106"/>
  <c r="E179" i="106"/>
  <c r="B179" i="106"/>
  <c r="E178" i="106"/>
  <c r="B178" i="106"/>
  <c r="E177" i="106"/>
  <c r="B177" i="106"/>
  <c r="E176" i="106"/>
  <c r="B176" i="106"/>
  <c r="E175" i="106"/>
  <c r="B175" i="106"/>
  <c r="E174" i="106"/>
  <c r="B174" i="106"/>
  <c r="E173" i="106"/>
  <c r="B173" i="106"/>
  <c r="E172" i="106"/>
  <c r="B172" i="106"/>
  <c r="E171" i="106"/>
  <c r="B171" i="106"/>
  <c r="E170" i="106"/>
  <c r="B170" i="106"/>
  <c r="E169" i="106"/>
  <c r="B169" i="106"/>
  <c r="E168" i="106"/>
  <c r="B168" i="106"/>
  <c r="E167" i="106"/>
  <c r="B167" i="106"/>
  <c r="E166" i="106"/>
  <c r="B166" i="106"/>
  <c r="E165" i="106"/>
  <c r="B165" i="106"/>
  <c r="E164" i="106"/>
  <c r="B164" i="106"/>
  <c r="E163" i="106"/>
  <c r="B163" i="106"/>
  <c r="E162" i="106"/>
  <c r="B162" i="106"/>
  <c r="E161" i="106"/>
  <c r="B161" i="106"/>
  <c r="E160" i="106"/>
  <c r="B160" i="106"/>
  <c r="E159" i="106"/>
  <c r="B159" i="106"/>
  <c r="E158" i="106"/>
  <c r="B158" i="106"/>
  <c r="E157" i="106"/>
  <c r="B157" i="106"/>
  <c r="E156" i="106"/>
  <c r="B156" i="106"/>
  <c r="E155" i="106"/>
  <c r="B155" i="106"/>
  <c r="E154" i="106"/>
  <c r="B154" i="106"/>
  <c r="E153" i="106"/>
  <c r="B153" i="106"/>
  <c r="E152" i="106"/>
  <c r="B152" i="106"/>
  <c r="E151" i="106"/>
  <c r="B151" i="106"/>
  <c r="E150" i="106"/>
  <c r="B150" i="106"/>
  <c r="E149" i="106"/>
  <c r="B149" i="106"/>
  <c r="E148" i="106"/>
  <c r="B148" i="106"/>
  <c r="B147" i="106"/>
  <c r="E146" i="106"/>
  <c r="B146" i="106"/>
  <c r="B145" i="106"/>
  <c r="E144" i="106"/>
  <c r="B144" i="106"/>
  <c r="E143" i="106"/>
  <c r="B143" i="106"/>
  <c r="E142" i="106"/>
  <c r="B142" i="106"/>
  <c r="E141" i="106"/>
  <c r="B141" i="106"/>
  <c r="E140" i="106"/>
  <c r="B140" i="106"/>
  <c r="E139" i="106"/>
  <c r="B139" i="106"/>
  <c r="E138" i="106"/>
  <c r="B138" i="106"/>
  <c r="E137" i="106"/>
  <c r="B137" i="106"/>
  <c r="E136" i="106"/>
  <c r="B136" i="106"/>
  <c r="E135" i="106"/>
  <c r="B135" i="106"/>
  <c r="E134" i="106"/>
  <c r="B134" i="106"/>
  <c r="E133" i="106"/>
  <c r="B133" i="106"/>
  <c r="E132" i="106"/>
  <c r="B132" i="106"/>
  <c r="E131" i="106"/>
  <c r="B131" i="106"/>
  <c r="E130" i="106"/>
  <c r="B130" i="106"/>
  <c r="E129" i="106"/>
  <c r="B129" i="106"/>
  <c r="E128" i="106"/>
  <c r="B128" i="106"/>
  <c r="E127" i="106"/>
  <c r="B127" i="106"/>
  <c r="E126" i="106"/>
  <c r="B126" i="106"/>
  <c r="E125" i="106"/>
  <c r="B125" i="106"/>
  <c r="E124" i="106"/>
  <c r="B124" i="106"/>
  <c r="E123" i="106"/>
  <c r="B123" i="106"/>
  <c r="E122" i="106"/>
  <c r="B122" i="106"/>
  <c r="E121" i="106"/>
  <c r="B121" i="106"/>
  <c r="E120" i="106"/>
  <c r="B120" i="106"/>
  <c r="E119" i="106"/>
  <c r="B119" i="106"/>
  <c r="E118" i="106"/>
  <c r="B118" i="106"/>
  <c r="E117" i="106"/>
  <c r="B117" i="106"/>
  <c r="E116" i="106"/>
  <c r="B116" i="106"/>
  <c r="E115" i="106"/>
  <c r="B115" i="106"/>
  <c r="E114" i="106"/>
  <c r="B114" i="106"/>
  <c r="E113" i="106"/>
  <c r="B113" i="106"/>
  <c r="E112" i="106"/>
  <c r="B112" i="106"/>
  <c r="E111" i="106"/>
  <c r="B111" i="106"/>
  <c r="E110" i="106"/>
  <c r="B110" i="106"/>
  <c r="E109" i="106"/>
  <c r="B109" i="106"/>
  <c r="E108" i="106"/>
  <c r="B108" i="106"/>
  <c r="E107" i="106"/>
  <c r="B107" i="106"/>
  <c r="E106" i="106"/>
  <c r="B106" i="106"/>
  <c r="E105" i="106"/>
  <c r="B105" i="106"/>
  <c r="E104" i="106"/>
  <c r="B104" i="106"/>
  <c r="E103" i="106"/>
  <c r="B103" i="106"/>
  <c r="E102" i="106"/>
  <c r="B102" i="106"/>
  <c r="E101" i="106"/>
  <c r="B101" i="106"/>
  <c r="E100" i="106"/>
  <c r="B100" i="106"/>
  <c r="E99" i="106"/>
  <c r="B99" i="106"/>
  <c r="E98" i="106"/>
  <c r="B98" i="106"/>
  <c r="E97" i="106"/>
  <c r="B97" i="106"/>
  <c r="E96" i="106"/>
  <c r="B96" i="106"/>
  <c r="E95" i="106"/>
  <c r="B95" i="106"/>
  <c r="E94" i="106"/>
  <c r="B94" i="106"/>
  <c r="E93" i="106"/>
  <c r="B93" i="106"/>
  <c r="E92" i="106"/>
  <c r="B92" i="106"/>
  <c r="E91" i="106"/>
  <c r="B91" i="106"/>
  <c r="E90" i="106"/>
  <c r="B90" i="106"/>
  <c r="E89" i="106"/>
  <c r="B89" i="106"/>
  <c r="E88" i="106"/>
  <c r="B88" i="106"/>
  <c r="E87" i="106"/>
  <c r="B87" i="106"/>
  <c r="E86" i="106"/>
  <c r="B86" i="106"/>
  <c r="E85" i="106"/>
  <c r="B85" i="106"/>
  <c r="E84" i="106"/>
  <c r="B84" i="106"/>
  <c r="E83" i="106"/>
  <c r="B83" i="106"/>
  <c r="E82" i="106"/>
  <c r="B82" i="106"/>
  <c r="E81" i="106"/>
  <c r="B81" i="106"/>
  <c r="E80" i="106"/>
  <c r="B80" i="106"/>
  <c r="E79" i="106"/>
  <c r="B79" i="106"/>
  <c r="E78" i="106"/>
  <c r="B78" i="106"/>
  <c r="E77" i="106"/>
  <c r="B77" i="106"/>
  <c r="E76" i="106"/>
  <c r="B76" i="106"/>
  <c r="E75" i="106"/>
  <c r="B75" i="106"/>
  <c r="E74" i="106"/>
  <c r="B74" i="106"/>
  <c r="E73" i="106"/>
  <c r="B73" i="106"/>
  <c r="E72" i="106"/>
  <c r="B72" i="106"/>
  <c r="E71" i="106"/>
  <c r="B71" i="106"/>
  <c r="E70" i="106"/>
  <c r="B70" i="106"/>
  <c r="E69" i="106"/>
  <c r="B69" i="106"/>
  <c r="E68" i="106"/>
  <c r="B68" i="106"/>
  <c r="E67" i="106"/>
  <c r="B67" i="106"/>
  <c r="E66" i="106"/>
  <c r="B66" i="106"/>
  <c r="E65" i="106"/>
  <c r="B65" i="106"/>
  <c r="E64" i="106"/>
  <c r="B64" i="106"/>
  <c r="E63" i="106"/>
  <c r="B63" i="106"/>
  <c r="E62" i="106"/>
  <c r="B62" i="106"/>
  <c r="E61" i="106"/>
  <c r="B61" i="106"/>
  <c r="E60" i="106"/>
  <c r="B60" i="106"/>
  <c r="E59" i="106"/>
  <c r="B59" i="106"/>
  <c r="E58" i="106"/>
  <c r="B58" i="106"/>
  <c r="E57" i="106"/>
  <c r="B57" i="106"/>
  <c r="E56" i="106"/>
  <c r="B56" i="106"/>
  <c r="E55" i="106"/>
  <c r="B55" i="106"/>
  <c r="E54" i="106"/>
  <c r="B54" i="106"/>
  <c r="E53" i="106"/>
  <c r="B53" i="106"/>
  <c r="E52" i="106"/>
  <c r="B52" i="106"/>
  <c r="E51" i="106"/>
  <c r="B51" i="106"/>
  <c r="E50" i="106"/>
  <c r="B50" i="106"/>
  <c r="E49" i="106"/>
  <c r="B49" i="106"/>
  <c r="E48" i="106"/>
  <c r="B48" i="106"/>
  <c r="E47" i="106"/>
  <c r="B47" i="106"/>
  <c r="E46" i="106"/>
  <c r="B46" i="106"/>
  <c r="E45" i="106"/>
  <c r="B45" i="106"/>
  <c r="E44" i="106"/>
  <c r="B44" i="106"/>
  <c r="E43" i="106"/>
  <c r="B43" i="106"/>
  <c r="E42" i="106"/>
  <c r="B42" i="106"/>
  <c r="E41" i="106"/>
  <c r="B41" i="106"/>
  <c r="E40" i="106"/>
  <c r="B40" i="106"/>
  <c r="E39" i="106"/>
  <c r="B39" i="106"/>
  <c r="E38" i="106"/>
  <c r="B38" i="106"/>
  <c r="E37" i="106"/>
  <c r="B37" i="106"/>
  <c r="E36" i="106"/>
  <c r="B36" i="106"/>
  <c r="E35" i="106"/>
  <c r="B35" i="106"/>
  <c r="E34" i="106"/>
  <c r="B34" i="106"/>
  <c r="E33" i="106"/>
  <c r="B33" i="106"/>
  <c r="E32" i="106"/>
  <c r="B32" i="106"/>
  <c r="E31" i="106"/>
  <c r="B31" i="106"/>
  <c r="E30" i="106"/>
  <c r="B30" i="106"/>
  <c r="E29" i="106"/>
  <c r="B29" i="106"/>
  <c r="E28" i="106"/>
  <c r="B28" i="106"/>
  <c r="E27" i="106"/>
  <c r="B27" i="106"/>
  <c r="E26" i="106"/>
  <c r="B26" i="106"/>
  <c r="E25" i="106"/>
  <c r="B25" i="106"/>
  <c r="E24" i="106"/>
  <c r="B24" i="106"/>
  <c r="E23" i="106"/>
  <c r="B23" i="106"/>
  <c r="E22" i="106"/>
  <c r="B22" i="106"/>
  <c r="E21" i="106"/>
  <c r="B21" i="106"/>
  <c r="E20" i="106"/>
  <c r="B20" i="106"/>
  <c r="E19" i="106"/>
  <c r="B19" i="106"/>
  <c r="E18" i="106"/>
  <c r="B18" i="106"/>
  <c r="E17" i="106"/>
  <c r="B17" i="106"/>
  <c r="E16" i="106"/>
  <c r="B16" i="106"/>
  <c r="E15" i="106"/>
  <c r="B15" i="106"/>
  <c r="E14" i="106"/>
  <c r="B14" i="106"/>
  <c r="E13" i="106"/>
  <c r="B13" i="106"/>
  <c r="E12" i="106"/>
  <c r="B12" i="106"/>
  <c r="E11" i="106"/>
  <c r="B11" i="106"/>
  <c r="E10" i="106"/>
  <c r="B10" i="106"/>
  <c r="E9" i="106"/>
  <c r="B9" i="106"/>
  <c r="E8" i="106"/>
  <c r="B8" i="106"/>
  <c r="E7" i="106"/>
  <c r="B7" i="106"/>
  <c r="E6" i="106"/>
  <c r="B6" i="106"/>
  <c r="E5" i="106"/>
  <c r="B5" i="106"/>
  <c r="E4" i="106"/>
  <c r="B4" i="106"/>
  <c r="E3" i="106"/>
  <c r="B3" i="106"/>
  <c r="C328" i="65" l="1"/>
  <c r="F328" i="65"/>
  <c r="C322" i="65"/>
  <c r="F322" i="65"/>
  <c r="C326" i="65"/>
  <c r="F326" i="65"/>
  <c r="E329" i="106"/>
  <c r="C324" i="65"/>
  <c r="E325" i="106"/>
  <c r="C323" i="65"/>
  <c r="C327" i="65"/>
  <c r="B322" i="106"/>
  <c r="B326" i="106"/>
  <c r="B324" i="106"/>
  <c r="B328" i="106"/>
  <c r="B323" i="106"/>
  <c r="B327" i="106"/>
  <c r="C325" i="65"/>
  <c r="C329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Marly Verdugo</author>
  </authors>
  <commentList>
    <comment ref="A325" authorId="0" shapeId="0" xr:uid="{182C4456-3DD8-4781-9489-D69367649F97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Esta fue la última informada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tc={46302067-181C-4483-923F-EC7867427298}</author>
  </authors>
  <commentList>
    <comment ref="C290" authorId="0" shapeId="0" xr:uid="{46302067-181C-4483-923F-EC78674272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corrige tipo de Punto</t>
      </text>
    </comment>
  </commentList>
</comments>
</file>

<file path=xl/sharedStrings.xml><?xml version="1.0" encoding="utf-8"?>
<sst xmlns="http://schemas.openxmlformats.org/spreadsheetml/2006/main" count="36239" uniqueCount="2374">
  <si>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</si>
  <si>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</si>
  <si>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</si>
  <si>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</si>
  <si>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</si>
  <si>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</si>
  <si>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</si>
  <si>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</si>
  <si>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</si>
  <si>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</si>
  <si>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</si>
  <si>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</si>
  <si>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</si>
  <si>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</si>
  <si>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</si>
  <si>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</si>
  <si>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</si>
  <si>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</si>
  <si>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</si>
  <si>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</si>
  <si>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</si>
  <si>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</si>
  <si>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</si>
  <si>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</si>
  <si>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</si>
  <si>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</si>
  <si>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</si>
  <si>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</si>
  <si>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</si>
  <si>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</si>
  <si>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</si>
  <si>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</si>
  <si>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</si>
  <si>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</si>
  <si>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</si>
  <si>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</si>
  <si>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</si>
  <si>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</si>
  <si>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</si>
  <si>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</si>
  <si>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</si>
  <si>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</si>
  <si>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</si>
  <si>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</si>
  <si>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</si>
  <si>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</si>
  <si>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</si>
  <si>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</si>
  <si>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</si>
  <si>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</si>
  <si>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</si>
  <si>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</si>
  <si>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</si>
  <si>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</si>
  <si>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</si>
  <si>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</si>
  <si>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</si>
  <si>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</si>
  <si>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</si>
  <si>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</si>
  <si>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</si>
  <si>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</si>
  <si>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</si>
  <si>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</si>
  <si>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</si>
  <si>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</si>
  <si>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</si>
  <si>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</si>
  <si>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</si>
  <si>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</si>
  <si>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</si>
  <si>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</si>
  <si>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</si>
  <si>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</si>
  <si>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</si>
  <si>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</si>
  <si>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</si>
  <si>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</si>
  <si>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</si>
  <si>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</si>
  <si>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</si>
  <si>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</si>
  <si>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</si>
  <si>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</si>
  <si>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</si>
  <si>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</si>
  <si>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</si>
  <si>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</si>
  <si>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</si>
  <si>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</si>
  <si>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</si>
  <si>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</si>
  <si>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</si>
  <si>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</si>
  <si>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</si>
  <si>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</si>
  <si>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</si>
  <si>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</si>
  <si>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</si>
  <si>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</si>
  <si>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</si>
  <si>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</si>
  <si>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</si>
  <si>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</si>
  <si>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</si>
  <si>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</si>
  <si>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</si>
  <si>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</si>
  <si>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</si>
  <si>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</si>
  <si>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</si>
  <si>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</si>
  <si>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</si>
  <si>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</si>
  <si>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</si>
  <si>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</si>
  <si>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</si>
  <si>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</si>
  <si>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</si>
  <si>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</si>
  <si>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</si>
  <si>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</si>
  <si>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</si>
  <si>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</si>
  <si>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</si>
  <si>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</si>
  <si>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</si>
  <si>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</si>
  <si>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</si>
  <si>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</si>
  <si>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</si>
  <si>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</si>
  <si>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</si>
  <si>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</si>
  <si>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</si>
  <si>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</si>
  <si>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</si>
  <si>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</si>
  <si>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</si>
  <si>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</si>
  <si>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</si>
  <si>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</si>
  <si>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</si>
  <si>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</si>
  <si>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</si>
  <si>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</si>
  <si>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</si>
  <si>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</si>
  <si>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</si>
  <si>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</si>
  <si>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</si>
  <si>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</si>
  <si>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</si>
  <si>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</si>
  <si>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</si>
  <si>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</si>
  <si>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</si>
  <si>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</si>
  <si>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</si>
  <si>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</si>
  <si>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</si>
  <si>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</si>
  <si>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</si>
  <si>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</si>
  <si>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</si>
  <si>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</si>
  <si>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</si>
  <si>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</si>
  <si>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</si>
  <si>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</si>
  <si>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</si>
  <si>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</si>
  <si>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</si>
  <si>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</si>
  <si>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</si>
  <si>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</si>
  <si>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</si>
  <si>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</si>
  <si>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</si>
  <si>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</si>
  <si>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</si>
  <si>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</si>
  <si>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</si>
  <si>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</si>
  <si>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</si>
  <si>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</si>
  <si>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</si>
  <si>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</si>
  <si>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</si>
  <si>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</si>
  <si>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</si>
  <si>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</si>
  <si>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</si>
  <si>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</si>
  <si>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</si>
  <si>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</si>
  <si>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</si>
  <si>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</si>
  <si>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</si>
  <si>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</si>
  <si>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</si>
  <si>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</si>
  <si>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</si>
  <si>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</si>
  <si>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</si>
  <si>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</si>
  <si>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</si>
  <si>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</si>
  <si>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</si>
  <si>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</si>
  <si>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</si>
  <si>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</si>
  <si>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</si>
  <si>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</si>
  <si>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</si>
  <si>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</si>
  <si>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</si>
  <si>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</si>
  <si>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</si>
  <si>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</si>
  <si>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</si>
  <si>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</si>
  <si>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</si>
  <si>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</si>
  <si>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</si>
  <si>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</si>
  <si>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</si>
  <si>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</si>
  <si>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</si>
  <si>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</si>
  <si>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</si>
  <si>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</si>
  <si>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</si>
  <si>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</si>
  <si>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</si>
  <si>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</si>
  <si>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</si>
  <si>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</si>
  <si>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</si>
  <si>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</si>
  <si>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</si>
  <si>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</si>
  <si>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</si>
  <si>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</si>
  <si>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</si>
  <si>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</si>
  <si>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</si>
  <si>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</si>
  <si>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</si>
  <si>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</si>
  <si>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</si>
  <si>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</si>
  <si>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</si>
  <si>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</si>
  <si>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</si>
  <si>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</si>
  <si>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</si>
  <si>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</si>
  <si>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</si>
  <si>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</si>
  <si>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</si>
  <si>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</si>
  <si>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</si>
  <si>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</si>
  <si>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</si>
  <si>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</si>
  <si>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</si>
  <si>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</si>
  <si>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</si>
  <si>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</si>
  <si>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</si>
  <si>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</si>
  <si>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</si>
  <si>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</si>
  <si>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</si>
  <si>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</si>
  <si>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</si>
  <si>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</si>
  <si>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</si>
  <si>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</si>
  <si>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</si>
  <si>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</si>
  <si>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</si>
  <si>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</si>
  <si>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</si>
  <si>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</si>
  <si>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</si>
  <si>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</si>
  <si>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</si>
  <si>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</si>
  <si>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</si>
  <si>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</si>
  <si>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</si>
  <si>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</si>
  <si>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</si>
  <si>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</si>
  <si>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</si>
  <si>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</si>
  <si>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</si>
  <si>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</si>
  <si>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</si>
  <si>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</si>
  <si>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</si>
  <si>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</si>
  <si>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</si>
  <si>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</si>
  <si>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</si>
  <si>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</si>
  <si>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</si>
  <si>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</si>
  <si>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</si>
  <si>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</si>
  <si>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</si>
  <si>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</si>
  <si>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</si>
  <si>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</si>
  <si>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</si>
  <si>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</si>
  <si>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</si>
  <si>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</si>
  <si>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</si>
  <si>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</si>
  <si>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</si>
  <si>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</si>
  <si>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</si>
  <si>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</si>
  <si>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</si>
  <si>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</si>
  <si>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</si>
  <si>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</si>
  <si>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</si>
  <si>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</si>
  <si>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</si>
  <si>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</si>
  <si>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</si>
  <si>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</si>
  <si>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</si>
  <si>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</si>
  <si>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</si>
  <si>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</si>
  <si>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</si>
  <si>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</si>
  <si>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</si>
  <si>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</si>
  <si>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</si>
  <si>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</si>
  <si>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</si>
  <si>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</si>
  <si>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</si>
  <si>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</si>
  <si>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</si>
  <si>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</si>
  <si>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</si>
  <si>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</si>
  <si>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</si>
  <si>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</si>
  <si>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</si>
  <si>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</si>
  <si>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</si>
  <si>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</si>
  <si>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</si>
  <si>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</si>
  <si>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</si>
  <si>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</si>
  <si>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</si>
  <si>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</si>
  <si>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</si>
  <si>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</si>
  <si>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</si>
  <si>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</si>
  <si>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</si>
  <si>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</si>
  <si>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</si>
  <si>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</si>
  <si>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</si>
  <si>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</si>
  <si>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</si>
  <si>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</si>
  <si>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</si>
  <si>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</si>
  <si>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</si>
  <si>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</si>
  <si>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</si>
  <si>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</si>
  <si>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</si>
  <si>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</si>
  <si>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</si>
  <si>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</si>
  <si>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</si>
  <si>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</si>
  <si>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</si>
  <si>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</si>
  <si>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</si>
  <si>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</si>
  <si>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</si>
  <si>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</si>
  <si>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</si>
  <si>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</si>
  <si>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</si>
  <si>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</si>
  <si>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</si>
  <si>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</si>
  <si>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</si>
  <si>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</si>
  <si>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</si>
  <si>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</si>
  <si>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</si>
  <si>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</si>
  <si>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</si>
  <si>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</si>
  <si>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</si>
  <si>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</si>
  <si>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</si>
  <si>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</si>
  <si>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</si>
  <si>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</si>
  <si>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</si>
  <si>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</si>
  <si>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</si>
  <si>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</si>
  <si>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</si>
  <si>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</si>
  <si>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</si>
  <si>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</si>
  <si>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</si>
  <si>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</si>
  <si>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</si>
  <si>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</si>
  <si>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</si>
  <si>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</si>
  <si>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</si>
  <si>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</si>
  <si>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</si>
  <si>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</si>
  <si>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</si>
  <si>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</si>
  <si>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</si>
  <si>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</si>
  <si>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</si>
  <si>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</si>
  <si>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</si>
  <si>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</si>
  <si>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</si>
  <si>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</si>
  <si>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</si>
  <si>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</si>
  <si>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</si>
  <si>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</si>
  <si>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</si>
  <si>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</si>
  <si>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</si>
  <si>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</si>
  <si>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</si>
  <si>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</si>
  <si>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</si>
  <si>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</si>
  <si>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</si>
  <si>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</si>
  <si>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</si>
  <si>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</si>
  <si>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</si>
  <si>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</si>
  <si>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</si>
  <si>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</si>
  <si>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</si>
  <si>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</si>
  <si>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</si>
  <si>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</si>
  <si>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</si>
  <si>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</si>
  <si>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</si>
  <si>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</si>
  <si>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</si>
  <si>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</si>
  <si>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</si>
  <si>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</si>
  <si>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</si>
  <si>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</si>
  <si>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</si>
  <si>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</si>
  <si>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</si>
  <si>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</si>
  <si>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</si>
  <si>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</si>
  <si>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</si>
  <si>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</si>
  <si>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</si>
  <si>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</si>
  <si>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</si>
  <si>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</si>
  <si>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</si>
  <si>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</si>
  <si>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</si>
  <si>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</si>
  <si>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</si>
  <si>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</si>
  <si>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</si>
  <si>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</si>
  <si>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</si>
  <si>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</si>
  <si>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</si>
  <si>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</si>
  <si>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</si>
  <si>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</si>
  <si>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</si>
  <si>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</si>
  <si>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</si>
  <si>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</si>
  <si>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</si>
  <si>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</si>
  <si>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</si>
  <si>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</si>
  <si>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</si>
  <si>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</si>
  <si>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</si>
  <si>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</si>
  <si>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</si>
  <si>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</si>
  <si>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</si>
  <si>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</si>
  <si>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</si>
  <si>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</si>
  <si>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</si>
  <si>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</si>
  <si>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</si>
  <si>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</si>
  <si>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</si>
  <si>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</si>
  <si>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</si>
  <si>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</si>
  <si>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</si>
  <si>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</si>
  <si>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</si>
  <si>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</si>
  <si>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</si>
  <si>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</si>
  <si>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</si>
  <si>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</si>
  <si>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</si>
  <si>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</si>
  <si>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</si>
  <si>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</si>
  <si>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</si>
  <si>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</si>
  <si>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</si>
  <si>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</si>
  <si>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</si>
  <si>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</si>
  <si>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</si>
  <si>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</si>
  <si>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</si>
  <si>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</si>
  <si>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</si>
  <si>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</si>
  <si>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</si>
  <si>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</si>
  <si>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</si>
  <si>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</si>
  <si>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</si>
  <si>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</si>
  <si>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</si>
  <si>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</si>
  <si>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</si>
  <si>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</si>
  <si>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</si>
  <si>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</si>
  <si>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</si>
  <si>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</si>
  <si>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</si>
  <si>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</si>
  <si>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</si>
  <si>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</si>
  <si>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</si>
  <si>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</si>
  <si>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</si>
  <si>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</si>
  <si>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</si>
  <si>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</si>
  <si>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</si>
  <si>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</si>
  <si>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</si>
  <si>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</si>
  <si>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</si>
  <si>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</si>
  <si>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</si>
  <si>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</si>
  <si>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</si>
  <si>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</si>
  <si>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</si>
  <si>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</si>
  <si>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</si>
  <si>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</si>
  <si>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</si>
  <si>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</si>
  <si>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</si>
  <si>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</si>
  <si>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</si>
  <si>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</si>
  <si>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</si>
  <si>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</si>
  <si>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</si>
  <si>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</si>
  <si>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</si>
  <si>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</si>
  <si>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</si>
  <si>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</si>
  <si>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</si>
  <si>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</si>
  <si>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</si>
  <si>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</si>
  <si>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</si>
  <si>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</si>
  <si>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</si>
  <si>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</si>
  <si>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</si>
  <si>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</si>
  <si>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</si>
  <si>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</si>
  <si>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</si>
  <si>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</si>
  <si>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</si>
  <si>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</si>
  <si>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</si>
  <si>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</si>
  <si>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</si>
  <si>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</si>
  <si>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</si>
  <si>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</si>
  <si>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</si>
  <si>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</si>
  <si>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</si>
  <si>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</si>
  <si>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</si>
  <si>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</si>
  <si>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</si>
  <si>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</si>
  <si>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</si>
  <si>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</si>
  <si>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</si>
  <si>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</si>
  <si>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</si>
  <si>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</si>
  <si>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</si>
  <si>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</si>
  <si>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</si>
  <si>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</si>
  <si>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</si>
  <si>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</si>
  <si>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</si>
  <si>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</si>
  <si>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</si>
  <si>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</si>
  <si>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</si>
  <si>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</si>
  <si>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</si>
  <si>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</si>
  <si>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</si>
  <si>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</si>
  <si>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</si>
  <si>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</si>
  <si>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</si>
  <si>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</si>
  <si>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</si>
  <si>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</si>
  <si>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</si>
  <si>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</si>
  <si>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</si>
  <si>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</si>
  <si>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</si>
  <si>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</si>
  <si>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</si>
  <si>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</si>
  <si>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</si>
  <si>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</si>
  <si>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</si>
  <si>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</si>
  <si>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</si>
  <si>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</si>
  <si>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</si>
  <si>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</si>
  <si>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</si>
  <si>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</si>
  <si>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</si>
  <si>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</si>
  <si>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</si>
  <si>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</si>
  <si>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</si>
  <si>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</si>
  <si>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</si>
  <si>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</si>
  <si>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</si>
  <si>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</si>
  <si>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</si>
  <si>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</si>
  <si>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</si>
  <si>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</si>
  <si>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</si>
  <si>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</si>
  <si>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</si>
  <si>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</si>
  <si>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</si>
  <si>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</si>
  <si>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</si>
  <si>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</si>
  <si>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</si>
  <si>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</si>
  <si>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</si>
  <si>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</si>
  <si>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</si>
  <si>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</si>
  <si>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</si>
  <si>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</si>
  <si>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</si>
  <si>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</si>
  <si>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</si>
  <si>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</si>
  <si>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</si>
  <si>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</si>
  <si>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</si>
  <si>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</si>
  <si>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</si>
  <si>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</si>
  <si>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</si>
  <si>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</si>
  <si>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</si>
  <si>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</si>
  <si>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</si>
  <si>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</si>
  <si>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</si>
  <si>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</si>
  <si>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</si>
  <si>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</si>
  <si>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</si>
  <si>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</si>
  <si>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</si>
  <si>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</si>
  <si>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</si>
  <si>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</si>
  <si>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</si>
  <si>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</si>
  <si>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</si>
  <si>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</si>
  <si>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</si>
  <si>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</si>
  <si>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T-20-199-NS-10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</si>
  <si>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</si>
  <si>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</si>
  <si>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</si>
  <si>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</si>
  <si>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</si>
  <si>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</si>
  <si>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</si>
  <si>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</si>
  <si>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</si>
  <si>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</si>
  <si>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</si>
  <si>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</si>
  <si>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</si>
  <si>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</si>
  <si>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</si>
  <si>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</si>
  <si>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</si>
  <si>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</si>
  <si>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</si>
  <si>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</si>
  <si>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</si>
  <si>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</si>
  <si>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</si>
  <si>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</si>
  <si>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</si>
  <si>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</si>
  <si>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</si>
  <si>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</si>
  <si>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</si>
  <si>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</si>
  <si>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</si>
  <si>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</si>
  <si>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</si>
  <si>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</si>
  <si>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</si>
  <si>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</si>
  <si>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</si>
  <si>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</si>
  <si>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</si>
  <si>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</si>
  <si>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Validador Móvil</t>
  </si>
  <si>
    <t>Zona Paga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</si>
  <si>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</si>
  <si>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</si>
  <si>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</si>
  <si>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</si>
  <si>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</si>
  <si>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</si>
  <si>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</si>
  <si>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</si>
  <si>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</si>
  <si>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</si>
  <si>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</si>
  <si>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</si>
  <si>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</si>
  <si>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</si>
  <si>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</si>
  <si>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</si>
  <si>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</si>
  <si>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</si>
  <si>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</si>
  <si>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</si>
  <si>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</si>
  <si>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</si>
  <si>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</si>
  <si>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</si>
  <si>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</si>
  <si>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</si>
  <si>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</si>
  <si>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</si>
  <si>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</si>
  <si>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</si>
  <si>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</si>
  <si>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</si>
  <si>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</si>
  <si>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</si>
  <si>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</si>
  <si>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</si>
  <si>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</si>
  <si>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Total general</t>
  </si>
  <si>
    <t>ZONA PAGA V211</t>
  </si>
  <si>
    <t>por análisis financiero desde 25-03-2016</t>
  </si>
  <si>
    <t>Parada 8 / (M) Santa Rosa</t>
  </si>
  <si>
    <t>15:00 - 20:00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</si>
  <si>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</si>
  <si>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</si>
  <si>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</si>
  <si>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</si>
  <si>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</si>
  <si>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</si>
  <si>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</si>
  <si>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</si>
  <si>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</si>
  <si>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</si>
  <si>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</si>
  <si>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</si>
  <si>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</si>
  <si>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</si>
  <si>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</si>
  <si>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</si>
  <si>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</si>
  <si>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</si>
  <si>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</si>
  <si>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</si>
  <si>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</si>
  <si>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</si>
  <si>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</si>
  <si>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</si>
  <si>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</si>
  <si>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</si>
  <si>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</si>
  <si>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</si>
  <si>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</si>
  <si>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</si>
  <si>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</si>
  <si>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</si>
  <si>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</si>
  <si>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</si>
  <si>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</si>
  <si>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</si>
  <si>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</si>
  <si>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</si>
  <si>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</si>
  <si>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64 reinicia el 08-07-2016</t>
  </si>
  <si>
    <t>ZONA PAGA V231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</si>
  <si>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</si>
  <si>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</si>
  <si>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</si>
  <si>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</si>
  <si>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</si>
  <si>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</si>
  <si>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</si>
  <si>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</si>
  <si>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</si>
  <si>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</si>
  <si>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</si>
  <si>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</si>
  <si>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</si>
  <si>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</si>
  <si>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</si>
  <si>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</si>
  <si>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</si>
  <si>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</si>
  <si>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</si>
  <si>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</si>
  <si>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</si>
  <si>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</si>
  <si>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</si>
  <si>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</si>
  <si>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</si>
  <si>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</si>
  <si>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</si>
  <si>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</si>
  <si>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</si>
  <si>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</si>
  <si>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</si>
  <si>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</si>
  <si>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</si>
  <si>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</si>
  <si>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</si>
  <si>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</si>
  <si>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</si>
  <si>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</si>
  <si>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</si>
  <si>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</si>
  <si>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</si>
  <si>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</si>
  <si>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</si>
  <si>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</si>
  <si>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</si>
  <si>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H05cR</t>
  </si>
  <si>
    <t>301c2I</t>
  </si>
  <si>
    <t>Paradas 2 y 4 / Pedagógico</t>
  </si>
  <si>
    <t>546eR</t>
  </si>
  <si>
    <t>inicia 23-11-2016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</si>
  <si>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</si>
  <si>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</si>
  <si>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</si>
  <si>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</si>
  <si>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</si>
  <si>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</si>
  <si>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</si>
  <si>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</si>
  <si>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</si>
  <si>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</si>
  <si>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</si>
  <si>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</si>
  <si>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</si>
  <si>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</si>
  <si>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</si>
  <si>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</si>
  <si>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</si>
  <si>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</si>
  <si>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</si>
  <si>
    <t>T-20-200-NS-5</t>
  </si>
  <si>
    <t>Parada 1 / (M) Franklin</t>
  </si>
  <si>
    <t>13:00 - 21:00</t>
  </si>
  <si>
    <t>13:00 - 20:00</t>
  </si>
  <si>
    <t>E-20-53-PO-5</t>
  </si>
  <si>
    <t>Parada  Provisoria</t>
  </si>
  <si>
    <t>Parada 4 / (M) Estación Central</t>
  </si>
  <si>
    <t>Alameda / San Borja</t>
  </si>
  <si>
    <t>Servicios por Zona Paga vigentes desde el 30-01-2017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</si>
  <si>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</si>
  <si>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</si>
  <si>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</si>
  <si>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</si>
  <si>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</si>
  <si>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</si>
  <si>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</si>
  <si>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</si>
  <si>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</si>
  <si>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</si>
  <si>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</si>
  <si>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</si>
  <si>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</si>
  <si>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</si>
  <si>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</si>
  <si>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</si>
  <si>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</si>
  <si>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</si>
  <si>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</si>
  <si>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</si>
  <si>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</si>
  <si>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</si>
  <si>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</si>
  <si>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</si>
  <si>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</si>
  <si>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</si>
  <si>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</si>
  <si>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</si>
  <si>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</si>
  <si>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</si>
  <si>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</si>
  <si>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</si>
  <si>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</si>
  <si>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</si>
  <si>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</si>
  <si>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</si>
  <si>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</si>
  <si>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Servicios por Zona Paga vigentes desde el 01-04-2017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</si>
  <si>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</si>
  <si>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</si>
  <si>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</si>
  <si>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</si>
  <si>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</si>
  <si>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</si>
  <si>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</si>
  <si>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</si>
  <si>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</si>
  <si>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</si>
  <si>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</si>
  <si>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</si>
  <si>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</si>
  <si>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</si>
  <si>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</si>
  <si>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</si>
  <si>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</si>
  <si>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</si>
  <si>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</si>
  <si>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</si>
  <si>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</si>
  <si>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—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</si>
  <si>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</si>
  <si>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</si>
  <si>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</si>
  <si>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</si>
  <si>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</si>
  <si>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</si>
  <si>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</si>
  <si>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</si>
  <si>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</si>
  <si>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</si>
  <si>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</si>
  <si>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316eI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</si>
  <si>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</si>
  <si>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</si>
  <si>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</si>
  <si>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</si>
  <si>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</si>
  <si>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</si>
  <si>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</si>
  <si>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</si>
  <si>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</si>
  <si>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</si>
  <si>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</si>
  <si>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</si>
  <si>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</si>
  <si>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</si>
  <si>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</si>
  <si>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</si>
  <si>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</si>
  <si>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</si>
  <si>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</si>
  <si>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</si>
  <si>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</si>
  <si>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</si>
  <si>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</si>
  <si>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Consultorio Pudahuel Poniente</t>
  </si>
  <si>
    <t>Parada 1 / (M) Pudahuel</t>
  </si>
  <si>
    <t>Parada 2 / (M) Pudahuel</t>
  </si>
  <si>
    <t>Parada 6 / (M) San Pablo</t>
  </si>
  <si>
    <t>Santo Domingo / Miraflores</t>
  </si>
  <si>
    <t>Parada 4 / San Antonio   Santo Domingo</t>
  </si>
  <si>
    <t>Parada 2 / (M) Plaza de Armas</t>
  </si>
  <si>
    <t xml:space="preserve">Santo Domingo  / Teatinos </t>
  </si>
  <si>
    <t>Parada 1 /  (M) Santa Ana</t>
  </si>
  <si>
    <t>Parada 2 / (M) Santa Ana</t>
  </si>
  <si>
    <t>Parada 2 / Teatro Teletón</t>
  </si>
  <si>
    <t>Parada 1 / Plaza Renca</t>
  </si>
  <si>
    <t>Parada 2 / Plaza Renca</t>
  </si>
  <si>
    <t>Parada 3 / Plaza Renca</t>
  </si>
  <si>
    <t>Colegio San Sebastián</t>
  </si>
  <si>
    <t>Parada 1 / Nudo Rinconada</t>
  </si>
  <si>
    <t>Parada 4 / (M) Plaza Egaña</t>
  </si>
  <si>
    <t>Parada  / Est. Intermodal @ Lo Ovalle</t>
  </si>
  <si>
    <t>09:30  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</si>
  <si>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</si>
  <si>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</si>
  <si>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</si>
  <si>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</si>
  <si>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</si>
  <si>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</si>
  <si>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</si>
  <si>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</si>
  <si>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</si>
  <si>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</si>
  <si>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</si>
  <si>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</si>
  <si>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</si>
  <si>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</si>
  <si>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</si>
  <si>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</si>
  <si>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</si>
  <si>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</si>
  <si>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</si>
  <si>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</si>
  <si>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</si>
  <si>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</si>
  <si>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</si>
  <si>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Parada 1 / (M) San  Alberto Hurtado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</si>
  <si>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</si>
  <si>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</si>
  <si>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</si>
  <si>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</si>
  <si>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</si>
  <si>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</si>
  <si>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</si>
  <si>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</si>
  <si>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</si>
  <si>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</si>
  <si>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</si>
  <si>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</si>
  <si>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</si>
  <si>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</si>
  <si>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</si>
  <si>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</si>
  <si>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</si>
  <si>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</si>
  <si>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</si>
  <si>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Parada  / Estadio @ Victor Jara</t>
  </si>
  <si>
    <t>345I</t>
  </si>
  <si>
    <t>E-20-53-OP-125</t>
  </si>
  <si>
    <t>Parada 3 / (M) Estación Central</t>
  </si>
  <si>
    <t>I09ER</t>
  </si>
  <si>
    <t>L-34-30-33-OP</t>
  </si>
  <si>
    <t>Parada 4 / Paradero 38 @ Av.Vicuña Mackenna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</si>
  <si>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</si>
  <si>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</si>
  <si>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</si>
  <si>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</si>
  <si>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</si>
  <si>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</si>
  <si>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</si>
  <si>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</si>
  <si>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</si>
  <si>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</si>
  <si>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2 / Departamental &gt; Santa Rosa</t>
  </si>
  <si>
    <t>Parada 7 / (M) San Pablo</t>
  </si>
  <si>
    <t>SAN JOAQUÍN</t>
  </si>
  <si>
    <t>T-4-19-NS-100</t>
  </si>
  <si>
    <t>E-13-54-SN-5</t>
  </si>
  <si>
    <t>Parada 1 / Recoleta @ Franciscana</t>
  </si>
  <si>
    <t>Parada 5 / (M) Pajaritos</t>
  </si>
  <si>
    <t>Parada 2 / (M) Plaza @ de Maipú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</si>
  <si>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</si>
  <si>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</si>
  <si>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</si>
  <si>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</si>
  <si>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</si>
  <si>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Servicios por Zona Paga vigentes desde el 01-06-2017</t>
  </si>
  <si>
    <t>Inicia 07-03-2016 / Eliminada 05-07-2017</t>
  </si>
  <si>
    <t>inicia 15-01-2015 / Desde martes 29-08-2017 opera entre las 15:00 y 21:00 hrs</t>
  </si>
  <si>
    <t>Servicios por Zona Paga vigentes desde el 01-08-2017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</si>
  <si>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</si>
  <si>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</si>
  <si>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</si>
  <si>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</si>
  <si>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Chacabuco / esq.  Manuel Rodríguez</t>
  </si>
  <si>
    <t>350I</t>
  </si>
  <si>
    <t>L-33-80-10-PO</t>
  </si>
  <si>
    <t>Parada 3 / (M) Vicuña   Mackenna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</si>
  <si>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</si>
  <si>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</si>
  <si>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</si>
  <si>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</si>
  <si>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</si>
  <si>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</si>
  <si>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</si>
  <si>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</si>
  <si>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443I</t>
  </si>
  <si>
    <t>449R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</si>
  <si>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</si>
  <si>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</si>
  <si>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</si>
  <si>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</si>
  <si>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</si>
  <si>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</si>
  <si>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</si>
  <si>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</si>
  <si>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</si>
  <si>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</si>
  <si>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</si>
  <si>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TATA</t>
  </si>
  <si>
    <t>Etiquetas de fila</t>
  </si>
  <si>
    <t>PG1583</t>
  </si>
  <si>
    <t>PG1662</t>
  </si>
  <si>
    <t>PE187</t>
  </si>
  <si>
    <t>PE65</t>
  </si>
  <si>
    <t>PC101</t>
  </si>
  <si>
    <t>PG8</t>
  </si>
  <si>
    <t>PD590</t>
  </si>
  <si>
    <t>PB82</t>
  </si>
  <si>
    <t>PB1269</t>
  </si>
  <si>
    <t>PF446</t>
  </si>
  <si>
    <t>PA113</t>
  </si>
  <si>
    <t>PB159</t>
  </si>
  <si>
    <t>PB161</t>
  </si>
  <si>
    <t>PD187</t>
  </si>
  <si>
    <t>PG195</t>
  </si>
  <si>
    <t>PG133</t>
  </si>
  <si>
    <t>PG1666</t>
  </si>
  <si>
    <t>PE71</t>
  </si>
  <si>
    <t>PH191</t>
  </si>
  <si>
    <t>PC1220</t>
  </si>
  <si>
    <t>PH146</t>
  </si>
  <si>
    <t>PG95</t>
  </si>
  <si>
    <t>PG1616</t>
  </si>
  <si>
    <t>PH198</t>
  </si>
  <si>
    <t>PF121</t>
  </si>
  <si>
    <t>PA88</t>
  </si>
  <si>
    <t>PA763</t>
  </si>
  <si>
    <t>PG38</t>
  </si>
  <si>
    <t>PG39</t>
  </si>
  <si>
    <t>PG79</t>
  </si>
  <si>
    <t>PA421</t>
  </si>
  <si>
    <t>PA422</t>
  </si>
  <si>
    <t>PH11</t>
  </si>
  <si>
    <t>PH34</t>
  </si>
  <si>
    <t>PD553</t>
  </si>
  <si>
    <t>PA332</t>
  </si>
  <si>
    <t>PA417</t>
  </si>
  <si>
    <t>PA334</t>
  </si>
  <si>
    <t>PG116</t>
  </si>
  <si>
    <t>PB303</t>
  </si>
  <si>
    <t>PA156</t>
  </si>
  <si>
    <t>PB242</t>
  </si>
  <si>
    <t>PA450</t>
  </si>
  <si>
    <t>PD524</t>
  </si>
  <si>
    <t>PA435</t>
  </si>
  <si>
    <t>PD564</t>
  </si>
  <si>
    <t>PD535</t>
  </si>
  <si>
    <t>PA396</t>
  </si>
  <si>
    <t>PA378</t>
  </si>
  <si>
    <t>PI67</t>
  </si>
  <si>
    <t>PA91</t>
  </si>
  <si>
    <t>PA115</t>
  </si>
  <si>
    <t>PI1075</t>
  </si>
  <si>
    <t>PB1575</t>
  </si>
  <si>
    <t>PH2</t>
  </si>
  <si>
    <t>PB7</t>
  </si>
  <si>
    <t>PJ627</t>
  </si>
  <si>
    <t>PE63</t>
  </si>
  <si>
    <t>PG1664</t>
  </si>
  <si>
    <t>PD576</t>
  </si>
  <si>
    <t>PD575</t>
  </si>
  <si>
    <t>PD558</t>
  </si>
  <si>
    <t>PA300</t>
  </si>
  <si>
    <t>PA62</t>
  </si>
  <si>
    <t>PA368</t>
  </si>
  <si>
    <t>PG367</t>
  </si>
  <si>
    <t>PG1642</t>
  </si>
  <si>
    <t>PG368</t>
  </si>
  <si>
    <t>PG61</t>
  </si>
  <si>
    <t>PI80</t>
  </si>
  <si>
    <t>PI46</t>
  </si>
  <si>
    <t>PJ18</t>
  </si>
  <si>
    <t>PB541</t>
  </si>
  <si>
    <t>PB534</t>
  </si>
  <si>
    <t>PB535</t>
  </si>
  <si>
    <t>PB620</t>
  </si>
  <si>
    <t>PB574</t>
  </si>
  <si>
    <t>PB536</t>
  </si>
  <si>
    <t>PB537</t>
  </si>
  <si>
    <t>PJ118</t>
  </si>
  <si>
    <t>PJ153</t>
  </si>
  <si>
    <t>PJ84</t>
  </si>
  <si>
    <t>PJ128</t>
  </si>
  <si>
    <t>PA260</t>
  </si>
  <si>
    <t>PA261</t>
  </si>
  <si>
    <t>PA262</t>
  </si>
  <si>
    <t>PA423</t>
  </si>
  <si>
    <t>PA303</t>
  </si>
  <si>
    <t>PA264</t>
  </si>
  <si>
    <t>PA245</t>
  </si>
  <si>
    <t>PB25</t>
  </si>
  <si>
    <t>PB108</t>
  </si>
  <si>
    <t>PI952</t>
  </si>
  <si>
    <t>PD518</t>
  </si>
  <si>
    <t>PG1585 (Sólo andén 3)</t>
  </si>
  <si>
    <t>PF97</t>
  </si>
  <si>
    <t>PE1318</t>
  </si>
  <si>
    <t>PA15</t>
  </si>
  <si>
    <t>PA367</t>
  </si>
  <si>
    <t>PF761</t>
  </si>
  <si>
    <t>PJ1604</t>
  </si>
  <si>
    <t>PB1576</t>
  </si>
  <si>
    <t>PJ96</t>
  </si>
  <si>
    <t>PI230</t>
  </si>
  <si>
    <t>PH29</t>
  </si>
  <si>
    <t>PJ149</t>
  </si>
  <si>
    <t>PI866</t>
  </si>
  <si>
    <t>PE1304</t>
  </si>
  <si>
    <t>PI1813</t>
  </si>
  <si>
    <t>PD410</t>
  </si>
  <si>
    <t>PC160</t>
  </si>
  <si>
    <t>PC586</t>
  </si>
  <si>
    <t>PC207</t>
  </si>
  <si>
    <t>PC738</t>
  </si>
  <si>
    <t>PC290</t>
  </si>
  <si>
    <t>PC1147</t>
  </si>
  <si>
    <t>PC145</t>
  </si>
  <si>
    <t>PJ112</t>
  </si>
  <si>
    <t>PI386</t>
  </si>
  <si>
    <t>PF176</t>
  </si>
  <si>
    <t>PA380</t>
  </si>
  <si>
    <t>PC876</t>
  </si>
  <si>
    <t>PJ1587</t>
  </si>
  <si>
    <t>PA87</t>
  </si>
  <si>
    <t>PA109</t>
  </si>
  <si>
    <t>PA138</t>
  </si>
  <si>
    <t>PD451</t>
  </si>
  <si>
    <t>PC618</t>
  </si>
  <si>
    <t>PI470</t>
  </si>
  <si>
    <t>PA340</t>
  </si>
  <si>
    <t>PA344</t>
  </si>
  <si>
    <t>PD453</t>
  </si>
  <si>
    <t>PI419</t>
  </si>
  <si>
    <t>PJ956</t>
  </si>
  <si>
    <t>PJ121</t>
  </si>
  <si>
    <t>PJ117</t>
  </si>
  <si>
    <t>PJ124</t>
  </si>
  <si>
    <t>PC155</t>
  </si>
  <si>
    <t>PF126</t>
  </si>
  <si>
    <t>PA547</t>
  </si>
  <si>
    <t>PJ1818</t>
  </si>
  <si>
    <t>PI841</t>
  </si>
  <si>
    <t>PB44</t>
  </si>
  <si>
    <t>PD107</t>
  </si>
  <si>
    <t>PD5</t>
  </si>
  <si>
    <t>PF512</t>
  </si>
  <si>
    <t>PB724</t>
  </si>
  <si>
    <t>PC475</t>
  </si>
  <si>
    <t>PD381</t>
  </si>
  <si>
    <t>PC3</t>
  </si>
  <si>
    <t>PC38</t>
  </si>
  <si>
    <t>PD210</t>
  </si>
  <si>
    <t>PJ884</t>
  </si>
  <si>
    <t>PA273</t>
  </si>
  <si>
    <t>PJ538</t>
  </si>
  <si>
    <t>PG342</t>
  </si>
  <si>
    <t>PB504</t>
  </si>
  <si>
    <t>PB1000</t>
  </si>
  <si>
    <t>PE524</t>
  </si>
  <si>
    <t>PJ539</t>
  </si>
  <si>
    <t>PA345</t>
  </si>
  <si>
    <t>PF272</t>
  </si>
  <si>
    <t>PB198</t>
  </si>
  <si>
    <t>PA652</t>
  </si>
  <si>
    <t>PC349</t>
  </si>
  <si>
    <t>PD1116</t>
  </si>
  <si>
    <t>PI911</t>
  </si>
  <si>
    <t>PA354</t>
  </si>
  <si>
    <t>PC203</t>
  </si>
  <si>
    <t>PB865</t>
  </si>
  <si>
    <t>PA232</t>
  </si>
  <si>
    <t>PC190</t>
  </si>
  <si>
    <t>PJ686</t>
  </si>
  <si>
    <t>PI106</t>
  </si>
  <si>
    <t>PI228</t>
  </si>
  <si>
    <t>PJ79</t>
  </si>
  <si>
    <t>PD85</t>
  </si>
  <si>
    <t>PC978</t>
  </si>
  <si>
    <t>PD1444</t>
  </si>
  <si>
    <t>PE1410</t>
  </si>
  <si>
    <t>PD75</t>
  </si>
  <si>
    <t>PE351</t>
  </si>
  <si>
    <t>PA393</t>
  </si>
  <si>
    <t>PE1282</t>
  </si>
  <si>
    <t>PG1585</t>
  </si>
  <si>
    <t>PF311</t>
  </si>
  <si>
    <t>PF460</t>
  </si>
  <si>
    <t>PC488</t>
  </si>
  <si>
    <t>PB1283</t>
  </si>
  <si>
    <t>PA190</t>
  </si>
  <si>
    <t>PA244</t>
  </si>
  <si>
    <t>PF212</t>
  </si>
  <si>
    <t>PJ194</t>
  </si>
  <si>
    <t>PF94</t>
  </si>
  <si>
    <t>PC376</t>
  </si>
  <si>
    <t>PC378</t>
  </si>
  <si>
    <t>PA191</t>
  </si>
  <si>
    <t>PC114</t>
  </si>
  <si>
    <t>PE114</t>
  </si>
  <si>
    <t>PC617</t>
  </si>
  <si>
    <t>PG1599</t>
  </si>
  <si>
    <t>PC255</t>
  </si>
  <si>
    <t>PC1066</t>
  </si>
  <si>
    <t>PC1064</t>
  </si>
  <si>
    <t>PE863</t>
  </si>
  <si>
    <t>PE332</t>
  </si>
  <si>
    <t>PJ1586</t>
  </si>
  <si>
    <t>PA374</t>
  </si>
  <si>
    <t>PA215</t>
  </si>
  <si>
    <t>PB69</t>
  </si>
  <si>
    <t>PC57</t>
  </si>
  <si>
    <t>PC503</t>
  </si>
  <si>
    <t>PE575</t>
  </si>
  <si>
    <t>PA371</t>
  </si>
  <si>
    <t>PA53</t>
  </si>
  <si>
    <t>PA376</t>
  </si>
  <si>
    <t>PA337</t>
  </si>
  <si>
    <t>PE1313</t>
  </si>
  <si>
    <t>PG247</t>
  </si>
  <si>
    <t>PA77</t>
  </si>
  <si>
    <t>PI400</t>
  </si>
  <si>
    <t>PD559</t>
  </si>
  <si>
    <t>PG196</t>
  </si>
  <si>
    <t>PG138</t>
  </si>
  <si>
    <t>PD530</t>
  </si>
  <si>
    <t>T-4-12-PO-12</t>
  </si>
  <si>
    <t>435I</t>
  </si>
  <si>
    <t>ZONA PAGA V295</t>
  </si>
  <si>
    <t>F25I</t>
  </si>
  <si>
    <t>F25eI</t>
  </si>
  <si>
    <t>Parada 6 / (M) Estación Central</t>
  </si>
  <si>
    <t>T-7-53-PO-89</t>
  </si>
  <si>
    <t>PI1814</t>
  </si>
  <si>
    <t>ZONA PAGA V294</t>
  </si>
  <si>
    <t>Etiquetas de columna</t>
  </si>
  <si>
    <t>Suma de N° Validadores</t>
  </si>
  <si>
    <t>(Varios elementos)</t>
  </si>
  <si>
    <t>Inicio de Operación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</si>
  <si>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</si>
  <si>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</si>
  <si>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</si>
  <si>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</si>
  <si>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PB864</t>
  </si>
  <si>
    <t>L-4-2-5-OP</t>
  </si>
  <si>
    <t>B15I</t>
  </si>
  <si>
    <t>B23R</t>
  </si>
  <si>
    <t>ZONA PAGA V297</t>
  </si>
  <si>
    <t>En el PO de Julio de 2017, se eliminó el servicio 218e</t>
  </si>
  <si>
    <t>D03I</t>
  </si>
  <si>
    <t>D09R</t>
  </si>
  <si>
    <t>PB126</t>
  </si>
  <si>
    <t>B19I</t>
  </si>
  <si>
    <t>B22R</t>
  </si>
  <si>
    <t>302R</t>
  </si>
  <si>
    <t>Parada 2 / (M) Plaza de Maipú</t>
  </si>
  <si>
    <t>PI181</t>
  </si>
  <si>
    <t>T-12-55-NS-15</t>
  </si>
  <si>
    <t>Parada 1 / (M) Cerrillos</t>
  </si>
  <si>
    <t>113R</t>
  </si>
  <si>
    <t>115R</t>
  </si>
  <si>
    <t>Fusión entre ex 117 y 195</t>
  </si>
  <si>
    <t>Inicia 03-10-2017</t>
  </si>
  <si>
    <t>Inicia 10-10-2017</t>
  </si>
  <si>
    <t>Inicia 18-10-2017</t>
  </si>
  <si>
    <t>Inicia 07-11-2017</t>
  </si>
  <si>
    <t>PB756</t>
  </si>
  <si>
    <t>L-4-30-10-OP</t>
  </si>
  <si>
    <t>Parada 4 / (M) Cerro Blanco</t>
  </si>
  <si>
    <t>B02I</t>
  </si>
  <si>
    <t>B10R</t>
  </si>
  <si>
    <t>B25I</t>
  </si>
  <si>
    <t>PB544</t>
  </si>
  <si>
    <t>L-6-21-35-SN</t>
  </si>
  <si>
    <t>PA195</t>
  </si>
  <si>
    <t>T-20-199-NS-8</t>
  </si>
  <si>
    <t>inicia 20-03-2017 / Se baja un validador y se reutiliza para ZP360</t>
  </si>
  <si>
    <t>Parada 3 / Estación Mapocho</t>
  </si>
  <si>
    <t>Parada 4 / Pedagógico - Parada 2 / Pedagógico</t>
  </si>
  <si>
    <t>Parada 2 y  4 / Paradero 38   Santa Rosa</t>
  </si>
  <si>
    <t>Avenida Lo Marcoleta / esq.  Pascual Gambino</t>
  </si>
  <si>
    <t>Parada  / Est. Intermodal Lo Ovalle</t>
  </si>
  <si>
    <t>Parada 1 y 3 / Pedagógico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</si>
  <si>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</si>
  <si>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</si>
  <si>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</si>
  <si>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</si>
  <si>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</si>
  <si>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</si>
  <si>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</si>
  <si>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</si>
  <si>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</si>
  <si>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</si>
  <si>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</si>
  <si>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</si>
  <si>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</si>
  <si>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</si>
  <si>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</si>
  <si>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</si>
  <si>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</si>
  <si>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</si>
  <si>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</si>
  <si>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</si>
  <si>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</si>
  <si>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</si>
  <si>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</si>
  <si>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</si>
  <si>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</si>
  <si>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</si>
  <si>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</si>
  <si>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</si>
  <si>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</si>
  <si>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</si>
  <si>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</si>
  <si>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</si>
  <si>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</si>
  <si>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</si>
  <si>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</si>
  <si>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</si>
  <si>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</si>
  <si>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</si>
  <si>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</si>
  <si>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</si>
  <si>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</si>
  <si>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</si>
  <si>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</si>
  <si>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</si>
  <si>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</si>
  <si>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</si>
  <si>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</si>
  <si>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</si>
  <si>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</si>
  <si>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</si>
  <si>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</si>
  <si>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</si>
  <si>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</si>
  <si>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</si>
  <si>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</si>
  <si>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</si>
  <si>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</si>
  <si>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</si>
  <si>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</si>
  <si>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</si>
  <si>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</si>
  <si>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</si>
  <si>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</si>
  <si>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</si>
  <si>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</si>
  <si>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</si>
  <si>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</si>
  <si>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</si>
  <si>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</si>
  <si>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</si>
  <si>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</si>
  <si>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</si>
  <si>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</si>
  <si>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</si>
  <si>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/ Plaza   de La Pintana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</si>
  <si>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</si>
  <si>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</si>
  <si>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</si>
  <si>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</si>
  <si>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</si>
  <si>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</si>
  <si>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</si>
  <si>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</si>
  <si>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</si>
  <si>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</si>
  <si>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</si>
  <si>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</si>
  <si>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</si>
  <si>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</si>
  <si>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</si>
  <si>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</si>
  <si>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</si>
  <si>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</si>
  <si>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</si>
  <si>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</si>
  <si>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</si>
  <si>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</si>
  <si>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</si>
  <si>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</si>
  <si>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</si>
  <si>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</si>
  <si>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</si>
  <si>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</si>
  <si>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</si>
  <si>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</si>
  <si>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</si>
  <si>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</si>
  <si>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</si>
  <si>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</si>
  <si>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13 / (M) Vespucio   Norte</t>
  </si>
  <si>
    <t>Artesanos esq. / Avenida La Paz</t>
  </si>
  <si>
    <t>Lib. Bdo. O'Higgins esq. / Pichidegua</t>
  </si>
  <si>
    <t>Parada 10 / (M) San Pablo</t>
  </si>
  <si>
    <t>ZONA PAGA V301</t>
  </si>
  <si>
    <t>ZONA PAGA V302</t>
  </si>
  <si>
    <t>ZONA PAGA V303</t>
  </si>
  <si>
    <t>LA REINA</t>
  </si>
  <si>
    <t>CERRO NAVIA</t>
  </si>
  <si>
    <t>T-19-170-NS-5</t>
  </si>
  <si>
    <t>T-28-89-PO-15</t>
  </si>
  <si>
    <t>T-28-89-PO-25</t>
  </si>
  <si>
    <t>N° Monitores</t>
  </si>
  <si>
    <t>PD357</t>
  </si>
  <si>
    <t>PH4</t>
  </si>
  <si>
    <t>Av. Departamental / esq.  Av. Clotario Blest</t>
  </si>
  <si>
    <t>PH6</t>
  </si>
  <si>
    <t>Parada 5 / (M) Príncipe   de Gales</t>
  </si>
  <si>
    <t>Parada 1 / Oceanía   Laguna Sur</t>
  </si>
  <si>
    <t xml:space="preserve">Av. Departamental esq. / Club Hípico </t>
  </si>
  <si>
    <t>PA16</t>
  </si>
  <si>
    <t>PI449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</si>
  <si>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</si>
  <si>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</si>
  <si>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</si>
  <si>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</si>
  <si>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</si>
  <si>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</si>
  <si>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PF89</t>
  </si>
  <si>
    <t>T-34-270-NS-75</t>
  </si>
  <si>
    <t>Av. Concha y Toro esq. / Av. Eyzaguirre</t>
  </si>
  <si>
    <t>PF93</t>
  </si>
  <si>
    <t>T-34-236-SN-3</t>
  </si>
  <si>
    <t>Balmaceda esq. / Av. Eyzaguirre</t>
  </si>
  <si>
    <t>Parada 3 / Plaza de Puente Alto</t>
  </si>
  <si>
    <t>PF310</t>
  </si>
  <si>
    <t>L-34-41-5-OP</t>
  </si>
  <si>
    <t>Parada 6/ Hospital de Niños</t>
  </si>
  <si>
    <t>PI953</t>
  </si>
  <si>
    <t>PI954</t>
  </si>
  <si>
    <t>PI1493</t>
  </si>
  <si>
    <t>PI198</t>
  </si>
  <si>
    <t>PI200</t>
  </si>
  <si>
    <t>PI1792</t>
  </si>
  <si>
    <t>L-13-15-110-PO</t>
  </si>
  <si>
    <t>L-13-15-120-PO</t>
  </si>
  <si>
    <t>L-13-15-125-PO</t>
  </si>
  <si>
    <t>T-13-94-PO-10</t>
  </si>
  <si>
    <t>T-13-94-PO-20</t>
  </si>
  <si>
    <t>T-13-94-PO-33</t>
  </si>
  <si>
    <t>Camino a Rinconada esq. / La Galaxia</t>
  </si>
  <si>
    <t>Camino a Rinconada esq. / Batallón Atacama</t>
  </si>
  <si>
    <t>Camino a Rinconada esq. / Pasaje Santo Padre</t>
  </si>
  <si>
    <t>Camino a Rinconada esq. / Quinta Vergara</t>
  </si>
  <si>
    <t>Camino a Rinconada esq. / Los Adobes</t>
  </si>
  <si>
    <t>Parada 4 / Hospital Maipú</t>
  </si>
  <si>
    <t>-</t>
  </si>
  <si>
    <t>PG1745</t>
  </si>
  <si>
    <t>Parada 2 / Est. Nos</t>
  </si>
  <si>
    <t>PC563</t>
  </si>
  <si>
    <t>Parada 5/ (M) Salvador</t>
  </si>
  <si>
    <t>L-30-51-95-NS</t>
  </si>
  <si>
    <t>T-14-130-NS-5</t>
  </si>
  <si>
    <t>Parada 5 / (M) Plaza de Puente Alto</t>
  </si>
  <si>
    <t>G02I</t>
  </si>
  <si>
    <t>G07I</t>
  </si>
  <si>
    <t>514cI</t>
  </si>
  <si>
    <t>F12I</t>
  </si>
  <si>
    <t>F12cI</t>
  </si>
  <si>
    <t>F24I</t>
  </si>
  <si>
    <t>Código ZP</t>
  </si>
  <si>
    <t>224I</t>
  </si>
  <si>
    <t>Parada 10 y 11 / (M) Plaza   de Maipú</t>
  </si>
  <si>
    <t>PI437</t>
  </si>
  <si>
    <t>Parada 5 / (M) Las Rejas</t>
  </si>
  <si>
    <t>PI1375</t>
  </si>
  <si>
    <t>Parada 3 / (M) Cerrillos</t>
  </si>
  <si>
    <t>PB121</t>
  </si>
  <si>
    <t>HUECHURABA</t>
  </si>
  <si>
    <t>Parada 11 / (M) Vespucio Norte</t>
  </si>
  <si>
    <t>Parada 2 y 4/ Paradero 31   Santa Rosa</t>
  </si>
  <si>
    <t>Parada  / Estadio Victor Jara</t>
  </si>
  <si>
    <t>PF3</t>
  </si>
  <si>
    <t>404cI</t>
  </si>
  <si>
    <t>430R</t>
  </si>
  <si>
    <t>B05R</t>
  </si>
  <si>
    <t>F07I</t>
  </si>
  <si>
    <t>Estado</t>
  </si>
  <si>
    <t xml:space="preserve"> 21:00</t>
  </si>
  <si>
    <t xml:space="preserve"> 10:00</t>
  </si>
  <si>
    <t xml:space="preserve"> 20:00</t>
  </si>
  <si>
    <t xml:space="preserve"> 15:00</t>
  </si>
  <si>
    <t xml:space="preserve"> 17:00</t>
  </si>
  <si>
    <t xml:space="preserve"> 22:30</t>
  </si>
  <si>
    <t xml:space="preserve"> 20:30</t>
  </si>
  <si>
    <t>por análisis financiero desde 25-03-2016 /se abre el 01-12-2017</t>
  </si>
  <si>
    <t>por análisis financiero desde 22-02-2016/ vuelve a operar desde 01-12-2017</t>
  </si>
  <si>
    <t>C10e a partir del 06-01-2010 al 02-02-2015 117 a partir de 06-07-2009/ El 01-12-2017 comienza a operar en PTA</t>
  </si>
  <si>
    <t>por análisis financiero desde 25-03-2016/ se abre el 01-12-2017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</si>
  <si>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</si>
  <si>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</si>
  <si>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inicia 24-10-2016/ El 01-12-2017 se suspende momentáneamente su operación y se traspasa a TATA</t>
  </si>
  <si>
    <t>Inicia 15-11-2017</t>
  </si>
  <si>
    <t>Inicia 20-11-2017</t>
  </si>
  <si>
    <t>Inicia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</si>
  <si>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</si>
  <si>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</si>
  <si>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</si>
  <si>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</si>
  <si>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</si>
  <si>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</si>
  <si>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Inicia 05-01-2018</t>
  </si>
  <si>
    <t>Inicia 08-01-2018</t>
  </si>
  <si>
    <t>Parada 4 / (M) Universidad de Chile</t>
  </si>
  <si>
    <t>ZONA PAGA V304</t>
  </si>
  <si>
    <t>ZONA PAGA V305</t>
  </si>
  <si>
    <t>ZONA PAGA V306</t>
  </si>
  <si>
    <t>ZONA PAGA V309</t>
  </si>
  <si>
    <t>UN Principal</t>
  </si>
  <si>
    <t>UN Secundaria 1</t>
  </si>
  <si>
    <t>UN Secundaria 2</t>
  </si>
  <si>
    <t>UN Secundaria 3</t>
  </si>
  <si>
    <t>Horario Laboral</t>
  </si>
  <si>
    <t>Horario Sábado</t>
  </si>
  <si>
    <t>Horario Domingo</t>
  </si>
  <si>
    <t>Parada Provisoria</t>
  </si>
  <si>
    <t>Fecha Vigencia</t>
  </si>
  <si>
    <t>Tipo Punto</t>
  </si>
  <si>
    <t>Operación Actual</t>
  </si>
  <si>
    <t>Código Parada Usuario_1</t>
  </si>
  <si>
    <t>Código Parada Usuario_2</t>
  </si>
  <si>
    <t>Código Parada TS_1</t>
  </si>
  <si>
    <t>Código Parada TS_2</t>
  </si>
  <si>
    <t>ZP MIXTA</t>
  </si>
  <si>
    <t>ZPM MIXTA</t>
  </si>
  <si>
    <t>Nombre Parada</t>
  </si>
  <si>
    <t>PB1880</t>
  </si>
  <si>
    <t>Parada 5 / Plaza Renca</t>
  </si>
  <si>
    <t>inicia 30-01-2017 / Servicio H12 no opera en la parada debido a trabajos viales EIM Franklin</t>
  </si>
  <si>
    <t>B02R</t>
  </si>
  <si>
    <t>RM-0045</t>
  </si>
  <si>
    <t>RM-0057</t>
  </si>
  <si>
    <t>RM-0005</t>
  </si>
  <si>
    <t>RM-0009</t>
  </si>
  <si>
    <t>RM-0053</t>
  </si>
  <si>
    <t>RM-0031</t>
  </si>
  <si>
    <t>RM-0013</t>
  </si>
  <si>
    <t>RM-0017</t>
  </si>
  <si>
    <t>RM-0035</t>
  </si>
  <si>
    <t>RM-0041</t>
  </si>
  <si>
    <t>RM-0023</t>
  </si>
  <si>
    <t>RM-0067</t>
  </si>
  <si>
    <t>RM-0073</t>
  </si>
  <si>
    <t>RM-0082</t>
  </si>
  <si>
    <t>RM-0103</t>
  </si>
  <si>
    <t>RM-0077</t>
  </si>
  <si>
    <t>RM-0095</t>
  </si>
  <si>
    <t>RM-0099</t>
  </si>
  <si>
    <t>RM-0109</t>
  </si>
  <si>
    <t>RM-0119</t>
  </si>
  <si>
    <t>RM-0127</t>
  </si>
  <si>
    <t>RM-0225</t>
  </si>
  <si>
    <t>RM-0235</t>
  </si>
  <si>
    <t>RM-0242</t>
  </si>
  <si>
    <t>RM-0245</t>
  </si>
  <si>
    <t>RM-0251</t>
  </si>
  <si>
    <t>RM-0255</t>
  </si>
  <si>
    <t>RM-0260</t>
  </si>
  <si>
    <t>RM-0265</t>
  </si>
  <si>
    <t>RM-0270</t>
  </si>
  <si>
    <t>RM-0275</t>
  </si>
  <si>
    <t>RM-0286</t>
  </si>
  <si>
    <t>RM-0300</t>
  </si>
  <si>
    <t>RM-0320</t>
  </si>
  <si>
    <t>RM-0328</t>
  </si>
  <si>
    <t>RM-0335</t>
  </si>
  <si>
    <t>RM-0340</t>
  </si>
  <si>
    <t>RM-0345</t>
  </si>
  <si>
    <t>RM-0361</t>
  </si>
  <si>
    <t>RM-0385</t>
  </si>
  <si>
    <t>RM-0390</t>
  </si>
  <si>
    <t>RM-0396</t>
  </si>
  <si>
    <t>RM-0402</t>
  </si>
  <si>
    <t>RM-0405</t>
  </si>
  <si>
    <t>RM-0408</t>
  </si>
  <si>
    <t>RM-0425</t>
  </si>
  <si>
    <t>RM-0453</t>
  </si>
  <si>
    <t>RM-0441</t>
  </si>
  <si>
    <t>RM-0450</t>
  </si>
  <si>
    <t>RM-0458</t>
  </si>
  <si>
    <t>RM-0471</t>
  </si>
  <si>
    <t>RM-0502</t>
  </si>
  <si>
    <t>RM-0543</t>
  </si>
  <si>
    <t>RM-0548</t>
  </si>
  <si>
    <t>RM-0550</t>
  </si>
  <si>
    <t>RM-0464</t>
  </si>
  <si>
    <t>RM-0556</t>
  </si>
  <si>
    <t>RM-0563</t>
  </si>
  <si>
    <t>RM-0566</t>
  </si>
  <si>
    <t>RM-0514</t>
  </si>
  <si>
    <t>RM-0532</t>
  </si>
  <si>
    <t>RM-0481</t>
  </si>
  <si>
    <t>RM-0488</t>
  </si>
  <si>
    <t>RM-0493</t>
  </si>
  <si>
    <t>RM-0484</t>
  </si>
  <si>
    <t>RM-0553</t>
  </si>
  <si>
    <t>RM-0378</t>
  </si>
  <si>
    <t>RM-0374</t>
  </si>
  <si>
    <t>RM-0595</t>
  </si>
  <si>
    <t>RM-0598</t>
  </si>
  <si>
    <t>RM-0601</t>
  </si>
  <si>
    <t>RM-0633</t>
  </si>
  <si>
    <t>RM-0679</t>
  </si>
  <si>
    <t>RM-0706</t>
  </si>
  <si>
    <t>RM-0635</t>
  </si>
  <si>
    <t>RM-0659</t>
  </si>
  <si>
    <t>RM-0716</t>
  </si>
  <si>
    <t>RM-0726</t>
  </si>
  <si>
    <t>RM-0147</t>
  </si>
  <si>
    <t>RM-0730</t>
  </si>
  <si>
    <t>RM-0741</t>
  </si>
  <si>
    <t>RM-0744</t>
  </si>
  <si>
    <t>RM-0748</t>
  </si>
  <si>
    <t>RM-0750</t>
  </si>
  <si>
    <t>RM-0759</t>
  </si>
  <si>
    <t>RM-0762</t>
  </si>
  <si>
    <t>RM-0763</t>
  </si>
  <si>
    <t>RM-0765</t>
  </si>
  <si>
    <t>RM-0766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</si>
  <si>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</si>
  <si>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</si>
  <si>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</si>
  <si>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</si>
  <si>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</si>
  <si>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</si>
  <si>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</si>
  <si>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</si>
  <si>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</si>
  <si>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</si>
  <si>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RM-0785</t>
  </si>
  <si>
    <t>RM-0786</t>
  </si>
  <si>
    <t>RM-0787</t>
  </si>
  <si>
    <t>RM-0788</t>
  </si>
  <si>
    <t>RM-0789</t>
  </si>
  <si>
    <t>RM-0792</t>
  </si>
  <si>
    <t>RM-0793</t>
  </si>
  <si>
    <t>RM-0794</t>
  </si>
  <si>
    <t>RM-0795</t>
  </si>
  <si>
    <t>RM-0796</t>
  </si>
  <si>
    <t>RM-0797</t>
  </si>
  <si>
    <t>RM-0798</t>
  </si>
  <si>
    <t>RM-0799</t>
  </si>
  <si>
    <t>RM-0800</t>
  </si>
  <si>
    <t>RM-0801</t>
  </si>
  <si>
    <t>RM-0802</t>
  </si>
  <si>
    <t>RM-0803</t>
  </si>
  <si>
    <t>RM-0804</t>
  </si>
  <si>
    <t>RM-0805</t>
  </si>
  <si>
    <t>RM-0807</t>
  </si>
  <si>
    <t>RM-0808</t>
  </si>
  <si>
    <t>RM-0809</t>
  </si>
  <si>
    <t>RM-0810</t>
  </si>
  <si>
    <t>RM-0811</t>
  </si>
  <si>
    <t>RM-0812</t>
  </si>
  <si>
    <t>RM-0813</t>
  </si>
  <si>
    <t>RM-0814</t>
  </si>
  <si>
    <t>RM-0816</t>
  </si>
  <si>
    <t>RM-0817</t>
  </si>
  <si>
    <t>RM-0818</t>
  </si>
  <si>
    <t>RM-0819</t>
  </si>
  <si>
    <t>RM-0820</t>
  </si>
  <si>
    <t>RM-0821</t>
  </si>
  <si>
    <t>RM-0822</t>
  </si>
  <si>
    <t>RM-0823</t>
  </si>
  <si>
    <t>RM-0824</t>
  </si>
  <si>
    <t>RM-0826</t>
  </si>
  <si>
    <t>RM-0827</t>
  </si>
  <si>
    <t>RM-0828</t>
  </si>
  <si>
    <t>RM-0830</t>
  </si>
  <si>
    <t>RM-0831</t>
  </si>
  <si>
    <t>RM-0832</t>
  </si>
  <si>
    <t>RM-0833</t>
  </si>
  <si>
    <t>RM-0834</t>
  </si>
  <si>
    <t>RM-0835</t>
  </si>
  <si>
    <t>RM-0836</t>
  </si>
  <si>
    <t>RM-0837</t>
  </si>
  <si>
    <t>RM-0838</t>
  </si>
  <si>
    <t>RM-0839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</si>
  <si>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</si>
  <si>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</si>
  <si>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</si>
  <si>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</si>
  <si>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</si>
  <si>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</si>
  <si>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</si>
  <si>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</si>
  <si>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</si>
  <si>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</si>
  <si>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</si>
  <si>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</si>
  <si>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</si>
  <si>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</si>
  <si>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</si>
  <si>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</si>
  <si>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</si>
  <si>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</si>
  <si>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RM-0859</t>
  </si>
  <si>
    <t>RM-0860</t>
  </si>
  <si>
    <t>RM-0861</t>
  </si>
  <si>
    <t>RM-0862</t>
  </si>
  <si>
    <t>RM-0863</t>
  </si>
  <si>
    <t>RM-0864</t>
  </si>
  <si>
    <t>RM-0865</t>
  </si>
  <si>
    <t>RM-0866</t>
  </si>
  <si>
    <t>RM-0867</t>
  </si>
  <si>
    <t>RM-0868</t>
  </si>
  <si>
    <t>RM-0869</t>
  </si>
  <si>
    <t>RM-0870</t>
  </si>
  <si>
    <t>RM-0871</t>
  </si>
  <si>
    <t>RM-0872</t>
  </si>
  <si>
    <t>RM-0875</t>
  </si>
  <si>
    <t>RM-0876</t>
  </si>
  <si>
    <t>RM-0877</t>
  </si>
  <si>
    <t>RM-0878</t>
  </si>
  <si>
    <t>RM-0879</t>
  </si>
  <si>
    <t>RM-0880</t>
  </si>
  <si>
    <t>RM-0881</t>
  </si>
  <si>
    <t>RM-0882</t>
  </si>
  <si>
    <t>RM-0883</t>
  </si>
  <si>
    <t>RM-0885</t>
  </si>
  <si>
    <t>RM-0886</t>
  </si>
  <si>
    <t>RM-0888</t>
  </si>
  <si>
    <t>RM-0889</t>
  </si>
  <si>
    <t>RM-0890</t>
  </si>
  <si>
    <t>RM-0891</t>
  </si>
  <si>
    <t>RM-0892</t>
  </si>
  <si>
    <t>RM-0893</t>
  </si>
  <si>
    <t>RM-0894</t>
  </si>
  <si>
    <t>RM-0895</t>
  </si>
  <si>
    <t>RM-0896</t>
  </si>
  <si>
    <t>RM-0897</t>
  </si>
  <si>
    <t>RM-0899</t>
  </si>
  <si>
    <t>RM-0900</t>
  </si>
  <si>
    <t>RM-0901</t>
  </si>
  <si>
    <t>RM-0902</t>
  </si>
  <si>
    <t>RM-0903</t>
  </si>
  <si>
    <t>RM-0904</t>
  </si>
  <si>
    <t>RM-0905</t>
  </si>
  <si>
    <t>RM-0906</t>
  </si>
  <si>
    <t>RM-0907</t>
  </si>
  <si>
    <t>RM-0908</t>
  </si>
  <si>
    <t>RM-0909</t>
  </si>
  <si>
    <t>RM-0910</t>
  </si>
  <si>
    <t>RM-0911</t>
  </si>
  <si>
    <t>RM-0913</t>
  </si>
  <si>
    <t>RM-0914</t>
  </si>
  <si>
    <t>RM-0915</t>
  </si>
  <si>
    <t>RM-0916</t>
  </si>
  <si>
    <t>RM-0917</t>
  </si>
  <si>
    <t>RM-0918</t>
  </si>
  <si>
    <t>RM-0920</t>
  </si>
  <si>
    <t>RM-0921</t>
  </si>
  <si>
    <t>RM-0922</t>
  </si>
  <si>
    <t>RM-0923</t>
  </si>
  <si>
    <t>RM-0924</t>
  </si>
  <si>
    <t>RM-0925</t>
  </si>
  <si>
    <t>RM-0926</t>
  </si>
  <si>
    <t>RM-0927</t>
  </si>
  <si>
    <t>RM-0928</t>
  </si>
  <si>
    <t>RM-0929</t>
  </si>
  <si>
    <t>RM-0930</t>
  </si>
  <si>
    <t>RM-0931</t>
  </si>
  <si>
    <t>RM-0932</t>
  </si>
  <si>
    <t>RM-0934</t>
  </si>
  <si>
    <t>RM-0935</t>
  </si>
  <si>
    <t>RM-0936</t>
  </si>
  <si>
    <t>RM-0937</t>
  </si>
  <si>
    <t>RM-0938</t>
  </si>
  <si>
    <t>RM-0939</t>
  </si>
  <si>
    <t>RM-0940</t>
  </si>
  <si>
    <t>RM-0941</t>
  </si>
  <si>
    <t>RM-0944</t>
  </si>
  <si>
    <t>RM-0945</t>
  </si>
  <si>
    <t>RM-0946</t>
  </si>
  <si>
    <t>RM-0947</t>
  </si>
  <si>
    <t>RM-0948</t>
  </si>
  <si>
    <t>RM-0949</t>
  </si>
  <si>
    <t>RM-0950</t>
  </si>
  <si>
    <t>RM-0951</t>
  </si>
  <si>
    <t>RM-0952</t>
  </si>
  <si>
    <t>RM-0953</t>
  </si>
  <si>
    <t>RM-0954</t>
  </si>
  <si>
    <t>RM-0955</t>
  </si>
  <si>
    <t>RM-0960</t>
  </si>
  <si>
    <t>RM-0961</t>
  </si>
  <si>
    <t>RM-0962</t>
  </si>
  <si>
    <t>RM-0963</t>
  </si>
  <si>
    <t>Patente</t>
  </si>
  <si>
    <t>Amarillo</t>
  </si>
  <si>
    <t>Inicia operación 25-01-2018</t>
  </si>
  <si>
    <t>PB517</t>
  </si>
  <si>
    <t>T-3-12-OP-70</t>
  </si>
  <si>
    <t>Parada  / Mall Plaza Norte</t>
  </si>
  <si>
    <t>PB1640</t>
  </si>
  <si>
    <t>L-5-28-3-PO</t>
  </si>
  <si>
    <t>Calle 2 esq. / Secundaria</t>
  </si>
  <si>
    <t>PA665</t>
  </si>
  <si>
    <t>T-20-304-SN-1</t>
  </si>
  <si>
    <t>Parada 11 / (M) La Moneda</t>
  </si>
  <si>
    <t>RM-0966</t>
  </si>
  <si>
    <t>RM-0967</t>
  </si>
  <si>
    <t>RM-0968</t>
  </si>
  <si>
    <t>RM-0969</t>
  </si>
  <si>
    <t>Nombre Monitor Líder</t>
  </si>
  <si>
    <t>N° Telefónico</t>
  </si>
  <si>
    <t>E-7-53-PO-10</t>
  </si>
  <si>
    <t>T-12-89-PO-3</t>
  </si>
  <si>
    <t>T-3-12-OP-30</t>
  </si>
  <si>
    <t>T-34-269-NS-20</t>
  </si>
  <si>
    <t>Parada 1 / Mall Plaza Tobalaba</t>
  </si>
  <si>
    <t>inicia 31-07-2017 / Deja de ser ZPMixta hasta el 10-03-2018</t>
  </si>
  <si>
    <t>inicia 01-09-2017/ suspendida por obras viales entre el 12-01-18 y el 07-03-18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</si>
  <si>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</si>
  <si>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</si>
  <si>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nunca operó</t>
  </si>
  <si>
    <t>Inicia 08-01-2019</t>
  </si>
  <si>
    <t>inicia 31-07-2017/ Finaliza debido a problemas de seguridad asociado a falta de luminaria</t>
  </si>
  <si>
    <t>PI58</t>
  </si>
  <si>
    <t>PF759</t>
  </si>
  <si>
    <t>PF758</t>
  </si>
  <si>
    <t>3G</t>
  </si>
  <si>
    <t>inicia 20-02-2017 / 19-03-2018 extiende su horario 1 hora (dinaliza a las 10 y se extiende a las 11)</t>
  </si>
  <si>
    <t>PA551</t>
  </si>
  <si>
    <t>Parada 4 / (M) Las Rejas - Parada 3 / (M) Las  Rejas</t>
  </si>
  <si>
    <t>345R</t>
  </si>
  <si>
    <t>ZONA PAGA V315</t>
  </si>
  <si>
    <t>ZONA PAGA V316</t>
  </si>
  <si>
    <t>ZONA PAGA V317</t>
  </si>
  <si>
    <t>inicia 17-04-2017 / El 01-03-2018 atrasa su fin en una hora (desde las 21:00 a las 22:00) / El 20-03-2018 comienza a operar desde las 6:00 hasta las 21:00</t>
  </si>
  <si>
    <t>RM-0970</t>
  </si>
  <si>
    <t>RM-0971</t>
  </si>
  <si>
    <t>RM-0972</t>
  </si>
  <si>
    <t>RM-0973</t>
  </si>
  <si>
    <t>RM-0974</t>
  </si>
  <si>
    <t>RM-0975</t>
  </si>
  <si>
    <t>Parada 2 y 4 / Pedagógico</t>
  </si>
  <si>
    <t>Suma de Cuenta</t>
  </si>
  <si>
    <t>Inicia 05-09-2017/ baja operación 22 -11-17 y vuelve a operar 5-03-18 por trabajos</t>
  </si>
  <si>
    <t>Fines de Marzo</t>
  </si>
  <si>
    <t>RM-0976</t>
  </si>
  <si>
    <t>RM-0977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</si>
  <si>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</si>
  <si>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</si>
  <si>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</si>
  <si>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</si>
  <si>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</si>
  <si>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</si>
  <si>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</si>
  <si>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</si>
  <si>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>TATA*</t>
  </si>
  <si>
    <t>UN</t>
  </si>
  <si>
    <t/>
  </si>
  <si>
    <t>(en blanco)</t>
  </si>
  <si>
    <t>PF965</t>
  </si>
  <si>
    <t>F26R</t>
  </si>
  <si>
    <t>PF467</t>
  </si>
  <si>
    <t>F18I</t>
  </si>
  <si>
    <t>PG369</t>
  </si>
  <si>
    <t>PG370</t>
  </si>
  <si>
    <t>PG371</t>
  </si>
  <si>
    <t>PG373</t>
  </si>
  <si>
    <t>PG374</t>
  </si>
  <si>
    <t>PG375</t>
  </si>
  <si>
    <t>PG377</t>
  </si>
  <si>
    <t>ZONA PAGA V325</t>
  </si>
  <si>
    <t>ZONA PAGA V326</t>
  </si>
  <si>
    <t>G14R</t>
  </si>
  <si>
    <t>G16R</t>
  </si>
  <si>
    <t>301c2R</t>
  </si>
  <si>
    <t>Contador</t>
  </si>
  <si>
    <t>Año Inicio</t>
  </si>
  <si>
    <t>Mes Inicio</t>
  </si>
  <si>
    <t>Cuenta de Operación Actual</t>
  </si>
  <si>
    <t>Suma de U1</t>
  </si>
  <si>
    <t>Suma de U2</t>
  </si>
  <si>
    <t>Suma de U3</t>
  </si>
  <si>
    <t>Suma de U4</t>
  </si>
  <si>
    <t>Suma de U5</t>
  </si>
  <si>
    <t>Suma de U6</t>
  </si>
  <si>
    <t>Suma de U7</t>
  </si>
  <si>
    <t>inicia 01-09-2017 / Se agrega 1 validador el 22 de Mayo del 208</t>
  </si>
  <si>
    <t>RM-0978</t>
  </si>
  <si>
    <t>RM-0979</t>
  </si>
  <si>
    <t>RM-0981</t>
  </si>
  <si>
    <t>RM-0982</t>
  </si>
  <si>
    <t>RM-0983</t>
  </si>
  <si>
    <t>RM-0984</t>
  </si>
  <si>
    <t>RM-0985</t>
  </si>
  <si>
    <t>RM-0986</t>
  </si>
  <si>
    <t>RM-0987</t>
  </si>
  <si>
    <t>Suma de Contador</t>
  </si>
  <si>
    <t>401cI</t>
  </si>
  <si>
    <t>PI222</t>
  </si>
  <si>
    <t>E-13-54-NS-80</t>
  </si>
  <si>
    <t>110I</t>
  </si>
  <si>
    <t>B18I</t>
  </si>
  <si>
    <t>B18eI</t>
  </si>
  <si>
    <t>Inicio de Operación Laboral</t>
  </si>
  <si>
    <t>Fin Operación Laboral</t>
  </si>
  <si>
    <t>Inicio de Operación Sábado</t>
  </si>
  <si>
    <t>Fin Operación Sábado</t>
  </si>
  <si>
    <t>Inicio de Operación Domingo</t>
  </si>
  <si>
    <t>Fin Operación Domingo</t>
  </si>
  <si>
    <t>Tipo de Día en que Opera</t>
  </si>
  <si>
    <t>L-S</t>
  </si>
  <si>
    <t>L-S-D</t>
  </si>
  <si>
    <t>inicia 14-11-2016 termina 09-12-2016 - inicia 05-01-2017 - El 14-06-2018 extiende horario laboral (Pasa de 14:00 - 22:00 a 6:30 a 22:00)</t>
  </si>
  <si>
    <t>El lunes 18 de junio pasa a ser ZP Mixta (previo era exclusiva de U7), se incorpora 209R y 209eR</t>
  </si>
  <si>
    <t>F25eR</t>
  </si>
  <si>
    <t>RM-0988</t>
  </si>
  <si>
    <t>ZONA PAGA V332</t>
  </si>
  <si>
    <t xml:space="preserve">24-06-2018 modifica horario de domingo (pasa de 12:00-20:00 a 11:00-19:00) </t>
  </si>
  <si>
    <t>inicia 27-06-2016, comienza en PMA el 28-11-2016/ Modifica su horario domingo el 24-06-2018 (pasa de 12:00-20:00 a 11:00-19:00)</t>
  </si>
  <si>
    <t>Inicia 07-12-2017 / sufre modificaciones en sus servicios entre el 12-01-2018 y el 06-03-2018. Recibe servicios de ZP 351 suspendida./ Desde 01-07-2018 opera Domingo entre 11:00 y 19:00</t>
  </si>
  <si>
    <t>optimiza horario de operación desde 01-06-2016/ Desde 24-06-2018 opera domingo</t>
  </si>
  <si>
    <t>PB547</t>
  </si>
  <si>
    <t>nok</t>
  </si>
  <si>
    <t>ok</t>
  </si>
  <si>
    <t>dos nuevas</t>
  </si>
  <si>
    <t>RM-0989</t>
  </si>
  <si>
    <t>PA48</t>
  </si>
  <si>
    <t>PH127</t>
  </si>
  <si>
    <t>H05R</t>
  </si>
  <si>
    <t>H14I</t>
  </si>
  <si>
    <t>229R</t>
  </si>
  <si>
    <t>PD115</t>
  </si>
  <si>
    <t>PB1884</t>
  </si>
  <si>
    <t>T-4-22-SN-4</t>
  </si>
  <si>
    <t>optimiza horario de operación desde 01-06-2016/ El 7 de Julio se agregan 211cr, 201er,211r,201r</t>
  </si>
  <si>
    <t>inicia 15-01-2015/ El 7 de Julio de 2018 se eliminan 201r, 201er, 211cr, 211r</t>
  </si>
  <si>
    <t>inicia 15-01-2015/ El 7 de Julio de 2018 se eliminan 201r, 211cr, 211r</t>
  </si>
  <si>
    <t>G14I</t>
  </si>
  <si>
    <t>inicia 15-01-2015/ El 7 de Julio de 2018 se incorpor el servicio G14I</t>
  </si>
  <si>
    <t>Inicia 07-12-2017/ El 01 de julio de 2018 comienza a operar día domingo</t>
  </si>
  <si>
    <t>I25</t>
  </si>
  <si>
    <t>inicia 24-04-2017/ El 9 de julio se incorpora servicio I25</t>
  </si>
  <si>
    <t>F01cR</t>
  </si>
  <si>
    <t>408eR</t>
  </si>
  <si>
    <t>307eI</t>
  </si>
  <si>
    <t>B07I</t>
  </si>
  <si>
    <t>RM-0990</t>
  </si>
  <si>
    <t>RM-0991</t>
  </si>
  <si>
    <t>RM-0992</t>
  </si>
  <si>
    <t>RM-0993</t>
  </si>
  <si>
    <t>RM-0994</t>
  </si>
  <si>
    <t>desde el 24-06-2018 opera día domingo/ El día 12-07-2018 pasa de operar con 3 validadores a operar con 2</t>
  </si>
  <si>
    <t>ex 43 reinicia el 08-07-2016/ El día 12-07-2018 pasa de operar con 4 validadores a operar con 3</t>
  </si>
  <si>
    <t>ex 97 reinicia el 08-07-2016/ El día 12-07-2018 pasa de operar con 3 validadores a operar con 2</t>
  </si>
  <si>
    <t>Laboral</t>
  </si>
  <si>
    <t>optimiza horario de operación desde 01-06-2016/ Eliminada el 31-07-2018. Horario es absorvido por ZP284</t>
  </si>
  <si>
    <t>Inicia 11-12-2017/ Extiende su horario desde el 01-08-2018 ya que absorve el horario de ZP10</t>
  </si>
  <si>
    <t>Inicia 22-12-2017 / Desde el 01-08-2018 extiede su horario absorviendolo de la ZP147</t>
  </si>
  <si>
    <t>Se elimina el 31-07-2018 y su horario es absorbido por ZP396</t>
  </si>
  <si>
    <t>Extiende su horario el 01-07-2018</t>
  </si>
  <si>
    <t>optimiza horario de operación desde 01-06-2016/ 31-07-2018 deja de operar y su horario es absorbido por la ZP371</t>
  </si>
  <si>
    <t>optimiza horario de operación desde 01-06-2016/  El 31-07-2018 deja de operar y su horario es absorbido por ZP285</t>
  </si>
  <si>
    <t>Deja de operar el 31-07-2018 y su operación es absorbida por Z296</t>
  </si>
  <si>
    <t>optimiza horario de operación desde 01-06-2016/ deja de operar el 31-07-2018 su horario es absorbido por ZP381</t>
  </si>
  <si>
    <t>Eliminada 01-04-2016 / Reabrió  22-05-2017/ Baja operación 13-07-2018 y es absorbido por Z.P 98</t>
  </si>
  <si>
    <t>se convierte en mixta el 18-01-2014/ Se elimina el 31-07-2018 y su horario es absorbido por ZP395</t>
  </si>
  <si>
    <t>Extiende su horario el 01-08-2018 y absorbe horario de ex ZP120</t>
  </si>
  <si>
    <t>optimiza horario de operación desde 01-06-2016/ Se elimina el 31-07-2018 y su horario es absorbido por ZP393</t>
  </si>
  <si>
    <t>Extiende su horario el 01-08-2018 y absorbe horario de ZO121</t>
  </si>
  <si>
    <t>Se elimina el 31-07-2018 y su horario es absorbido por ZP382</t>
  </si>
  <si>
    <t>Es eliminada el 31-07-2018 y su horario es absorbido por ZP239</t>
  </si>
  <si>
    <t>Extiende su horario el 01-08-2018 y absorbe horario de ex ZP239</t>
  </si>
  <si>
    <t>optimiza horario de operación desde 01-06-2016/ Es eliminada el 31-07-2018 y su horario es absorbido por ZP397</t>
  </si>
  <si>
    <t>Extiende su horario el 01-08-2018 y absorbe horario de ZP190</t>
  </si>
  <si>
    <t>Es eliminada el 31-07-2018 y su horario es absorbido por ZP343</t>
  </si>
  <si>
    <t>inicia 31-07-2017/ Extiende su horario el 01-08-2018 y absorbe horario de ZP18</t>
  </si>
  <si>
    <t>05-08-208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</si>
  <si>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</si>
  <si>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</si>
  <si>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</si>
  <si>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</si>
  <si>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</si>
  <si>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</si>
  <si>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</si>
  <si>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</si>
  <si>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</si>
  <si>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</si>
  <si>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4 / (M) Universidad   de Chile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</si>
  <si>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</si>
  <si>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</si>
  <si>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</si>
  <si>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</si>
  <si>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</si>
  <si>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</si>
  <si>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</si>
  <si>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</si>
  <si>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</si>
  <si>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</si>
  <si>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</si>
  <si>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</si>
  <si>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</si>
  <si>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</si>
  <si>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</si>
  <si>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</si>
  <si>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</si>
  <si>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2 / Paradero 31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</si>
  <si>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</si>
  <si>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</si>
  <si>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</si>
  <si>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</si>
  <si>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</si>
  <si>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</si>
  <si>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</si>
  <si>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</si>
  <si>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</si>
  <si>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T-12-89-OP-10</t>
  </si>
  <si>
    <t>Parada 6 / (M) Cerrillos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</si>
  <si>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</si>
  <si>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</si>
  <si>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</si>
  <si>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</si>
  <si>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</si>
  <si>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</si>
  <si>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L-34-89-2-PO</t>
  </si>
  <si>
    <t>La Primavera esq. / Charwa</t>
  </si>
  <si>
    <t>L-34-46-16-SN</t>
  </si>
  <si>
    <t>Avenida Juanita esq. / Weber</t>
  </si>
  <si>
    <t>T-30-244-SN-5</t>
  </si>
  <si>
    <t>Camino Padre Hurtado esq. / Pirineos</t>
  </si>
  <si>
    <t>T-30-244-SN-10</t>
  </si>
  <si>
    <t>Camino Padre Hurtado esq. / Av. A. Vespucio</t>
  </si>
  <si>
    <t>T-30-244-SN-15</t>
  </si>
  <si>
    <t>Camino Padre Hurtado esq. / Quetrupillán</t>
  </si>
  <si>
    <t>T-30-244-SN-20</t>
  </si>
  <si>
    <t>Camino Padre Hurtado esq. / Santa Ana</t>
  </si>
  <si>
    <t>T-30-244-SN-25</t>
  </si>
  <si>
    <t>Parada  / Hospital El Pino</t>
  </si>
  <si>
    <t>T-27-230-SN-5</t>
  </si>
  <si>
    <t>EL BOSQUE</t>
  </si>
  <si>
    <t>Av. Padre Hurtado esq. / Volcán Llullaillaco</t>
  </si>
  <si>
    <t>T-27-230-SN-15</t>
  </si>
  <si>
    <t>Av. Padre Hurtado esq. / Madrid</t>
  </si>
  <si>
    <t>Alc Juan Larenas esq. / Pedro Riveros</t>
  </si>
  <si>
    <t>L-6-2-20-PO</t>
  </si>
  <si>
    <t>Antumalal esq. / Avenida Lo Cruzat</t>
  </si>
  <si>
    <t>E-20-174-NS-5</t>
  </si>
  <si>
    <t>Parada 1 / Estación Mapocho</t>
  </si>
  <si>
    <t>E-25-228-SN-16</t>
  </si>
  <si>
    <t>Parada 2 / (M) Departamental</t>
  </si>
  <si>
    <t>T-18-156-PO-27</t>
  </si>
  <si>
    <t>Administración Actual</t>
  </si>
  <si>
    <t>206cR</t>
  </si>
  <si>
    <t>206cI</t>
  </si>
  <si>
    <t>L</t>
  </si>
  <si>
    <t>J07eI</t>
  </si>
  <si>
    <t>J15cR</t>
  </si>
  <si>
    <t>J07cI</t>
  </si>
  <si>
    <t>ZONA PAGA V335</t>
  </si>
  <si>
    <t>ZONA PAGA V337</t>
  </si>
  <si>
    <t>PD528</t>
  </si>
  <si>
    <t>Parada 1 y Parada 3/ (M) Est.Nacional</t>
  </si>
  <si>
    <t>optimiza horario de operación desde 01-06-2016/ El 31-07-2018 deja de operar y su horario es absorvido por ZP284</t>
  </si>
  <si>
    <t>RM-0898</t>
  </si>
  <si>
    <t>RM-0887</t>
  </si>
  <si>
    <t>RM-0884</t>
  </si>
  <si>
    <t>RM-0873</t>
  </si>
  <si>
    <t>RM-0874</t>
  </si>
  <si>
    <t>inicia 02-12-2016 / El día 10 de Septiembre se incorporan 2 validadores, para 2 servicios</t>
  </si>
  <si>
    <t>optimiza horario de operación desde 01-06-2016/ Agrega horario PMA el 10-09-2018</t>
  </si>
  <si>
    <t>PB683</t>
  </si>
  <si>
    <t>E-4-296-OP-5</t>
  </si>
  <si>
    <t>Parada 1 / (M) Zapadores</t>
  </si>
  <si>
    <t>B01I</t>
  </si>
  <si>
    <t>B19R</t>
  </si>
  <si>
    <t>B22I</t>
  </si>
  <si>
    <t>Hras Operación 1</t>
  </si>
  <si>
    <t>Hras Operación 2</t>
  </si>
  <si>
    <t>Total Hrs Diaras</t>
  </si>
  <si>
    <t>Total Hrs Diarias</t>
  </si>
  <si>
    <t>Parada/ Liceo Barros Borgoño</t>
  </si>
  <si>
    <t>H06I</t>
  </si>
  <si>
    <t>T-20-200-SN-25</t>
  </si>
  <si>
    <t>RM-0995</t>
  </si>
  <si>
    <t>RM-0996</t>
  </si>
  <si>
    <t>Infraestructura</t>
  </si>
  <si>
    <t>Fija</t>
  </si>
  <si>
    <t>No Aplica</t>
  </si>
  <si>
    <t>Móvil</t>
  </si>
  <si>
    <t>ZPM Compartida</t>
  </si>
  <si>
    <t>PA658</t>
  </si>
  <si>
    <t>PA439</t>
  </si>
  <si>
    <t>Avenida Matta / esq. San Diego</t>
  </si>
  <si>
    <t>T-20-189-PO-15</t>
  </si>
  <si>
    <t>Avenida Matta / esq. Av. Santa Rosa</t>
  </si>
  <si>
    <t>T-20-189-PO-25</t>
  </si>
  <si>
    <t>PA443</t>
  </si>
  <si>
    <t>T-20-189-OP-5</t>
  </si>
  <si>
    <t>Avenida Matta / esq. Avenida Portugal</t>
  </si>
  <si>
    <t>PA446</t>
  </si>
  <si>
    <t>T-20-189-OP-20</t>
  </si>
  <si>
    <t>PA448</t>
  </si>
  <si>
    <t>T-20-189-OP-30</t>
  </si>
  <si>
    <t>RM-0997</t>
  </si>
  <si>
    <t>RM-0998</t>
  </si>
  <si>
    <t>RM-0999</t>
  </si>
  <si>
    <t>RM-1000</t>
  </si>
  <si>
    <t>RM-1001</t>
  </si>
  <si>
    <t>RM-1002</t>
  </si>
  <si>
    <t>ZONA PAGA V350</t>
  </si>
  <si>
    <t>ZONA PAGA V349</t>
  </si>
  <si>
    <t>117cI</t>
  </si>
  <si>
    <t>PD1387</t>
  </si>
  <si>
    <t>L-31-8-5-PO</t>
  </si>
  <si>
    <t>Parada 3 / (M) Camino   Agrícola</t>
  </si>
  <si>
    <t>D07R</t>
  </si>
  <si>
    <t>D10I</t>
  </si>
  <si>
    <t>D14I</t>
  </si>
  <si>
    <t>optimiza horario de operación desde 01-06-2016/ Desde 23-10-2018 deja de ser ZP Mixta porque servicio 106 pasa a express</t>
  </si>
  <si>
    <t>Inicio  02-01-2012 -  optimiza horario  desde 01-06-2016 - El 21-02-18 se eliminan 4 servicios de la ZP( 105,109,120 y B09) y se reubican en parada nueva. 05-11-2018 comienza a operar en PTA</t>
  </si>
  <si>
    <t>PA66</t>
  </si>
  <si>
    <t>RM-1003</t>
  </si>
  <si>
    <t>PI1396</t>
  </si>
  <si>
    <t>L-13-96-15-PO</t>
  </si>
  <si>
    <t>Parada 9 / (M) Plaza de Maipú</t>
  </si>
  <si>
    <t>I12I</t>
  </si>
  <si>
    <t>RM-1004</t>
  </si>
  <si>
    <t>ZONA PAGA V353</t>
  </si>
  <si>
    <t>ZONA PAGA V354</t>
  </si>
  <si>
    <t>RM-0027</t>
  </si>
  <si>
    <t>RM-0087</t>
  </si>
  <si>
    <t>RM-0295</t>
  </si>
  <si>
    <t>RM-0315</t>
  </si>
  <si>
    <t>RM-0356</t>
  </si>
  <si>
    <t>RM-0428</t>
  </si>
  <si>
    <t>RM-0393</t>
  </si>
  <si>
    <t>RM-0399</t>
  </si>
  <si>
    <t>RM-0411</t>
  </si>
  <si>
    <t>RM-0415</t>
  </si>
  <si>
    <t>RM-0418</t>
  </si>
  <si>
    <t>RM-0421</t>
  </si>
  <si>
    <t>RM-0380</t>
  </si>
  <si>
    <t>RM-0433</t>
  </si>
  <si>
    <t>RM-0437</t>
  </si>
  <si>
    <t>RM-0446</t>
  </si>
  <si>
    <t>RM-0461</t>
  </si>
  <si>
    <t>RM-0545</t>
  </si>
  <si>
    <t>RM-0508</t>
  </si>
  <si>
    <t>RM-0497</t>
  </si>
  <si>
    <t>RM-0561</t>
  </si>
  <si>
    <t>RM-0511</t>
  </si>
  <si>
    <t>RM-0518</t>
  </si>
  <si>
    <t>RM-0529</t>
  </si>
  <si>
    <t>RM-0576</t>
  </si>
  <si>
    <t>RM-0523</t>
  </si>
  <si>
    <t>RM-0499</t>
  </si>
  <si>
    <t>RM-0491</t>
  </si>
  <si>
    <t>RM-0370</t>
  </si>
  <si>
    <t>RM-0677</t>
  </si>
  <si>
    <t>RM-0699</t>
  </si>
  <si>
    <t>RM-0703</t>
  </si>
  <si>
    <t>RM-0710</t>
  </si>
  <si>
    <t>RM-0663</t>
  </si>
  <si>
    <t>RM-0669</t>
  </si>
  <si>
    <t>RM-0675</t>
  </si>
  <si>
    <t>RM-0712</t>
  </si>
  <si>
    <t>RM-0718</t>
  </si>
  <si>
    <t>RM-0151</t>
  </si>
  <si>
    <t>RM-0187</t>
  </si>
  <si>
    <t>RM-0175</t>
  </si>
  <si>
    <t>RM-0732</t>
  </si>
  <si>
    <t>RM-0736</t>
  </si>
  <si>
    <t>RM-0753</t>
  </si>
  <si>
    <t>RM-0764</t>
  </si>
  <si>
    <t>RM-0767</t>
  </si>
  <si>
    <t>RM-0768</t>
  </si>
  <si>
    <t>RM-0769</t>
  </si>
  <si>
    <t>RM-0776</t>
  </si>
  <si>
    <t>RM-0775</t>
  </si>
  <si>
    <t>RM-0777</t>
  </si>
  <si>
    <t>RM-0778</t>
  </si>
  <si>
    <t>RM-0781</t>
  </si>
  <si>
    <t>RM-0790</t>
  </si>
  <si>
    <t>RM-0791</t>
  </si>
  <si>
    <t>RM-0806</t>
  </si>
  <si>
    <t>RM-0815</t>
  </si>
  <si>
    <t>RM-0829</t>
  </si>
  <si>
    <t>RM-0912</t>
  </si>
  <si>
    <t>El lunes 18 de junio pasa a ser ZP Mixta (previo era exclusiva de U7), se incorpora 209R y 209eR / Eliminada por vandaismos a monitores</t>
  </si>
  <si>
    <t>ZONA PAGA V356</t>
  </si>
  <si>
    <t>RM-1005</t>
  </si>
  <si>
    <t>513vR</t>
  </si>
  <si>
    <t>B24R</t>
  </si>
  <si>
    <t>B04vR</t>
  </si>
  <si>
    <t>F07R</t>
  </si>
  <si>
    <t>PB1876</t>
  </si>
  <si>
    <t>L-6-52-3-OP</t>
  </si>
  <si>
    <t>Administración</t>
  </si>
  <si>
    <t>DTPM</t>
  </si>
  <si>
    <t>Cantidad</t>
  </si>
  <si>
    <t>Total</t>
  </si>
  <si>
    <t>Horas operación laboral</t>
  </si>
  <si>
    <t>Horas operación sábado</t>
  </si>
  <si>
    <t>Horas operación domingo</t>
  </si>
  <si>
    <t>suspendida</t>
  </si>
  <si>
    <t>Horas de Operación</t>
  </si>
  <si>
    <t>Sábado</t>
  </si>
  <si>
    <t>Domingo</t>
  </si>
  <si>
    <t>Año 2017</t>
  </si>
  <si>
    <t>Año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</si>
</sst>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[$€-2]\ * #,##0.00_-;\-[$€-2]\ * #,##0.00_-;_-[$€-2]\ * &quot;-&quot;??_-"/>
    <numFmt numFmtId="165" formatCode="hh:mm"/>
    <numFmt numFmtId="166" formatCode="mm/yyyy"/>
    <numFmt numFmtId="167" formatCode="[hh]:mm"/>
    <numFmt numFmtId="168" formatCode="[hh]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FBFBF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1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0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0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0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0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0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9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4" fillId="34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6" fillId="35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5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0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0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0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0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0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2" fillId="33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0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1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1" fillId="0" borderId="0"/>
    <xf numFmtId="164" fontId="51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2" applyNumberFormat="0" applyFont="0" applyAlignment="0" applyProtection="0"/>
    <xf numFmtId="164" fontId="29" fillId="36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3" fillId="34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6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7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8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9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0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9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4" fillId="16" borderId="18" applyNumberFormat="0" applyAlignment="0" applyProtection="0"/>
    <xf numFmtId="0" fontId="44" fillId="34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6" fillId="35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5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0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0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2" fillId="7" borderId="18" applyNumberFormat="0" applyAlignment="0" applyProtection="0"/>
    <xf numFmtId="0" fontId="42" fillId="33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0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1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61" fillId="0" borderId="0"/>
  </cellStyleXfs>
  <cellXfs count="273">
    <xf numFmtId="0" fontId="0" fillId="0" borderId="0" xfId="0"/>
    <xf numFmtId="20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24" fillId="0" borderId="0" xfId="0" applyFont="1"/>
    <xf numFmtId="0" fontId="22" fillId="0" borderId="10" xfId="0" applyFont="1" applyBorder="1" applyAlignment="1">
      <alignment horizontal="left"/>
    </xf>
    <xf numFmtId="20" fontId="22" fillId="0" borderId="10" xfId="0" applyNumberFormat="1" applyFont="1" applyBorder="1" applyAlignment="1">
      <alignment horizontal="left"/>
    </xf>
    <xf numFmtId="0" fontId="22" fillId="0" borderId="10" xfId="0" applyFont="1" applyBorder="1"/>
    <xf numFmtId="0" fontId="22" fillId="25" borderId="10" xfId="0" applyFont="1" applyFill="1" applyBorder="1" applyAlignment="1">
      <alignment horizontal="left"/>
    </xf>
    <xf numFmtId="2" fontId="22" fillId="0" borderId="10" xfId="0" applyNumberFormat="1" applyFont="1" applyBorder="1" applyAlignment="1">
      <alignment horizontal="left"/>
    </xf>
    <xf numFmtId="0" fontId="31" fillId="0" borderId="10" xfId="67" applyFont="1" applyBorder="1" applyAlignment="1">
      <alignment horizontal="left"/>
    </xf>
    <xf numFmtId="0" fontId="31" fillId="0" borderId="0" xfId="67" applyFont="1" applyAlignment="1">
      <alignment horizontal="left"/>
    </xf>
    <xf numFmtId="0" fontId="22" fillId="0" borderId="13" xfId="0" applyFont="1" applyBorder="1" applyAlignment="1">
      <alignment horizontal="left"/>
    </xf>
    <xf numFmtId="20" fontId="22" fillId="0" borderId="13" xfId="0" applyNumberFormat="1" applyFont="1" applyBorder="1" applyAlignment="1">
      <alignment horizontal="left"/>
    </xf>
    <xf numFmtId="0" fontId="30" fillId="0" borderId="10" xfId="67" applyFont="1" applyBorder="1" applyAlignment="1">
      <alignment horizontal="left"/>
    </xf>
    <xf numFmtId="20" fontId="22" fillId="0" borderId="10" xfId="49912" applyNumberFormat="1" applyFont="1" applyBorder="1" applyAlignment="1">
      <alignment horizontal="center" vertical="center" wrapText="1"/>
    </xf>
    <xf numFmtId="0" fontId="32" fillId="0" borderId="0" xfId="0" applyFont="1"/>
    <xf numFmtId="20" fontId="22" fillId="0" borderId="10" xfId="0" applyNumberFormat="1" applyFont="1" applyBorder="1" applyAlignment="1">
      <alignment horizontal="center"/>
    </xf>
    <xf numFmtId="0" fontId="4" fillId="0" borderId="10" xfId="67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/>
    </xf>
    <xf numFmtId="0" fontId="22" fillId="0" borderId="12" xfId="0" applyFont="1" applyBorder="1"/>
    <xf numFmtId="0" fontId="22" fillId="0" borderId="10" xfId="0" applyFont="1" applyBorder="1" applyAlignment="1">
      <alignment horizontal="center"/>
    </xf>
    <xf numFmtId="0" fontId="52" fillId="0" borderId="10" xfId="0" applyFont="1" applyBorder="1" applyAlignment="1">
      <alignment horizontal="left" wrapText="1" readingOrder="1"/>
    </xf>
    <xf numFmtId="20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27" fillId="0" borderId="10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0" xfId="0" applyFont="1" applyBorder="1" applyAlignment="1">
      <alignment horizontal="left" wrapText="1"/>
    </xf>
    <xf numFmtId="0" fontId="4" fillId="58" borderId="10" xfId="0" applyFont="1" applyFill="1" applyBorder="1"/>
    <xf numFmtId="0" fontId="23" fillId="58" borderId="10" xfId="0" applyFont="1" applyFill="1" applyBorder="1"/>
    <xf numFmtId="0" fontId="23" fillId="24" borderId="10" xfId="0" applyFont="1" applyFill="1" applyBorder="1" applyAlignment="1">
      <alignment horizontal="center" vertical="center" wrapText="1"/>
    </xf>
    <xf numFmtId="0" fontId="22" fillId="0" borderId="24" xfId="0" applyFont="1" applyBorder="1" applyAlignment="1">
      <alignment horizontal="left"/>
    </xf>
    <xf numFmtId="0" fontId="22" fillId="0" borderId="24" xfId="0" applyFont="1" applyBorder="1"/>
    <xf numFmtId="0" fontId="4" fillId="0" borderId="0" xfId="0" applyFont="1"/>
    <xf numFmtId="0" fontId="22" fillId="0" borderId="10" xfId="0" applyFont="1" applyBorder="1" applyAlignment="1">
      <alignment wrapText="1"/>
    </xf>
    <xf numFmtId="0" fontId="32" fillId="59" borderId="10" xfId="0" applyFont="1" applyFill="1" applyBorder="1" applyAlignment="1">
      <alignment horizontal="left"/>
    </xf>
    <xf numFmtId="0" fontId="33" fillId="59" borderId="10" xfId="0" applyFont="1" applyFill="1" applyBorder="1" applyAlignment="1">
      <alignment horizontal="left"/>
    </xf>
    <xf numFmtId="0" fontId="32" fillId="59" borderId="13" xfId="0" applyFont="1" applyFill="1" applyBorder="1" applyAlignment="1">
      <alignment horizontal="left"/>
    </xf>
    <xf numFmtId="0" fontId="32" fillId="59" borderId="10" xfId="0" applyFont="1" applyFill="1" applyBorder="1" applyAlignment="1">
      <alignment horizontal="center"/>
    </xf>
    <xf numFmtId="0" fontId="32" fillId="59" borderId="10" xfId="0" applyFont="1" applyFill="1" applyBorder="1"/>
    <xf numFmtId="2" fontId="32" fillId="59" borderId="10" xfId="0" applyNumberFormat="1" applyFont="1" applyFill="1" applyBorder="1" applyAlignment="1">
      <alignment horizontal="left"/>
    </xf>
    <xf numFmtId="20" fontId="32" fillId="59" borderId="10" xfId="49912" applyNumberFormat="1" applyFont="1" applyFill="1" applyBorder="1" applyAlignment="1">
      <alignment horizontal="center" vertical="center" wrapText="1"/>
    </xf>
    <xf numFmtId="0" fontId="32" fillId="59" borderId="0" xfId="0" applyFont="1" applyFill="1"/>
    <xf numFmtId="0" fontId="32" fillId="59" borderId="24" xfId="0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center"/>
    </xf>
    <xf numFmtId="0" fontId="32" fillId="59" borderId="10" xfId="67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left"/>
    </xf>
    <xf numFmtId="20" fontId="32" fillId="59" borderId="13" xfId="0" applyNumberFormat="1" applyFont="1" applyFill="1" applyBorder="1" applyAlignment="1">
      <alignment horizontal="left"/>
    </xf>
    <xf numFmtId="0" fontId="53" fillId="59" borderId="10" xfId="0" applyFont="1" applyFill="1" applyBorder="1" applyAlignment="1">
      <alignment horizontal="center"/>
    </xf>
    <xf numFmtId="0" fontId="32" fillId="59" borderId="0" xfId="67" applyFont="1" applyFill="1" applyAlignment="1">
      <alignment horizontal="left"/>
    </xf>
    <xf numFmtId="0" fontId="54" fillId="59" borderId="10" xfId="0" applyFont="1" applyFill="1" applyBorder="1" applyAlignment="1">
      <alignment horizontal="center"/>
    </xf>
    <xf numFmtId="0" fontId="32" fillId="59" borderId="24" xfId="0" applyFont="1" applyFill="1" applyBorder="1"/>
    <xf numFmtId="0" fontId="23" fillId="24" borderId="11" xfId="0" applyFont="1" applyFill="1" applyBorder="1" applyAlignment="1">
      <alignment vertical="center" wrapText="1"/>
    </xf>
    <xf numFmtId="0" fontId="23" fillId="24" borderId="1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4" fontId="23" fillId="0" borderId="0" xfId="0" applyNumberFormat="1" applyFont="1" applyAlignment="1">
      <alignment horizontal="center"/>
    </xf>
    <xf numFmtId="1" fontId="22" fillId="0" borderId="0" xfId="0" applyNumberFormat="1" applyFont="1"/>
    <xf numFmtId="1" fontId="22" fillId="0" borderId="0" xfId="0" applyNumberFormat="1" applyFont="1" applyAlignment="1">
      <alignment horizontal="left"/>
    </xf>
    <xf numFmtId="1" fontId="23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Border="1" applyAlignment="1">
      <alignment horizontal="center"/>
    </xf>
    <xf numFmtId="1" fontId="32" fillId="59" borderId="10" xfId="0" applyNumberFormat="1" applyFont="1" applyFill="1" applyBorder="1"/>
    <xf numFmtId="1" fontId="32" fillId="59" borderId="10" xfId="0" applyNumberFormat="1" applyFont="1" applyFill="1" applyBorder="1" applyAlignment="1">
      <alignment horizontal="center"/>
    </xf>
    <xf numFmtId="1" fontId="32" fillId="59" borderId="10" xfId="49912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2" fontId="22" fillId="0" borderId="10" xfId="0" applyNumberFormat="1" applyFont="1" applyBorder="1" applyAlignment="1">
      <alignment horizontal="right"/>
    </xf>
    <xf numFmtId="0" fontId="32" fillId="59" borderId="10" xfId="0" applyFont="1" applyFill="1" applyBorder="1" applyAlignment="1">
      <alignment horizontal="right"/>
    </xf>
    <xf numFmtId="0" fontId="22" fillId="0" borderId="10" xfId="0" applyFont="1" applyBorder="1" applyAlignment="1">
      <alignment horizontal="right"/>
    </xf>
    <xf numFmtId="2" fontId="32" fillId="59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  <xf numFmtId="2" fontId="22" fillId="25" borderId="10" xfId="0" applyNumberFormat="1" applyFont="1" applyFill="1" applyBorder="1" applyAlignment="1">
      <alignment horizontal="right"/>
    </xf>
    <xf numFmtId="16" fontId="0" fillId="0" borderId="0" xfId="0" applyNumberFormat="1"/>
    <xf numFmtId="0" fontId="22" fillId="26" borderId="10" xfId="0" applyFont="1" applyFill="1" applyBorder="1"/>
    <xf numFmtId="0" fontId="22" fillId="26" borderId="24" xfId="0" applyFont="1" applyFill="1" applyBorder="1"/>
    <xf numFmtId="0" fontId="22" fillId="26" borderId="10" xfId="0" applyFont="1" applyFill="1" applyBorder="1" applyAlignment="1">
      <alignment horizontal="center"/>
    </xf>
    <xf numFmtId="0" fontId="22" fillId="26" borderId="10" xfId="0" applyFont="1" applyFill="1" applyBorder="1" applyAlignment="1">
      <alignment wrapText="1"/>
    </xf>
    <xf numFmtId="20" fontId="22" fillId="26" borderId="10" xfId="49912" applyNumberFormat="1" applyFont="1" applyFill="1" applyBorder="1" applyAlignment="1">
      <alignment horizontal="center" vertical="center" wrapText="1"/>
    </xf>
    <xf numFmtId="20" fontId="22" fillId="26" borderId="10" xfId="0" applyNumberFormat="1" applyFont="1" applyFill="1" applyBorder="1" applyAlignment="1">
      <alignment horizontal="center"/>
    </xf>
    <xf numFmtId="0" fontId="22" fillId="26" borderId="0" xfId="0" applyFont="1" applyFill="1"/>
    <xf numFmtId="3" fontId="0" fillId="0" borderId="0" xfId="0" applyNumberFormat="1"/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2" fillId="25" borderId="10" xfId="0" applyFont="1" applyFill="1" applyBorder="1" applyAlignment="1">
      <alignment horizontal="left" vertical="center" wrapText="1"/>
    </xf>
    <xf numFmtId="0" fontId="22" fillId="25" borderId="10" xfId="49919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 wrapText="1"/>
    </xf>
    <xf numFmtId="20" fontId="22" fillId="25" borderId="10" xfId="49912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2" fillId="25" borderId="25" xfId="0" applyFont="1" applyFill="1" applyBorder="1" applyAlignment="1">
      <alignment horizontal="left" vertical="center"/>
    </xf>
    <xf numFmtId="0" fontId="22" fillId="25" borderId="26" xfId="0" applyFont="1" applyFill="1" applyBorder="1" applyAlignment="1">
      <alignment horizontal="left" vertical="center"/>
    </xf>
    <xf numFmtId="0" fontId="22" fillId="25" borderId="25" xfId="0" applyFont="1" applyFill="1" applyBorder="1" applyAlignment="1">
      <alignment horizontal="center" vertical="center"/>
    </xf>
    <xf numFmtId="0" fontId="52" fillId="25" borderId="25" xfId="0" applyFont="1" applyFill="1" applyBorder="1" applyAlignment="1">
      <alignment horizontal="left" vertical="center" wrapText="1"/>
    </xf>
    <xf numFmtId="2" fontId="22" fillId="25" borderId="25" xfId="0" applyNumberFormat="1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left" vertical="center" wrapText="1"/>
    </xf>
    <xf numFmtId="0" fontId="22" fillId="25" borderId="27" xfId="0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center"/>
    </xf>
    <xf numFmtId="1" fontId="22" fillId="25" borderId="10" xfId="0" applyNumberFormat="1" applyFont="1" applyFill="1" applyBorder="1" applyAlignment="1">
      <alignment horizontal="center" vertical="center"/>
    </xf>
    <xf numFmtId="1" fontId="22" fillId="25" borderId="25" xfId="0" applyNumberFormat="1" applyFont="1" applyFill="1" applyBorder="1" applyAlignment="1">
      <alignment horizontal="center" vertical="center"/>
    </xf>
    <xf numFmtId="14" fontId="22" fillId="0" borderId="10" xfId="0" applyNumberFormat="1" applyFont="1" applyBorder="1"/>
    <xf numFmtId="0" fontId="22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left" vertical="center" wrapText="1"/>
    </xf>
    <xf numFmtId="2" fontId="22" fillId="0" borderId="10" xfId="0" applyNumberFormat="1" applyFont="1" applyBorder="1" applyAlignment="1">
      <alignment horizontal="left" vertical="center"/>
    </xf>
    <xf numFmtId="0" fontId="22" fillId="0" borderId="10" xfId="49919" applyFont="1" applyBorder="1" applyAlignment="1">
      <alignment horizontal="left" vertical="center" wrapText="1"/>
    </xf>
    <xf numFmtId="20" fontId="22" fillId="0" borderId="10" xfId="0" applyNumberFormat="1" applyFont="1" applyBorder="1" applyAlignment="1">
      <alignment horizontal="left" vertical="center"/>
    </xf>
    <xf numFmtId="1" fontId="22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/>
    </xf>
    <xf numFmtId="20" fontId="22" fillId="0" borderId="10" xfId="0" applyNumberFormat="1" applyFont="1" applyBorder="1" applyAlignment="1">
      <alignment horizontal="left" vertical="center" wrapText="1"/>
    </xf>
    <xf numFmtId="20" fontId="22" fillId="0" borderId="10" xfId="49912" applyNumberFormat="1" applyFont="1" applyBorder="1" applyAlignment="1">
      <alignment horizontal="left" vertical="center" wrapText="1"/>
    </xf>
    <xf numFmtId="20" fontId="22" fillId="0" borderId="11" xfId="0" applyNumberFormat="1" applyFont="1" applyBorder="1" applyAlignment="1">
      <alignment horizontal="left" vertical="center" wrapText="1"/>
    </xf>
    <xf numFmtId="20" fontId="22" fillId="0" borderId="11" xfId="0" applyNumberFormat="1" applyFont="1" applyBorder="1" applyAlignment="1">
      <alignment horizontal="left" vertical="center"/>
    </xf>
    <xf numFmtId="0" fontId="22" fillId="0" borderId="25" xfId="0" applyFont="1" applyBorder="1" applyAlignment="1">
      <alignment horizontal="left" vertical="center"/>
    </xf>
    <xf numFmtId="0" fontId="22" fillId="0" borderId="26" xfId="0" applyFont="1" applyBorder="1" applyAlignment="1">
      <alignment horizontal="left" vertical="center"/>
    </xf>
    <xf numFmtId="0" fontId="22" fillId="0" borderId="25" xfId="0" applyFont="1" applyBorder="1" applyAlignment="1">
      <alignment horizontal="center" vertical="center"/>
    </xf>
    <xf numFmtId="0" fontId="52" fillId="0" borderId="25" xfId="0" applyFont="1" applyBorder="1" applyAlignment="1">
      <alignment horizontal="left" vertical="center" wrapText="1"/>
    </xf>
    <xf numFmtId="2" fontId="22" fillId="0" borderId="25" xfId="0" applyNumberFormat="1" applyFont="1" applyBorder="1" applyAlignment="1">
      <alignment horizontal="left" vertical="center"/>
    </xf>
    <xf numFmtId="0" fontId="22" fillId="0" borderId="11" xfId="0" applyFont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/>
    </xf>
    <xf numFmtId="1" fontId="22" fillId="0" borderId="25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horizontal="center"/>
    </xf>
    <xf numFmtId="0" fontId="32" fillId="0" borderId="10" xfId="0" applyFont="1" applyBorder="1"/>
    <xf numFmtId="0" fontId="32" fillId="0" borderId="24" xfId="0" applyFont="1" applyBorder="1"/>
    <xf numFmtId="0" fontId="32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right"/>
    </xf>
    <xf numFmtId="20" fontId="32" fillId="0" borderId="10" xfId="49912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/>
    </xf>
    <xf numFmtId="2" fontId="32" fillId="59" borderId="10" xfId="0" applyNumberFormat="1" applyFont="1" applyFill="1" applyBorder="1" applyAlignment="1">
      <alignment horizontal="left" vertical="center"/>
    </xf>
    <xf numFmtId="0" fontId="22" fillId="59" borderId="10" xfId="0" applyFont="1" applyFill="1" applyBorder="1"/>
    <xf numFmtId="20" fontId="32" fillId="59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left" vertical="center" wrapText="1"/>
    </xf>
    <xf numFmtId="0" fontId="31" fillId="25" borderId="10" xfId="0" applyFont="1" applyFill="1" applyBorder="1"/>
    <xf numFmtId="2" fontId="30" fillId="25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/>
    <xf numFmtId="20" fontId="30" fillId="25" borderId="10" xfId="0" applyNumberFormat="1" applyFont="1" applyFill="1" applyBorder="1" applyAlignment="1">
      <alignment horizontal="left" vertical="center"/>
    </xf>
    <xf numFmtId="20" fontId="30" fillId="25" borderId="10" xfId="0" applyNumberFormat="1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/>
    </xf>
    <xf numFmtId="1" fontId="30" fillId="25" borderId="10" xfId="0" applyNumberFormat="1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/>
    </xf>
    <xf numFmtId="0" fontId="32" fillId="59" borderId="10" xfId="0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 wrapText="1"/>
    </xf>
    <xf numFmtId="1" fontId="32" fillId="59" borderId="10" xfId="0" applyNumberFormat="1" applyFont="1" applyFill="1" applyBorder="1" applyAlignment="1">
      <alignment horizontal="center" vertical="center"/>
    </xf>
    <xf numFmtId="0" fontId="55" fillId="0" borderId="0" xfId="0" applyFont="1"/>
    <xf numFmtId="0" fontId="55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1" fontId="55" fillId="0" borderId="0" xfId="0" applyNumberFormat="1" applyFont="1"/>
    <xf numFmtId="0" fontId="56" fillId="24" borderId="10" xfId="0" applyFont="1" applyFill="1" applyBorder="1" applyAlignment="1">
      <alignment horizontal="center" vertical="center" wrapText="1"/>
    </xf>
    <xf numFmtId="0" fontId="57" fillId="0" borderId="0" xfId="0" applyFont="1"/>
    <xf numFmtId="0" fontId="55" fillId="25" borderId="0" xfId="0" applyFont="1" applyFill="1"/>
    <xf numFmtId="0" fontId="58" fillId="0" borderId="0" xfId="0" applyFont="1"/>
    <xf numFmtId="0" fontId="23" fillId="25" borderId="24" xfId="0" applyFont="1" applyFill="1" applyBorder="1" applyAlignment="1">
      <alignment horizontal="center" vertical="center" wrapText="1"/>
    </xf>
    <xf numFmtId="0" fontId="23" fillId="25" borderId="10" xfId="0" applyFont="1" applyFill="1" applyBorder="1" applyAlignment="1">
      <alignment horizontal="center" vertical="center" wrapText="1"/>
    </xf>
    <xf numFmtId="0" fontId="32" fillId="61" borderId="0" xfId="0" applyFont="1" applyFill="1"/>
    <xf numFmtId="0" fontId="56" fillId="62" borderId="10" xfId="0" applyFont="1" applyFill="1" applyBorder="1" applyAlignment="1">
      <alignment horizontal="center" vertical="center" wrapText="1"/>
    </xf>
    <xf numFmtId="165" fontId="22" fillId="0" borderId="10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left"/>
    </xf>
    <xf numFmtId="49" fontId="22" fillId="0" borderId="10" xfId="0" applyNumberFormat="1" applyFont="1" applyBorder="1"/>
    <xf numFmtId="49" fontId="22" fillId="0" borderId="10" xfId="0" applyNumberFormat="1" applyFont="1" applyBorder="1" applyAlignment="1">
      <alignment horizontal="left" vertical="center"/>
    </xf>
    <xf numFmtId="49" fontId="22" fillId="0" borderId="10" xfId="0" applyNumberFormat="1" applyFont="1" applyBorder="1" applyAlignment="1">
      <alignment horizontal="center"/>
    </xf>
    <xf numFmtId="49" fontId="22" fillId="0" borderId="10" xfId="0" applyNumberFormat="1" applyFont="1" applyBorder="1" applyAlignment="1">
      <alignment wrapText="1"/>
    </xf>
    <xf numFmtId="49" fontId="22" fillId="0" borderId="10" xfId="0" applyNumberFormat="1" applyFont="1" applyBorder="1" applyAlignment="1">
      <alignment horizontal="left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" fontId="56" fillId="24" borderId="10" xfId="0" applyNumberFormat="1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62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 vertical="center"/>
    </xf>
    <xf numFmtId="49" fontId="22" fillId="0" borderId="10" xfId="67" applyNumberFormat="1" applyFont="1" applyBorder="1" applyAlignment="1">
      <alignment horizontal="left"/>
    </xf>
    <xf numFmtId="2" fontId="22" fillId="0" borderId="10" xfId="0" applyNumberFormat="1" applyFont="1" applyBorder="1" applyAlignment="1">
      <alignment horizontal="center" vertical="center"/>
    </xf>
    <xf numFmtId="165" fontId="27" fillId="0" borderId="10" xfId="0" applyNumberFormat="1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49" fontId="60" fillId="0" borderId="10" xfId="0" applyNumberFormat="1" applyFont="1" applyBorder="1" applyAlignment="1">
      <alignment horizontal="left"/>
    </xf>
    <xf numFmtId="49" fontId="22" fillId="0" borderId="10" xfId="0" applyNumberFormat="1" applyFont="1" applyBorder="1" applyAlignment="1">
      <alignment horizontal="left" wrapText="1"/>
    </xf>
    <xf numFmtId="49" fontId="22" fillId="0" borderId="10" xfId="49912" applyNumberFormat="1" applyFont="1" applyBorder="1" applyAlignment="1">
      <alignment horizontal="center" vertical="center" wrapText="1"/>
    </xf>
    <xf numFmtId="1" fontId="22" fillId="0" borderId="10" xfId="49912" applyNumberFormat="1" applyFont="1" applyBorder="1" applyAlignment="1">
      <alignment horizontal="center" wrapText="1"/>
    </xf>
    <xf numFmtId="49" fontId="4" fillId="0" borderId="10" xfId="67" applyNumberFormat="1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/>
    </xf>
    <xf numFmtId="49" fontId="22" fillId="0" borderId="10" xfId="0" applyNumberFormat="1" applyFont="1" applyBorder="1" applyAlignment="1">
      <alignment horizontal="left" wrapText="1" readingOrder="1"/>
    </xf>
    <xf numFmtId="165" fontId="22" fillId="0" borderId="10" xfId="0" applyNumberFormat="1" applyFont="1" applyBorder="1" applyAlignment="1">
      <alignment horizontal="center"/>
    </xf>
    <xf numFmtId="165" fontId="22" fillId="0" borderId="10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/>
    </xf>
    <xf numFmtId="49" fontId="22" fillId="0" borderId="10" xfId="49919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" fontId="4" fillId="0" borderId="0" xfId="0" applyNumberFormat="1" applyFont="1"/>
    <xf numFmtId="0" fontId="23" fillId="60" borderId="10" xfId="0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14" fontId="22" fillId="0" borderId="10" xfId="49912" applyNumberFormat="1" applyFont="1" applyBorder="1" applyAlignment="1">
      <alignment horizontal="center" wrapText="1"/>
    </xf>
    <xf numFmtId="14" fontId="55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23" fillId="24" borderId="24" xfId="0" applyFont="1" applyFill="1" applyBorder="1" applyAlignment="1">
      <alignment horizontal="center" vertical="center" wrapText="1"/>
    </xf>
    <xf numFmtId="14" fontId="23" fillId="26" borderId="10" xfId="0" applyNumberFormat="1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0" fillId="0" borderId="10" xfId="0" applyBorder="1"/>
    <xf numFmtId="49" fontId="30" fillId="0" borderId="10" xfId="0" applyNumberFormat="1" applyFont="1" applyBorder="1"/>
    <xf numFmtId="0" fontId="30" fillId="0" borderId="10" xfId="0" applyFont="1" applyBorder="1" applyAlignment="1">
      <alignment horizontal="center"/>
    </xf>
    <xf numFmtId="0" fontId="23" fillId="63" borderId="10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left"/>
    </xf>
    <xf numFmtId="0" fontId="0" fillId="26" borderId="0" xfId="0" applyFill="1"/>
    <xf numFmtId="14" fontId="0" fillId="0" borderId="0" xfId="0" applyNumberFormat="1"/>
    <xf numFmtId="49" fontId="22" fillId="64" borderId="10" xfId="0" applyNumberFormat="1" applyFont="1" applyFill="1" applyBorder="1" applyAlignment="1">
      <alignment horizontal="left"/>
    </xf>
    <xf numFmtId="49" fontId="22" fillId="0" borderId="10" xfId="49912" applyNumberFormat="1" applyFont="1" applyBorder="1" applyAlignment="1">
      <alignment horizontal="left" vertical="center" wrapText="1"/>
    </xf>
    <xf numFmtId="49" fontId="30" fillId="0" borderId="10" xfId="0" applyNumberFormat="1" applyFont="1" applyBorder="1" applyAlignment="1">
      <alignment horizontal="left"/>
    </xf>
    <xf numFmtId="0" fontId="59" fillId="26" borderId="10" xfId="0" applyFont="1" applyFill="1" applyBorder="1" applyAlignment="1">
      <alignment horizontal="center" vertical="center" wrapText="1"/>
    </xf>
    <xf numFmtId="0" fontId="59" fillId="65" borderId="10" xfId="0" applyFont="1" applyFill="1" applyBorder="1" applyAlignment="1">
      <alignment horizontal="center" vertical="center" wrapText="1"/>
    </xf>
    <xf numFmtId="0" fontId="59" fillId="62" borderId="10" xfId="0" applyFont="1" applyFill="1" applyBorder="1" applyAlignment="1">
      <alignment horizontal="center" vertical="center" wrapText="1"/>
    </xf>
    <xf numFmtId="167" fontId="22" fillId="26" borderId="10" xfId="0" applyNumberFormat="1" applyFont="1" applyFill="1" applyBorder="1" applyAlignment="1">
      <alignment horizontal="center"/>
    </xf>
    <xf numFmtId="167" fontId="22" fillId="65" borderId="10" xfId="0" applyNumberFormat="1" applyFont="1" applyFill="1" applyBorder="1" applyAlignment="1">
      <alignment horizontal="center"/>
    </xf>
    <xf numFmtId="167" fontId="22" fillId="62" borderId="10" xfId="0" applyNumberFormat="1" applyFont="1" applyFill="1" applyBorder="1" applyAlignment="1">
      <alignment horizontal="center"/>
    </xf>
    <xf numFmtId="49" fontId="30" fillId="0" borderId="10" xfId="0" applyNumberFormat="1" applyFont="1" applyBorder="1" applyAlignment="1">
      <alignment horizontal="left" vertical="center"/>
    </xf>
    <xf numFmtId="1" fontId="22" fillId="0" borderId="10" xfId="0" applyNumberFormat="1" applyFont="1" applyBorder="1"/>
    <xf numFmtId="0" fontId="22" fillId="0" borderId="10" xfId="18193" applyFont="1" applyBorder="1" applyAlignment="1">
      <alignment horizontal="left"/>
    </xf>
    <xf numFmtId="0" fontId="65" fillId="0" borderId="10" xfId="0" applyFont="1" applyBorder="1" applyAlignment="1">
      <alignment horizontal="center"/>
    </xf>
    <xf numFmtId="0" fontId="64" fillId="66" borderId="10" xfId="0" applyFont="1" applyFill="1" applyBorder="1" applyAlignment="1">
      <alignment horizontal="center"/>
    </xf>
    <xf numFmtId="165" fontId="22" fillId="67" borderId="10" xfId="49912" applyNumberFormat="1" applyFont="1" applyFill="1" applyBorder="1" applyAlignment="1">
      <alignment horizontal="center" vertical="center" wrapText="1"/>
    </xf>
    <xf numFmtId="165" fontId="22" fillId="67" borderId="10" xfId="0" applyNumberFormat="1" applyFont="1" applyFill="1" applyBorder="1" applyAlignment="1">
      <alignment horizontal="center" vertical="center"/>
    </xf>
    <xf numFmtId="165" fontId="0" fillId="67" borderId="10" xfId="0" applyNumberFormat="1" applyFill="1" applyBorder="1"/>
    <xf numFmtId="165" fontId="27" fillId="67" borderId="10" xfId="0" applyNumberFormat="1" applyFont="1" applyFill="1" applyBorder="1" applyAlignment="1">
      <alignment horizontal="center" vertical="center"/>
    </xf>
    <xf numFmtId="165" fontId="4" fillId="67" borderId="10" xfId="0" applyNumberFormat="1" applyFont="1" applyFill="1" applyBorder="1" applyAlignment="1">
      <alignment horizontal="center" vertical="center"/>
    </xf>
    <xf numFmtId="0" fontId="66" fillId="68" borderId="10" xfId="0" applyFont="1" applyFill="1" applyBorder="1" applyAlignment="1">
      <alignment horizontal="center" vertical="center" wrapText="1"/>
    </xf>
    <xf numFmtId="168" fontId="4" fillId="0" borderId="10" xfId="0" applyNumberFormat="1" applyFont="1" applyBorder="1" applyAlignment="1">
      <alignment horizontal="center" vertical="center"/>
    </xf>
    <xf numFmtId="168" fontId="67" fillId="0" borderId="10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/>
    </xf>
    <xf numFmtId="167" fontId="22" fillId="0" borderId="10" xfId="0" applyNumberFormat="1" applyFont="1" applyBorder="1" applyAlignment="1">
      <alignment horizontal="center"/>
    </xf>
    <xf numFmtId="167" fontId="23" fillId="0" borderId="10" xfId="0" applyNumberFormat="1" applyFont="1" applyBorder="1" applyAlignment="1">
      <alignment horizontal="center"/>
    </xf>
    <xf numFmtId="0" fontId="22" fillId="0" borderId="11" xfId="0" applyFont="1" applyBorder="1" applyAlignment="1">
      <alignment horizontal="right"/>
    </xf>
    <xf numFmtId="0" fontId="22" fillId="0" borderId="25" xfId="0" applyFont="1" applyBorder="1" applyAlignment="1">
      <alignment horizontal="right"/>
    </xf>
    <xf numFmtId="0" fontId="22" fillId="0" borderId="12" xfId="0" applyFont="1" applyBorder="1" applyAlignment="1">
      <alignment horizontal="right"/>
    </xf>
    <xf numFmtId="0" fontId="59" fillId="62" borderId="10" xfId="0" applyFont="1" applyFill="1" applyBorder="1" applyAlignment="1">
      <alignment horizontal="center" vertical="center"/>
    </xf>
    <xf numFmtId="0" fontId="59" fillId="62" borderId="13" xfId="0" applyFont="1" applyFill="1" applyBorder="1" applyAlignment="1">
      <alignment horizontal="center" vertical="center"/>
    </xf>
    <xf numFmtId="0" fontId="59" fillId="62" borderId="28" xfId="0" applyFont="1" applyFill="1" applyBorder="1" applyAlignment="1">
      <alignment horizontal="center" vertical="center"/>
    </xf>
    <xf numFmtId="0" fontId="59" fillId="62" borderId="24" xfId="0" applyFont="1" applyFill="1" applyBorder="1" applyAlignment="1">
      <alignment horizontal="center" vertical="center"/>
    </xf>
    <xf numFmtId="0" fontId="59" fillId="62" borderId="11" xfId="0" applyFont="1" applyFill="1" applyBorder="1" applyAlignment="1">
      <alignment horizontal="center" vertical="center" wrapText="1"/>
    </xf>
    <xf numFmtId="0" fontId="59" fillId="62" borderId="12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/>
    </xf>
    <xf numFmtId="0" fontId="59" fillId="65" borderId="10" xfId="0" applyFont="1" applyFill="1" applyBorder="1" applyAlignment="1">
      <alignment horizontal="center" vertical="center"/>
    </xf>
    <xf numFmtId="0" fontId="59" fillId="26" borderId="11" xfId="0" applyFont="1" applyFill="1" applyBorder="1" applyAlignment="1">
      <alignment horizontal="center" vertical="center" wrapText="1"/>
    </xf>
    <xf numFmtId="0" fontId="59" fillId="26" borderId="12" xfId="0" applyFont="1" applyFill="1" applyBorder="1" applyAlignment="1">
      <alignment horizontal="center" vertical="center" wrapText="1"/>
    </xf>
    <xf numFmtId="0" fontId="59" fillId="65" borderId="11" xfId="0" applyFont="1" applyFill="1" applyBorder="1" applyAlignment="1">
      <alignment horizontal="center" vertical="center" wrapText="1"/>
    </xf>
    <xf numFmtId="0" fontId="59" fillId="65" borderId="12" xfId="0" applyFont="1" applyFill="1" applyBorder="1" applyAlignment="1">
      <alignment horizontal="center" vertical="center" wrapText="1"/>
    </xf>
    <xf numFmtId="0" fontId="25" fillId="26" borderId="0" xfId="0" applyFont="1" applyFill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/>
    </xf>
    <xf numFmtId="49" fontId="22" fillId="0" borderId="10" xfId="67" applyNumberFormat="1" applyFont="1" applyFill="1" applyBorder="1" applyAlignment="1">
      <alignment horizontal="left"/>
    </xf>
    <xf numFmtId="0" fontId="4" fillId="0" borderId="0" xfId="0" applyFont="1" applyFill="1"/>
    <xf numFmtId="0" fontId="55" fillId="60" borderId="10" xfId="0" applyFont="1" applyFill="1" applyBorder="1" applyAlignment="1">
      <alignment horizontal="left"/>
    </xf>
    <xf numFmtId="49" fontId="22" fillId="6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/>
    <xf numFmtId="165" fontId="22" fillId="0" borderId="10" xfId="0" applyNumberFormat="1" applyFont="1" applyFill="1" applyBorder="1" applyAlignment="1">
      <alignment horizontal="center" vertical="center"/>
    </xf>
    <xf numFmtId="165" fontId="22" fillId="0" borderId="10" xfId="0" applyNumberFormat="1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0" fontId="55" fillId="0" borderId="0" xfId="0" applyFont="1" applyFill="1"/>
    <xf numFmtId="49" fontId="22" fillId="0" borderId="10" xfId="49912" applyNumberFormat="1" applyFont="1" applyFill="1" applyBorder="1" applyAlignment="1">
      <alignment horizontal="left" vertical="center" wrapText="1"/>
    </xf>
  </cellXfs>
  <cellStyles count="49921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B770000}"/>
    <cellStyle name="Buena 2 2" xfId="17403" xr:uid="{00000000-0005-0000-0000-00004C770000}"/>
    <cellStyle name="Buena 2 2 2" xfId="17404" xr:uid="{00000000-0005-0000-0000-00004D770000}"/>
    <cellStyle name="Buena 2 2 2 2" xfId="48330" xr:uid="{00000000-0005-0000-0000-00004E770000}"/>
    <cellStyle name="Buena 2 2 3" xfId="38503" xr:uid="{00000000-0005-0000-0000-00004F770000}"/>
    <cellStyle name="Buena 2 3" xfId="17405" xr:uid="{00000000-0005-0000-0000-000050770000}"/>
    <cellStyle name="Buena 2 3 2" xfId="38502" xr:uid="{00000000-0005-0000-0000-000051770000}"/>
    <cellStyle name="Buena 2 4" xfId="17406" xr:uid="{00000000-0005-0000-0000-000052770000}"/>
    <cellStyle name="Buena 2 4 2" xfId="48329" xr:uid="{00000000-0005-0000-0000-000053770000}"/>
    <cellStyle name="Buena 2 5" xfId="17407" xr:uid="{00000000-0005-0000-0000-000054770000}"/>
    <cellStyle name="Buena 2 6" xfId="27230" xr:uid="{00000000-0005-0000-0000-000055770000}"/>
    <cellStyle name="Buena 2_PARADEROS" xfId="17408" xr:uid="{00000000-0005-0000-0000-000056770000}"/>
    <cellStyle name="Buena 3" xfId="17409" xr:uid="{00000000-0005-0000-0000-000057770000}"/>
    <cellStyle name="Buena 3 2" xfId="17410" xr:uid="{00000000-0005-0000-0000-000058770000}"/>
    <cellStyle name="Buena 3 2 2" xfId="38504" xr:uid="{00000000-0005-0000-0000-000059770000}"/>
    <cellStyle name="Buena 3 3" xfId="17411" xr:uid="{00000000-0005-0000-0000-00005A770000}"/>
    <cellStyle name="Buena 3 3 2" xfId="48331" xr:uid="{00000000-0005-0000-0000-00005B770000}"/>
    <cellStyle name="Buena 3 4" xfId="27231" xr:uid="{00000000-0005-0000-0000-00005C770000}"/>
    <cellStyle name="Buena 4" xfId="17412" xr:uid="{00000000-0005-0000-0000-00005D770000}"/>
    <cellStyle name="Buena 4 2" xfId="17413" xr:uid="{00000000-0005-0000-0000-00005E770000}"/>
    <cellStyle name="Buena 4 2 2" xfId="17414" xr:uid="{00000000-0005-0000-0000-00005F770000}"/>
    <cellStyle name="Buena 4 2 2 2" xfId="48333" xr:uid="{00000000-0005-0000-0000-000060770000}"/>
    <cellStyle name="Buena 4 2 3" xfId="38506" xr:uid="{00000000-0005-0000-0000-000061770000}"/>
    <cellStyle name="Buena 4 3" xfId="17415" xr:uid="{00000000-0005-0000-0000-000062770000}"/>
    <cellStyle name="Buena 4 3 2" xfId="38505" xr:uid="{00000000-0005-0000-0000-000063770000}"/>
    <cellStyle name="Buena 4 4" xfId="17416" xr:uid="{00000000-0005-0000-0000-000064770000}"/>
    <cellStyle name="Buena 4 4 2" xfId="48332" xr:uid="{00000000-0005-0000-0000-000065770000}"/>
    <cellStyle name="Buena 4 5" xfId="27232" xr:uid="{00000000-0005-0000-0000-000066770000}"/>
    <cellStyle name="Buena 4_PARADEROS" xfId="17417" xr:uid="{00000000-0005-0000-0000-000067770000}"/>
    <cellStyle name="Buena 5" xfId="17418" xr:uid="{00000000-0005-0000-0000-000068770000}"/>
    <cellStyle name="Buena 5 2" xfId="17419" xr:uid="{00000000-0005-0000-0000-000069770000}"/>
    <cellStyle name="Buena 5 2 2" xfId="17420" xr:uid="{00000000-0005-0000-0000-00006A770000}"/>
    <cellStyle name="Buena 5 2 2 2" xfId="48335" xr:uid="{00000000-0005-0000-0000-00006B770000}"/>
    <cellStyle name="Buena 5 2 3" xfId="38508" xr:uid="{00000000-0005-0000-0000-00006C770000}"/>
    <cellStyle name="Buena 5 3" xfId="17421" xr:uid="{00000000-0005-0000-0000-00006D770000}"/>
    <cellStyle name="Buena 5 3 2" xfId="38507" xr:uid="{00000000-0005-0000-0000-00006E770000}"/>
    <cellStyle name="Buena 5 4" xfId="17422" xr:uid="{00000000-0005-0000-0000-00006F770000}"/>
    <cellStyle name="Buena 5 4 2" xfId="48334" xr:uid="{00000000-0005-0000-0000-000070770000}"/>
    <cellStyle name="Buena 5 5" xfId="27233" xr:uid="{00000000-0005-0000-0000-000071770000}"/>
    <cellStyle name="Buena 5_PARADEROS" xfId="17423" xr:uid="{00000000-0005-0000-0000-000072770000}"/>
    <cellStyle name="Buena 6" xfId="17424" xr:uid="{00000000-0005-0000-0000-000073770000}"/>
    <cellStyle name="Buena 6 2" xfId="17425" xr:uid="{00000000-0005-0000-0000-000074770000}"/>
    <cellStyle name="Buena 6 2 2" xfId="17426" xr:uid="{00000000-0005-0000-0000-000075770000}"/>
    <cellStyle name="Buena 6 2 2 2" xfId="48337" xr:uid="{00000000-0005-0000-0000-000076770000}"/>
    <cellStyle name="Buena 6 2 3" xfId="38510" xr:uid="{00000000-0005-0000-0000-000077770000}"/>
    <cellStyle name="Buena 6 3" xfId="17427" xr:uid="{00000000-0005-0000-0000-000078770000}"/>
    <cellStyle name="Buena 6 3 2" xfId="38509" xr:uid="{00000000-0005-0000-0000-000079770000}"/>
    <cellStyle name="Buena 6 4" xfId="17428" xr:uid="{00000000-0005-0000-0000-00007A770000}"/>
    <cellStyle name="Buena 6 4 2" xfId="48336" xr:uid="{00000000-0005-0000-0000-00007B770000}"/>
    <cellStyle name="Buena 6 5" xfId="27234" xr:uid="{00000000-0005-0000-0000-00007C770000}"/>
    <cellStyle name="Buena 6_PARADEROS" xfId="17429" xr:uid="{00000000-0005-0000-0000-00007D770000}"/>
    <cellStyle name="Buena 7" xfId="17430" xr:uid="{00000000-0005-0000-0000-00007E770000}"/>
    <cellStyle name="Buena 7 2" xfId="17431" xr:uid="{00000000-0005-0000-0000-00007F770000}"/>
    <cellStyle name="Buena 7 2 2" xfId="17432" xr:uid="{00000000-0005-0000-0000-000080770000}"/>
    <cellStyle name="Buena 7 2 2 2" xfId="48339" xr:uid="{00000000-0005-0000-0000-000081770000}"/>
    <cellStyle name="Buena 7 2 3" xfId="38512" xr:uid="{00000000-0005-0000-0000-000082770000}"/>
    <cellStyle name="Buena 7 3" xfId="17433" xr:uid="{00000000-0005-0000-0000-000083770000}"/>
    <cellStyle name="Buena 7 3 2" xfId="38511" xr:uid="{00000000-0005-0000-0000-000084770000}"/>
    <cellStyle name="Buena 7 4" xfId="17434" xr:uid="{00000000-0005-0000-0000-000085770000}"/>
    <cellStyle name="Buena 7 4 2" xfId="48338" xr:uid="{00000000-0005-0000-0000-000086770000}"/>
    <cellStyle name="Buena 7 5" xfId="27235" xr:uid="{00000000-0005-0000-0000-000087770000}"/>
    <cellStyle name="Buena 7_PARADEROS" xfId="17435" xr:uid="{00000000-0005-0000-0000-000088770000}"/>
    <cellStyle name="Buena 8" xfId="17436" xr:uid="{00000000-0005-0000-0000-000089770000}"/>
    <cellStyle name="Buena 8 2" xfId="17437" xr:uid="{00000000-0005-0000-0000-00008A770000}"/>
    <cellStyle name="Buena 8 2 2" xfId="48340" xr:uid="{00000000-0005-0000-0000-00008B770000}"/>
    <cellStyle name="Buena 8 3" xfId="38513" xr:uid="{00000000-0005-0000-0000-00008C770000}"/>
    <cellStyle name="Buena 9" xfId="17438" xr:uid="{00000000-0005-0000-0000-00008D770000}"/>
    <cellStyle name="Buena 9 2" xfId="38501" xr:uid="{00000000-0005-0000-0000-00008E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5780000}"/>
    <cellStyle name="Encabezado 4 2 2" xfId="17549" xr:uid="{00000000-0005-0000-0000-000066780000}"/>
    <cellStyle name="Encabezado 4 2 2 2" xfId="17550" xr:uid="{00000000-0005-0000-0000-000067780000}"/>
    <cellStyle name="Encabezado 4 2 2 2 2" xfId="48379" xr:uid="{00000000-0005-0000-0000-000068780000}"/>
    <cellStyle name="Encabezado 4 2 2 3" xfId="38556" xr:uid="{00000000-0005-0000-0000-000069780000}"/>
    <cellStyle name="Encabezado 4 2 3" xfId="17551" xr:uid="{00000000-0005-0000-0000-00006A780000}"/>
    <cellStyle name="Encabezado 4 2 3 2" xfId="38555" xr:uid="{00000000-0005-0000-0000-00006B780000}"/>
    <cellStyle name="Encabezado 4 2 4" xfId="17552" xr:uid="{00000000-0005-0000-0000-00006C780000}"/>
    <cellStyle name="Encabezado 4 2 4 2" xfId="48378" xr:uid="{00000000-0005-0000-0000-00006D780000}"/>
    <cellStyle name="Encabezado 4 2 5" xfId="17553" xr:uid="{00000000-0005-0000-0000-00006E780000}"/>
    <cellStyle name="Encabezado 4 2 6" xfId="27254" xr:uid="{00000000-0005-0000-0000-00006F780000}"/>
    <cellStyle name="Encabezado 4 2_PARADEROS" xfId="17554" xr:uid="{00000000-0005-0000-0000-000070780000}"/>
    <cellStyle name="Encabezado 4 3" xfId="17555" xr:uid="{00000000-0005-0000-0000-000071780000}"/>
    <cellStyle name="Encabezado 4 3 2" xfId="17556" xr:uid="{00000000-0005-0000-0000-000072780000}"/>
    <cellStyle name="Encabezado 4 3 2 2" xfId="17557" xr:uid="{00000000-0005-0000-0000-000073780000}"/>
    <cellStyle name="Encabezado 4 3 2 2 2" xfId="48381" xr:uid="{00000000-0005-0000-0000-000074780000}"/>
    <cellStyle name="Encabezado 4 3 2 3" xfId="38558" xr:uid="{00000000-0005-0000-0000-000075780000}"/>
    <cellStyle name="Encabezado 4 3 3" xfId="17558" xr:uid="{00000000-0005-0000-0000-000076780000}"/>
    <cellStyle name="Encabezado 4 3 3 2" xfId="38557" xr:uid="{00000000-0005-0000-0000-000077780000}"/>
    <cellStyle name="Encabezado 4 3 4" xfId="17559" xr:uid="{00000000-0005-0000-0000-000078780000}"/>
    <cellStyle name="Encabezado 4 3 4 2" xfId="48380" xr:uid="{00000000-0005-0000-0000-000079780000}"/>
    <cellStyle name="Encabezado 4 3 5" xfId="27255" xr:uid="{00000000-0005-0000-0000-00007A780000}"/>
    <cellStyle name="Encabezado 4 4" xfId="17560" xr:uid="{00000000-0005-0000-0000-00007B780000}"/>
    <cellStyle name="Encabezado 4 4 2" xfId="17561" xr:uid="{00000000-0005-0000-0000-00007C780000}"/>
    <cellStyle name="Encabezado 4 4 2 2" xfId="17562" xr:uid="{00000000-0005-0000-0000-00007D780000}"/>
    <cellStyle name="Encabezado 4 4 2 2 2" xfId="48383" xr:uid="{00000000-0005-0000-0000-00007E780000}"/>
    <cellStyle name="Encabezado 4 4 2 3" xfId="38560" xr:uid="{00000000-0005-0000-0000-00007F780000}"/>
    <cellStyle name="Encabezado 4 4 3" xfId="17563" xr:uid="{00000000-0005-0000-0000-000080780000}"/>
    <cellStyle name="Encabezado 4 4 3 2" xfId="38559" xr:uid="{00000000-0005-0000-0000-000081780000}"/>
    <cellStyle name="Encabezado 4 4 4" xfId="17564" xr:uid="{00000000-0005-0000-0000-000082780000}"/>
    <cellStyle name="Encabezado 4 4 4 2" xfId="48382" xr:uid="{00000000-0005-0000-0000-000083780000}"/>
    <cellStyle name="Encabezado 4 4 5" xfId="27256" xr:uid="{00000000-0005-0000-0000-000084780000}"/>
    <cellStyle name="Encabezado 4 4_PARADEROS" xfId="17565" xr:uid="{00000000-0005-0000-0000-000085780000}"/>
    <cellStyle name="Encabezado 4 5" xfId="17566" xr:uid="{00000000-0005-0000-0000-000086780000}"/>
    <cellStyle name="Encabezado 4 5 2" xfId="17567" xr:uid="{00000000-0005-0000-0000-000087780000}"/>
    <cellStyle name="Encabezado 4 5 2 2" xfId="17568" xr:uid="{00000000-0005-0000-0000-000088780000}"/>
    <cellStyle name="Encabezado 4 5 2 2 2" xfId="48385" xr:uid="{00000000-0005-0000-0000-000089780000}"/>
    <cellStyle name="Encabezado 4 5 2 3" xfId="38562" xr:uid="{00000000-0005-0000-0000-00008A780000}"/>
    <cellStyle name="Encabezado 4 5 3" xfId="17569" xr:uid="{00000000-0005-0000-0000-00008B780000}"/>
    <cellStyle name="Encabezado 4 5 3 2" xfId="38561" xr:uid="{00000000-0005-0000-0000-00008C780000}"/>
    <cellStyle name="Encabezado 4 5 4" xfId="17570" xr:uid="{00000000-0005-0000-0000-00008D780000}"/>
    <cellStyle name="Encabezado 4 5 4 2" xfId="48384" xr:uid="{00000000-0005-0000-0000-00008E780000}"/>
    <cellStyle name="Encabezado 4 5 5" xfId="27257" xr:uid="{00000000-0005-0000-0000-00008F780000}"/>
    <cellStyle name="Encabezado 4 5_PARADEROS" xfId="17571" xr:uid="{00000000-0005-0000-0000-000090780000}"/>
    <cellStyle name="Encabezado 4 6" xfId="17572" xr:uid="{00000000-0005-0000-0000-000091780000}"/>
    <cellStyle name="Encabezado 4 6 2" xfId="17573" xr:uid="{00000000-0005-0000-0000-000092780000}"/>
    <cellStyle name="Encabezado 4 6 2 2" xfId="17574" xr:uid="{00000000-0005-0000-0000-000093780000}"/>
    <cellStyle name="Encabezado 4 6 2 2 2" xfId="48387" xr:uid="{00000000-0005-0000-0000-000094780000}"/>
    <cellStyle name="Encabezado 4 6 2 3" xfId="38564" xr:uid="{00000000-0005-0000-0000-000095780000}"/>
    <cellStyle name="Encabezado 4 6 3" xfId="17575" xr:uid="{00000000-0005-0000-0000-000096780000}"/>
    <cellStyle name="Encabezado 4 6 3 2" xfId="38563" xr:uid="{00000000-0005-0000-0000-000097780000}"/>
    <cellStyle name="Encabezado 4 6 4" xfId="17576" xr:uid="{00000000-0005-0000-0000-000098780000}"/>
    <cellStyle name="Encabezado 4 6 4 2" xfId="48386" xr:uid="{00000000-0005-0000-0000-000099780000}"/>
    <cellStyle name="Encabezado 4 6 5" xfId="27258" xr:uid="{00000000-0005-0000-0000-00009A780000}"/>
    <cellStyle name="Encabezado 4 6_PARADEROS" xfId="17577" xr:uid="{00000000-0005-0000-0000-00009B780000}"/>
    <cellStyle name="Encabezado 4 7" xfId="17578" xr:uid="{00000000-0005-0000-0000-00009C780000}"/>
    <cellStyle name="Encabezado 4 7 2" xfId="17579" xr:uid="{00000000-0005-0000-0000-00009D780000}"/>
    <cellStyle name="Encabezado 4 7 2 2" xfId="17580" xr:uid="{00000000-0005-0000-0000-00009E780000}"/>
    <cellStyle name="Encabezado 4 7 2 2 2" xfId="48389" xr:uid="{00000000-0005-0000-0000-00009F780000}"/>
    <cellStyle name="Encabezado 4 7 2 3" xfId="38566" xr:uid="{00000000-0005-0000-0000-0000A0780000}"/>
    <cellStyle name="Encabezado 4 7 3" xfId="17581" xr:uid="{00000000-0005-0000-0000-0000A1780000}"/>
    <cellStyle name="Encabezado 4 7 3 2" xfId="38565" xr:uid="{00000000-0005-0000-0000-0000A2780000}"/>
    <cellStyle name="Encabezado 4 7 4" xfId="17582" xr:uid="{00000000-0005-0000-0000-0000A3780000}"/>
    <cellStyle name="Encabezado 4 7 4 2" xfId="48388" xr:uid="{00000000-0005-0000-0000-0000A4780000}"/>
    <cellStyle name="Encabezado 4 7 5" xfId="27259" xr:uid="{00000000-0005-0000-0000-0000A5780000}"/>
    <cellStyle name="Encabezado 4 7_PARADEROS" xfId="17583" xr:uid="{00000000-0005-0000-0000-0000A6780000}"/>
    <cellStyle name="Encabezado 4 8" xfId="17584" xr:uid="{00000000-0005-0000-0000-0000A7780000}"/>
    <cellStyle name="Encabezado 4 8 2" xfId="17585" xr:uid="{00000000-0005-0000-0000-0000A8780000}"/>
    <cellStyle name="Encabezado 4 8 2 2" xfId="48390" xr:uid="{00000000-0005-0000-0000-0000A9780000}"/>
    <cellStyle name="Encabezado 4 8 3" xfId="38567" xr:uid="{00000000-0005-0000-0000-0000AA780000}"/>
    <cellStyle name="Encabezado 4 9" xfId="17586" xr:uid="{00000000-0005-0000-0000-0000AB780000}"/>
    <cellStyle name="Encabezado 4 9 2" xfId="38554" xr:uid="{00000000-0005-0000-0000-0000AC780000}"/>
    <cellStyle name="Énfasis1" xfId="47" builtinId="29" customBuiltin="1"/>
    <cellStyle name="Énfasis1 2" xfId="48" xr:uid="{00000000-0005-0000-0000-0000AE780000}"/>
    <cellStyle name="Énfasis1 2 2" xfId="17587" xr:uid="{00000000-0005-0000-0000-0000AF780000}"/>
    <cellStyle name="Énfasis1 2 2 2" xfId="17588" xr:uid="{00000000-0005-0000-0000-0000B0780000}"/>
    <cellStyle name="Énfasis1 2 2 2 2" xfId="48392" xr:uid="{00000000-0005-0000-0000-0000B1780000}"/>
    <cellStyle name="Énfasis1 2 2 3" xfId="38570" xr:uid="{00000000-0005-0000-0000-0000B2780000}"/>
    <cellStyle name="Énfasis1 2 3" xfId="17589" xr:uid="{00000000-0005-0000-0000-0000B3780000}"/>
    <cellStyle name="Énfasis1 2 3 2" xfId="38569" xr:uid="{00000000-0005-0000-0000-0000B4780000}"/>
    <cellStyle name="Énfasis1 2 4" xfId="17590" xr:uid="{00000000-0005-0000-0000-0000B5780000}"/>
    <cellStyle name="Énfasis1 2 4 2" xfId="48391" xr:uid="{00000000-0005-0000-0000-0000B6780000}"/>
    <cellStyle name="Énfasis1 2 5" xfId="17591" xr:uid="{00000000-0005-0000-0000-0000B7780000}"/>
    <cellStyle name="Énfasis1 2 6" xfId="27260" xr:uid="{00000000-0005-0000-0000-0000B8780000}"/>
    <cellStyle name="Énfasis1 2_PARADEROS" xfId="17592" xr:uid="{00000000-0005-0000-0000-0000B9780000}"/>
    <cellStyle name="Énfasis1 3" xfId="17593" xr:uid="{00000000-0005-0000-0000-0000BA780000}"/>
    <cellStyle name="Énfasis1 3 2" xfId="17594" xr:uid="{00000000-0005-0000-0000-0000BB780000}"/>
    <cellStyle name="Énfasis1 3 2 2" xfId="17595" xr:uid="{00000000-0005-0000-0000-0000BC780000}"/>
    <cellStyle name="Énfasis1 3 2 2 2" xfId="48394" xr:uid="{00000000-0005-0000-0000-0000BD780000}"/>
    <cellStyle name="Énfasis1 3 2 3" xfId="38572" xr:uid="{00000000-0005-0000-0000-0000BE780000}"/>
    <cellStyle name="Énfasis1 3 3" xfId="17596" xr:uid="{00000000-0005-0000-0000-0000BF780000}"/>
    <cellStyle name="Énfasis1 3 3 2" xfId="38571" xr:uid="{00000000-0005-0000-0000-0000C0780000}"/>
    <cellStyle name="Énfasis1 3 4" xfId="17597" xr:uid="{00000000-0005-0000-0000-0000C1780000}"/>
    <cellStyle name="Énfasis1 3 4 2" xfId="48393" xr:uid="{00000000-0005-0000-0000-0000C2780000}"/>
    <cellStyle name="Énfasis1 3 5" xfId="27261" xr:uid="{00000000-0005-0000-0000-0000C3780000}"/>
    <cellStyle name="Énfasis1 4" xfId="17598" xr:uid="{00000000-0005-0000-0000-0000C4780000}"/>
    <cellStyle name="Énfasis1 4 2" xfId="17599" xr:uid="{00000000-0005-0000-0000-0000C5780000}"/>
    <cellStyle name="Énfasis1 4 2 2" xfId="17600" xr:uid="{00000000-0005-0000-0000-0000C6780000}"/>
    <cellStyle name="Énfasis1 4 2 2 2" xfId="48396" xr:uid="{00000000-0005-0000-0000-0000C7780000}"/>
    <cellStyle name="Énfasis1 4 2 3" xfId="38574" xr:uid="{00000000-0005-0000-0000-0000C8780000}"/>
    <cellStyle name="Énfasis1 4 3" xfId="17601" xr:uid="{00000000-0005-0000-0000-0000C9780000}"/>
    <cellStyle name="Énfasis1 4 3 2" xfId="38573" xr:uid="{00000000-0005-0000-0000-0000CA780000}"/>
    <cellStyle name="Énfasis1 4 4" xfId="17602" xr:uid="{00000000-0005-0000-0000-0000CB780000}"/>
    <cellStyle name="Énfasis1 4 4 2" xfId="48395" xr:uid="{00000000-0005-0000-0000-0000CC780000}"/>
    <cellStyle name="Énfasis1 4 5" xfId="27262" xr:uid="{00000000-0005-0000-0000-0000CD780000}"/>
    <cellStyle name="Énfasis1 4_PARADEROS" xfId="17603" xr:uid="{00000000-0005-0000-0000-0000CE780000}"/>
    <cellStyle name="Énfasis1 5" xfId="17604" xr:uid="{00000000-0005-0000-0000-0000CF780000}"/>
    <cellStyle name="Énfasis1 5 2" xfId="17605" xr:uid="{00000000-0005-0000-0000-0000D0780000}"/>
    <cellStyle name="Énfasis1 5 2 2" xfId="17606" xr:uid="{00000000-0005-0000-0000-0000D1780000}"/>
    <cellStyle name="Énfasis1 5 2 2 2" xfId="48398" xr:uid="{00000000-0005-0000-0000-0000D2780000}"/>
    <cellStyle name="Énfasis1 5 2 3" xfId="38576" xr:uid="{00000000-0005-0000-0000-0000D3780000}"/>
    <cellStyle name="Énfasis1 5 3" xfId="17607" xr:uid="{00000000-0005-0000-0000-0000D4780000}"/>
    <cellStyle name="Énfasis1 5 3 2" xfId="38575" xr:uid="{00000000-0005-0000-0000-0000D5780000}"/>
    <cellStyle name="Énfasis1 5 4" xfId="17608" xr:uid="{00000000-0005-0000-0000-0000D6780000}"/>
    <cellStyle name="Énfasis1 5 4 2" xfId="48397" xr:uid="{00000000-0005-0000-0000-0000D7780000}"/>
    <cellStyle name="Énfasis1 5 5" xfId="27263" xr:uid="{00000000-0005-0000-0000-0000D8780000}"/>
    <cellStyle name="Énfasis1 5_PARADEROS" xfId="17609" xr:uid="{00000000-0005-0000-0000-0000D9780000}"/>
    <cellStyle name="Énfasis1 6" xfId="17610" xr:uid="{00000000-0005-0000-0000-0000DA780000}"/>
    <cellStyle name="Énfasis1 6 2" xfId="17611" xr:uid="{00000000-0005-0000-0000-0000DB780000}"/>
    <cellStyle name="Énfasis1 6 2 2" xfId="17612" xr:uid="{00000000-0005-0000-0000-0000DC780000}"/>
    <cellStyle name="Énfasis1 6 2 2 2" xfId="48400" xr:uid="{00000000-0005-0000-0000-0000DD780000}"/>
    <cellStyle name="Énfasis1 6 2 3" xfId="38578" xr:uid="{00000000-0005-0000-0000-0000DE780000}"/>
    <cellStyle name="Énfasis1 6 3" xfId="17613" xr:uid="{00000000-0005-0000-0000-0000DF780000}"/>
    <cellStyle name="Énfasis1 6 3 2" xfId="38577" xr:uid="{00000000-0005-0000-0000-0000E0780000}"/>
    <cellStyle name="Énfasis1 6 4" xfId="17614" xr:uid="{00000000-0005-0000-0000-0000E1780000}"/>
    <cellStyle name="Énfasis1 6 4 2" xfId="48399" xr:uid="{00000000-0005-0000-0000-0000E2780000}"/>
    <cellStyle name="Énfasis1 6 5" xfId="27264" xr:uid="{00000000-0005-0000-0000-0000E3780000}"/>
    <cellStyle name="Énfasis1 6_PARADEROS" xfId="17615" xr:uid="{00000000-0005-0000-0000-0000E4780000}"/>
    <cellStyle name="Énfasis1 7" xfId="17616" xr:uid="{00000000-0005-0000-0000-0000E5780000}"/>
    <cellStyle name="Énfasis1 7 2" xfId="17617" xr:uid="{00000000-0005-0000-0000-0000E6780000}"/>
    <cellStyle name="Énfasis1 7 2 2" xfId="17618" xr:uid="{00000000-0005-0000-0000-0000E7780000}"/>
    <cellStyle name="Énfasis1 7 2 2 2" xfId="48402" xr:uid="{00000000-0005-0000-0000-0000E8780000}"/>
    <cellStyle name="Énfasis1 7 2 3" xfId="38580" xr:uid="{00000000-0005-0000-0000-0000E9780000}"/>
    <cellStyle name="Énfasis1 7 3" xfId="17619" xr:uid="{00000000-0005-0000-0000-0000EA780000}"/>
    <cellStyle name="Énfasis1 7 3 2" xfId="38579" xr:uid="{00000000-0005-0000-0000-0000EB780000}"/>
    <cellStyle name="Énfasis1 7 4" xfId="17620" xr:uid="{00000000-0005-0000-0000-0000EC780000}"/>
    <cellStyle name="Énfasis1 7 4 2" xfId="48401" xr:uid="{00000000-0005-0000-0000-0000ED780000}"/>
    <cellStyle name="Énfasis1 7 5" xfId="27265" xr:uid="{00000000-0005-0000-0000-0000EE780000}"/>
    <cellStyle name="Énfasis1 7_PARADEROS" xfId="17621" xr:uid="{00000000-0005-0000-0000-0000EF780000}"/>
    <cellStyle name="Énfasis1 8" xfId="17622" xr:uid="{00000000-0005-0000-0000-0000F0780000}"/>
    <cellStyle name="Énfasis1 8 2" xfId="17623" xr:uid="{00000000-0005-0000-0000-0000F1780000}"/>
    <cellStyle name="Énfasis1 8 2 2" xfId="48403" xr:uid="{00000000-0005-0000-0000-0000F2780000}"/>
    <cellStyle name="Énfasis1 8 3" xfId="38581" xr:uid="{00000000-0005-0000-0000-0000F3780000}"/>
    <cellStyle name="Énfasis1 9" xfId="17624" xr:uid="{00000000-0005-0000-0000-0000F4780000}"/>
    <cellStyle name="Énfasis1 9 2" xfId="38568" xr:uid="{00000000-0005-0000-0000-0000F5780000}"/>
    <cellStyle name="Énfasis2" xfId="49" builtinId="33" customBuiltin="1"/>
    <cellStyle name="Énfasis2 2" xfId="50" xr:uid="{00000000-0005-0000-0000-0000F7780000}"/>
    <cellStyle name="Énfasis2 2 2" xfId="17625" xr:uid="{00000000-0005-0000-0000-0000F8780000}"/>
    <cellStyle name="Énfasis2 2 2 2" xfId="17626" xr:uid="{00000000-0005-0000-0000-0000F9780000}"/>
    <cellStyle name="Énfasis2 2 2 2 2" xfId="48405" xr:uid="{00000000-0005-0000-0000-0000FA780000}"/>
    <cellStyle name="Énfasis2 2 2 3" xfId="38584" xr:uid="{00000000-0005-0000-0000-0000FB780000}"/>
    <cellStyle name="Énfasis2 2 3" xfId="17627" xr:uid="{00000000-0005-0000-0000-0000FC780000}"/>
    <cellStyle name="Énfasis2 2 3 2" xfId="38583" xr:uid="{00000000-0005-0000-0000-0000FD780000}"/>
    <cellStyle name="Énfasis2 2 4" xfId="17628" xr:uid="{00000000-0005-0000-0000-0000FE780000}"/>
    <cellStyle name="Énfasis2 2 4 2" xfId="48404" xr:uid="{00000000-0005-0000-0000-0000FF780000}"/>
    <cellStyle name="Énfasis2 2 5" xfId="17629" xr:uid="{00000000-0005-0000-0000-000000790000}"/>
    <cellStyle name="Énfasis2 2 6" xfId="27266" xr:uid="{00000000-0005-0000-0000-000001790000}"/>
    <cellStyle name="Énfasis2 2_PARADEROS" xfId="17630" xr:uid="{00000000-0005-0000-0000-000002790000}"/>
    <cellStyle name="Énfasis2 3" xfId="17631" xr:uid="{00000000-0005-0000-0000-000003790000}"/>
    <cellStyle name="Énfasis2 3 2" xfId="17632" xr:uid="{00000000-0005-0000-0000-000004790000}"/>
    <cellStyle name="Énfasis2 3 2 2" xfId="38585" xr:uid="{00000000-0005-0000-0000-000005790000}"/>
    <cellStyle name="Énfasis2 3 3" xfId="17633" xr:uid="{00000000-0005-0000-0000-000006790000}"/>
    <cellStyle name="Énfasis2 3 3 2" xfId="48406" xr:uid="{00000000-0005-0000-0000-000007790000}"/>
    <cellStyle name="Énfasis2 3 4" xfId="27267" xr:uid="{00000000-0005-0000-0000-000008790000}"/>
    <cellStyle name="Énfasis2 4" xfId="17634" xr:uid="{00000000-0005-0000-0000-000009790000}"/>
    <cellStyle name="Énfasis2 4 2" xfId="17635" xr:uid="{00000000-0005-0000-0000-00000A790000}"/>
    <cellStyle name="Énfasis2 4 2 2" xfId="17636" xr:uid="{00000000-0005-0000-0000-00000B790000}"/>
    <cellStyle name="Énfasis2 4 2 2 2" xfId="48408" xr:uid="{00000000-0005-0000-0000-00000C790000}"/>
    <cellStyle name="Énfasis2 4 2 3" xfId="38587" xr:uid="{00000000-0005-0000-0000-00000D790000}"/>
    <cellStyle name="Énfasis2 4 3" xfId="17637" xr:uid="{00000000-0005-0000-0000-00000E790000}"/>
    <cellStyle name="Énfasis2 4 3 2" xfId="38586" xr:uid="{00000000-0005-0000-0000-00000F790000}"/>
    <cellStyle name="Énfasis2 4 4" xfId="17638" xr:uid="{00000000-0005-0000-0000-000010790000}"/>
    <cellStyle name="Énfasis2 4 4 2" xfId="48407" xr:uid="{00000000-0005-0000-0000-000011790000}"/>
    <cellStyle name="Énfasis2 4 5" xfId="27268" xr:uid="{00000000-0005-0000-0000-000012790000}"/>
    <cellStyle name="Énfasis2 4_PARADEROS" xfId="17639" xr:uid="{00000000-0005-0000-0000-000013790000}"/>
    <cellStyle name="Énfasis2 5" xfId="17640" xr:uid="{00000000-0005-0000-0000-000014790000}"/>
    <cellStyle name="Énfasis2 5 2" xfId="17641" xr:uid="{00000000-0005-0000-0000-000015790000}"/>
    <cellStyle name="Énfasis2 5 2 2" xfId="17642" xr:uid="{00000000-0005-0000-0000-000016790000}"/>
    <cellStyle name="Énfasis2 5 2 2 2" xfId="48410" xr:uid="{00000000-0005-0000-0000-000017790000}"/>
    <cellStyle name="Énfasis2 5 2 3" xfId="38589" xr:uid="{00000000-0005-0000-0000-000018790000}"/>
    <cellStyle name="Énfasis2 5 3" xfId="17643" xr:uid="{00000000-0005-0000-0000-000019790000}"/>
    <cellStyle name="Énfasis2 5 3 2" xfId="38588" xr:uid="{00000000-0005-0000-0000-00001A790000}"/>
    <cellStyle name="Énfasis2 5 4" xfId="17644" xr:uid="{00000000-0005-0000-0000-00001B790000}"/>
    <cellStyle name="Énfasis2 5 4 2" xfId="48409" xr:uid="{00000000-0005-0000-0000-00001C790000}"/>
    <cellStyle name="Énfasis2 5 5" xfId="27269" xr:uid="{00000000-0005-0000-0000-00001D790000}"/>
    <cellStyle name="Énfasis2 5_PARADEROS" xfId="17645" xr:uid="{00000000-0005-0000-0000-00001E790000}"/>
    <cellStyle name="Énfasis2 6" xfId="17646" xr:uid="{00000000-0005-0000-0000-00001F790000}"/>
    <cellStyle name="Énfasis2 6 2" xfId="17647" xr:uid="{00000000-0005-0000-0000-000020790000}"/>
    <cellStyle name="Énfasis2 6 2 2" xfId="17648" xr:uid="{00000000-0005-0000-0000-000021790000}"/>
    <cellStyle name="Énfasis2 6 2 2 2" xfId="48412" xr:uid="{00000000-0005-0000-0000-000022790000}"/>
    <cellStyle name="Énfasis2 6 2 3" xfId="38591" xr:uid="{00000000-0005-0000-0000-000023790000}"/>
    <cellStyle name="Énfasis2 6 3" xfId="17649" xr:uid="{00000000-0005-0000-0000-000024790000}"/>
    <cellStyle name="Énfasis2 6 3 2" xfId="38590" xr:uid="{00000000-0005-0000-0000-000025790000}"/>
    <cellStyle name="Énfasis2 6 4" xfId="17650" xr:uid="{00000000-0005-0000-0000-000026790000}"/>
    <cellStyle name="Énfasis2 6 4 2" xfId="48411" xr:uid="{00000000-0005-0000-0000-000027790000}"/>
    <cellStyle name="Énfasis2 6 5" xfId="27270" xr:uid="{00000000-0005-0000-0000-000028790000}"/>
    <cellStyle name="Énfasis2 6_PARADEROS" xfId="17651" xr:uid="{00000000-0005-0000-0000-000029790000}"/>
    <cellStyle name="Énfasis2 7" xfId="17652" xr:uid="{00000000-0005-0000-0000-00002A790000}"/>
    <cellStyle name="Énfasis2 7 2" xfId="17653" xr:uid="{00000000-0005-0000-0000-00002B790000}"/>
    <cellStyle name="Énfasis2 7 2 2" xfId="17654" xr:uid="{00000000-0005-0000-0000-00002C790000}"/>
    <cellStyle name="Énfasis2 7 2 2 2" xfId="48414" xr:uid="{00000000-0005-0000-0000-00002D790000}"/>
    <cellStyle name="Énfasis2 7 2 3" xfId="38593" xr:uid="{00000000-0005-0000-0000-00002E790000}"/>
    <cellStyle name="Énfasis2 7 3" xfId="17655" xr:uid="{00000000-0005-0000-0000-00002F790000}"/>
    <cellStyle name="Énfasis2 7 3 2" xfId="38592" xr:uid="{00000000-0005-0000-0000-000030790000}"/>
    <cellStyle name="Énfasis2 7 4" xfId="17656" xr:uid="{00000000-0005-0000-0000-000031790000}"/>
    <cellStyle name="Énfasis2 7 4 2" xfId="48413" xr:uid="{00000000-0005-0000-0000-000032790000}"/>
    <cellStyle name="Énfasis2 7 5" xfId="27271" xr:uid="{00000000-0005-0000-0000-000033790000}"/>
    <cellStyle name="Énfasis2 7_PARADEROS" xfId="17657" xr:uid="{00000000-0005-0000-0000-000034790000}"/>
    <cellStyle name="Énfasis2 8" xfId="17658" xr:uid="{00000000-0005-0000-0000-000035790000}"/>
    <cellStyle name="Énfasis2 8 2" xfId="17659" xr:uid="{00000000-0005-0000-0000-000036790000}"/>
    <cellStyle name="Énfasis2 8 2 2" xfId="48415" xr:uid="{00000000-0005-0000-0000-000037790000}"/>
    <cellStyle name="Énfasis2 8 3" xfId="38594" xr:uid="{00000000-0005-0000-0000-000038790000}"/>
    <cellStyle name="Énfasis2 9" xfId="17660" xr:uid="{00000000-0005-0000-0000-000039790000}"/>
    <cellStyle name="Énfasis2 9 2" xfId="38582" xr:uid="{00000000-0005-0000-0000-00003A790000}"/>
    <cellStyle name="Énfasis3" xfId="51" builtinId="37" customBuiltin="1"/>
    <cellStyle name="Énfasis3 2" xfId="52" xr:uid="{00000000-0005-0000-0000-00003C790000}"/>
    <cellStyle name="Énfasis3 2 2" xfId="17661" xr:uid="{00000000-0005-0000-0000-00003D790000}"/>
    <cellStyle name="Énfasis3 2 2 2" xfId="17662" xr:uid="{00000000-0005-0000-0000-00003E790000}"/>
    <cellStyle name="Énfasis3 2 2 2 2" xfId="48417" xr:uid="{00000000-0005-0000-0000-00003F790000}"/>
    <cellStyle name="Énfasis3 2 2 3" xfId="38597" xr:uid="{00000000-0005-0000-0000-000040790000}"/>
    <cellStyle name="Énfasis3 2 3" xfId="17663" xr:uid="{00000000-0005-0000-0000-000041790000}"/>
    <cellStyle name="Énfasis3 2 3 2" xfId="38596" xr:uid="{00000000-0005-0000-0000-000042790000}"/>
    <cellStyle name="Énfasis3 2 4" xfId="17664" xr:uid="{00000000-0005-0000-0000-000043790000}"/>
    <cellStyle name="Énfasis3 2 4 2" xfId="48416" xr:uid="{00000000-0005-0000-0000-000044790000}"/>
    <cellStyle name="Énfasis3 2 5" xfId="17665" xr:uid="{00000000-0005-0000-0000-000045790000}"/>
    <cellStyle name="Énfasis3 2 6" xfId="27272" xr:uid="{00000000-0005-0000-0000-000046790000}"/>
    <cellStyle name="Énfasis3 2_PARADEROS" xfId="17666" xr:uid="{00000000-0005-0000-0000-000047790000}"/>
    <cellStyle name="Énfasis3 3" xfId="17667" xr:uid="{00000000-0005-0000-0000-000048790000}"/>
    <cellStyle name="Énfasis3 3 2" xfId="17668" xr:uid="{00000000-0005-0000-0000-000049790000}"/>
    <cellStyle name="Énfasis3 3 2 2" xfId="38598" xr:uid="{00000000-0005-0000-0000-00004A790000}"/>
    <cellStyle name="Énfasis3 3 3" xfId="17669" xr:uid="{00000000-0005-0000-0000-00004B790000}"/>
    <cellStyle name="Énfasis3 3 3 2" xfId="48418" xr:uid="{00000000-0005-0000-0000-00004C790000}"/>
    <cellStyle name="Énfasis3 3 4" xfId="27273" xr:uid="{00000000-0005-0000-0000-00004D790000}"/>
    <cellStyle name="Énfasis3 4" xfId="17670" xr:uid="{00000000-0005-0000-0000-00004E790000}"/>
    <cellStyle name="Énfasis3 4 2" xfId="17671" xr:uid="{00000000-0005-0000-0000-00004F790000}"/>
    <cellStyle name="Énfasis3 4 2 2" xfId="17672" xr:uid="{00000000-0005-0000-0000-000050790000}"/>
    <cellStyle name="Énfasis3 4 2 2 2" xfId="48420" xr:uid="{00000000-0005-0000-0000-000051790000}"/>
    <cellStyle name="Énfasis3 4 2 3" xfId="38600" xr:uid="{00000000-0005-0000-0000-000052790000}"/>
    <cellStyle name="Énfasis3 4 3" xfId="17673" xr:uid="{00000000-0005-0000-0000-000053790000}"/>
    <cellStyle name="Énfasis3 4 3 2" xfId="38599" xr:uid="{00000000-0005-0000-0000-000054790000}"/>
    <cellStyle name="Énfasis3 4 4" xfId="17674" xr:uid="{00000000-0005-0000-0000-000055790000}"/>
    <cellStyle name="Énfasis3 4 4 2" xfId="48419" xr:uid="{00000000-0005-0000-0000-000056790000}"/>
    <cellStyle name="Énfasis3 4 5" xfId="27274" xr:uid="{00000000-0005-0000-0000-000057790000}"/>
    <cellStyle name="Énfasis3 4_PARADEROS" xfId="17675" xr:uid="{00000000-0005-0000-0000-000058790000}"/>
    <cellStyle name="Énfasis3 5" xfId="17676" xr:uid="{00000000-0005-0000-0000-000059790000}"/>
    <cellStyle name="Énfasis3 5 2" xfId="17677" xr:uid="{00000000-0005-0000-0000-00005A790000}"/>
    <cellStyle name="Énfasis3 5 2 2" xfId="17678" xr:uid="{00000000-0005-0000-0000-00005B790000}"/>
    <cellStyle name="Énfasis3 5 2 2 2" xfId="48422" xr:uid="{00000000-0005-0000-0000-00005C790000}"/>
    <cellStyle name="Énfasis3 5 2 3" xfId="38602" xr:uid="{00000000-0005-0000-0000-00005D790000}"/>
    <cellStyle name="Énfasis3 5 3" xfId="17679" xr:uid="{00000000-0005-0000-0000-00005E790000}"/>
    <cellStyle name="Énfasis3 5 3 2" xfId="38601" xr:uid="{00000000-0005-0000-0000-00005F790000}"/>
    <cellStyle name="Énfasis3 5 4" xfId="17680" xr:uid="{00000000-0005-0000-0000-000060790000}"/>
    <cellStyle name="Énfasis3 5 4 2" xfId="48421" xr:uid="{00000000-0005-0000-0000-000061790000}"/>
    <cellStyle name="Énfasis3 5 5" xfId="27275" xr:uid="{00000000-0005-0000-0000-000062790000}"/>
    <cellStyle name="Énfasis3 5_PARADEROS" xfId="17681" xr:uid="{00000000-0005-0000-0000-000063790000}"/>
    <cellStyle name="Énfasis3 6" xfId="17682" xr:uid="{00000000-0005-0000-0000-000064790000}"/>
    <cellStyle name="Énfasis3 6 2" xfId="17683" xr:uid="{00000000-0005-0000-0000-000065790000}"/>
    <cellStyle name="Énfasis3 6 2 2" xfId="17684" xr:uid="{00000000-0005-0000-0000-000066790000}"/>
    <cellStyle name="Énfasis3 6 2 2 2" xfId="48424" xr:uid="{00000000-0005-0000-0000-000067790000}"/>
    <cellStyle name="Énfasis3 6 2 3" xfId="38604" xr:uid="{00000000-0005-0000-0000-000068790000}"/>
    <cellStyle name="Énfasis3 6 3" xfId="17685" xr:uid="{00000000-0005-0000-0000-000069790000}"/>
    <cellStyle name="Énfasis3 6 3 2" xfId="38603" xr:uid="{00000000-0005-0000-0000-00006A790000}"/>
    <cellStyle name="Énfasis3 6 4" xfId="17686" xr:uid="{00000000-0005-0000-0000-00006B790000}"/>
    <cellStyle name="Énfasis3 6 4 2" xfId="48423" xr:uid="{00000000-0005-0000-0000-00006C790000}"/>
    <cellStyle name="Énfasis3 6 5" xfId="27276" xr:uid="{00000000-0005-0000-0000-00006D790000}"/>
    <cellStyle name="Énfasis3 6_PARADEROS" xfId="17687" xr:uid="{00000000-0005-0000-0000-00006E790000}"/>
    <cellStyle name="Énfasis3 7" xfId="17688" xr:uid="{00000000-0005-0000-0000-00006F790000}"/>
    <cellStyle name="Énfasis3 7 2" xfId="17689" xr:uid="{00000000-0005-0000-0000-000070790000}"/>
    <cellStyle name="Énfasis3 7 2 2" xfId="17690" xr:uid="{00000000-0005-0000-0000-000071790000}"/>
    <cellStyle name="Énfasis3 7 2 2 2" xfId="48426" xr:uid="{00000000-0005-0000-0000-000072790000}"/>
    <cellStyle name="Énfasis3 7 2 3" xfId="38606" xr:uid="{00000000-0005-0000-0000-000073790000}"/>
    <cellStyle name="Énfasis3 7 3" xfId="17691" xr:uid="{00000000-0005-0000-0000-000074790000}"/>
    <cellStyle name="Énfasis3 7 3 2" xfId="38605" xr:uid="{00000000-0005-0000-0000-000075790000}"/>
    <cellStyle name="Énfasis3 7 4" xfId="17692" xr:uid="{00000000-0005-0000-0000-000076790000}"/>
    <cellStyle name="Énfasis3 7 4 2" xfId="48425" xr:uid="{00000000-0005-0000-0000-000077790000}"/>
    <cellStyle name="Énfasis3 7 5" xfId="27277" xr:uid="{00000000-0005-0000-0000-000078790000}"/>
    <cellStyle name="Énfasis3 7_PARADEROS" xfId="17693" xr:uid="{00000000-0005-0000-0000-000079790000}"/>
    <cellStyle name="Énfasis3 8" xfId="17694" xr:uid="{00000000-0005-0000-0000-00007A790000}"/>
    <cellStyle name="Énfasis3 8 2" xfId="17695" xr:uid="{00000000-0005-0000-0000-00007B790000}"/>
    <cellStyle name="Énfasis3 8 2 2" xfId="48427" xr:uid="{00000000-0005-0000-0000-00007C790000}"/>
    <cellStyle name="Énfasis3 8 3" xfId="38607" xr:uid="{00000000-0005-0000-0000-00007D790000}"/>
    <cellStyle name="Énfasis3 9" xfId="17696" xr:uid="{00000000-0005-0000-0000-00007E790000}"/>
    <cellStyle name="Énfasis3 9 2" xfId="38595" xr:uid="{00000000-0005-0000-0000-00007F790000}"/>
    <cellStyle name="Énfasis4" xfId="53" builtinId="41" customBuiltin="1"/>
    <cellStyle name="Énfasis4 2" xfId="54" xr:uid="{00000000-0005-0000-0000-000081790000}"/>
    <cellStyle name="Énfasis4 2 2" xfId="17697" xr:uid="{00000000-0005-0000-0000-000082790000}"/>
    <cellStyle name="Énfasis4 2 2 2" xfId="17698" xr:uid="{00000000-0005-0000-0000-000083790000}"/>
    <cellStyle name="Énfasis4 2 2 2 2" xfId="48429" xr:uid="{00000000-0005-0000-0000-000084790000}"/>
    <cellStyle name="Énfasis4 2 2 3" xfId="38610" xr:uid="{00000000-0005-0000-0000-000085790000}"/>
    <cellStyle name="Énfasis4 2 3" xfId="17699" xr:uid="{00000000-0005-0000-0000-000086790000}"/>
    <cellStyle name="Énfasis4 2 3 2" xfId="38609" xr:uid="{00000000-0005-0000-0000-000087790000}"/>
    <cellStyle name="Énfasis4 2 4" xfId="17700" xr:uid="{00000000-0005-0000-0000-000088790000}"/>
    <cellStyle name="Énfasis4 2 4 2" xfId="48428" xr:uid="{00000000-0005-0000-0000-000089790000}"/>
    <cellStyle name="Énfasis4 2 5" xfId="17701" xr:uid="{00000000-0005-0000-0000-00008A790000}"/>
    <cellStyle name="Énfasis4 2 6" xfId="27278" xr:uid="{00000000-0005-0000-0000-00008B790000}"/>
    <cellStyle name="Énfasis4 2_PARADEROS" xfId="17702" xr:uid="{00000000-0005-0000-0000-00008C790000}"/>
    <cellStyle name="Énfasis4 3" xfId="17703" xr:uid="{00000000-0005-0000-0000-00008D790000}"/>
    <cellStyle name="Énfasis4 3 2" xfId="17704" xr:uid="{00000000-0005-0000-0000-00008E790000}"/>
    <cellStyle name="Énfasis4 3 2 2" xfId="17705" xr:uid="{00000000-0005-0000-0000-00008F790000}"/>
    <cellStyle name="Énfasis4 3 2 2 2" xfId="48431" xr:uid="{00000000-0005-0000-0000-000090790000}"/>
    <cellStyle name="Énfasis4 3 2 3" xfId="38612" xr:uid="{00000000-0005-0000-0000-000091790000}"/>
    <cellStyle name="Énfasis4 3 3" xfId="17706" xr:uid="{00000000-0005-0000-0000-000092790000}"/>
    <cellStyle name="Énfasis4 3 3 2" xfId="38611" xr:uid="{00000000-0005-0000-0000-000093790000}"/>
    <cellStyle name="Énfasis4 3 4" xfId="17707" xr:uid="{00000000-0005-0000-0000-000094790000}"/>
    <cellStyle name="Énfasis4 3 4 2" xfId="48430" xr:uid="{00000000-0005-0000-0000-000095790000}"/>
    <cellStyle name="Énfasis4 3 5" xfId="27279" xr:uid="{00000000-0005-0000-0000-000096790000}"/>
    <cellStyle name="Énfasis4 4" xfId="17708" xr:uid="{00000000-0005-0000-0000-000097790000}"/>
    <cellStyle name="Énfasis4 4 2" xfId="17709" xr:uid="{00000000-0005-0000-0000-000098790000}"/>
    <cellStyle name="Énfasis4 4 2 2" xfId="17710" xr:uid="{00000000-0005-0000-0000-000099790000}"/>
    <cellStyle name="Énfasis4 4 2 2 2" xfId="48433" xr:uid="{00000000-0005-0000-0000-00009A790000}"/>
    <cellStyle name="Énfasis4 4 2 3" xfId="38614" xr:uid="{00000000-0005-0000-0000-00009B790000}"/>
    <cellStyle name="Énfasis4 4 3" xfId="17711" xr:uid="{00000000-0005-0000-0000-00009C790000}"/>
    <cellStyle name="Énfasis4 4 3 2" xfId="38613" xr:uid="{00000000-0005-0000-0000-00009D790000}"/>
    <cellStyle name="Énfasis4 4 4" xfId="17712" xr:uid="{00000000-0005-0000-0000-00009E790000}"/>
    <cellStyle name="Énfasis4 4 4 2" xfId="48432" xr:uid="{00000000-0005-0000-0000-00009F790000}"/>
    <cellStyle name="Énfasis4 4 5" xfId="27280" xr:uid="{00000000-0005-0000-0000-0000A0790000}"/>
    <cellStyle name="Énfasis4 4_PARADEROS" xfId="17713" xr:uid="{00000000-0005-0000-0000-0000A1790000}"/>
    <cellStyle name="Énfasis4 5" xfId="17714" xr:uid="{00000000-0005-0000-0000-0000A2790000}"/>
    <cellStyle name="Énfasis4 5 2" xfId="17715" xr:uid="{00000000-0005-0000-0000-0000A3790000}"/>
    <cellStyle name="Énfasis4 5 2 2" xfId="17716" xr:uid="{00000000-0005-0000-0000-0000A4790000}"/>
    <cellStyle name="Énfasis4 5 2 2 2" xfId="48435" xr:uid="{00000000-0005-0000-0000-0000A5790000}"/>
    <cellStyle name="Énfasis4 5 2 3" xfId="38616" xr:uid="{00000000-0005-0000-0000-0000A6790000}"/>
    <cellStyle name="Énfasis4 5 3" xfId="17717" xr:uid="{00000000-0005-0000-0000-0000A7790000}"/>
    <cellStyle name="Énfasis4 5 3 2" xfId="38615" xr:uid="{00000000-0005-0000-0000-0000A8790000}"/>
    <cellStyle name="Énfasis4 5 4" xfId="17718" xr:uid="{00000000-0005-0000-0000-0000A9790000}"/>
    <cellStyle name="Énfasis4 5 4 2" xfId="48434" xr:uid="{00000000-0005-0000-0000-0000AA790000}"/>
    <cellStyle name="Énfasis4 5 5" xfId="27281" xr:uid="{00000000-0005-0000-0000-0000AB790000}"/>
    <cellStyle name="Énfasis4 5_PARADEROS" xfId="17719" xr:uid="{00000000-0005-0000-0000-0000AC790000}"/>
    <cellStyle name="Énfasis4 6" xfId="17720" xr:uid="{00000000-0005-0000-0000-0000AD790000}"/>
    <cellStyle name="Énfasis4 6 2" xfId="17721" xr:uid="{00000000-0005-0000-0000-0000AE790000}"/>
    <cellStyle name="Énfasis4 6 2 2" xfId="17722" xr:uid="{00000000-0005-0000-0000-0000AF790000}"/>
    <cellStyle name="Énfasis4 6 2 2 2" xfId="48437" xr:uid="{00000000-0005-0000-0000-0000B0790000}"/>
    <cellStyle name="Énfasis4 6 2 3" xfId="38618" xr:uid="{00000000-0005-0000-0000-0000B1790000}"/>
    <cellStyle name="Énfasis4 6 3" xfId="17723" xr:uid="{00000000-0005-0000-0000-0000B2790000}"/>
    <cellStyle name="Énfasis4 6 3 2" xfId="38617" xr:uid="{00000000-0005-0000-0000-0000B3790000}"/>
    <cellStyle name="Énfasis4 6 4" xfId="17724" xr:uid="{00000000-0005-0000-0000-0000B4790000}"/>
    <cellStyle name="Énfasis4 6 4 2" xfId="48436" xr:uid="{00000000-0005-0000-0000-0000B5790000}"/>
    <cellStyle name="Énfasis4 6 5" xfId="27282" xr:uid="{00000000-0005-0000-0000-0000B6790000}"/>
    <cellStyle name="Énfasis4 6_PARADEROS" xfId="17725" xr:uid="{00000000-0005-0000-0000-0000B7790000}"/>
    <cellStyle name="Énfasis4 7" xfId="17726" xr:uid="{00000000-0005-0000-0000-0000B8790000}"/>
    <cellStyle name="Énfasis4 7 2" xfId="17727" xr:uid="{00000000-0005-0000-0000-0000B9790000}"/>
    <cellStyle name="Énfasis4 7 2 2" xfId="17728" xr:uid="{00000000-0005-0000-0000-0000BA790000}"/>
    <cellStyle name="Énfasis4 7 2 2 2" xfId="48439" xr:uid="{00000000-0005-0000-0000-0000BB790000}"/>
    <cellStyle name="Énfasis4 7 2 3" xfId="38620" xr:uid="{00000000-0005-0000-0000-0000BC790000}"/>
    <cellStyle name="Énfasis4 7 3" xfId="17729" xr:uid="{00000000-0005-0000-0000-0000BD790000}"/>
    <cellStyle name="Énfasis4 7 3 2" xfId="38619" xr:uid="{00000000-0005-0000-0000-0000BE790000}"/>
    <cellStyle name="Énfasis4 7 4" xfId="17730" xr:uid="{00000000-0005-0000-0000-0000BF790000}"/>
    <cellStyle name="Énfasis4 7 4 2" xfId="48438" xr:uid="{00000000-0005-0000-0000-0000C0790000}"/>
    <cellStyle name="Énfasis4 7 5" xfId="27283" xr:uid="{00000000-0005-0000-0000-0000C1790000}"/>
    <cellStyle name="Énfasis4 7_PARADEROS" xfId="17731" xr:uid="{00000000-0005-0000-0000-0000C2790000}"/>
    <cellStyle name="Énfasis4 8" xfId="17732" xr:uid="{00000000-0005-0000-0000-0000C3790000}"/>
    <cellStyle name="Énfasis4 8 2" xfId="17733" xr:uid="{00000000-0005-0000-0000-0000C4790000}"/>
    <cellStyle name="Énfasis4 8 2 2" xfId="48440" xr:uid="{00000000-0005-0000-0000-0000C5790000}"/>
    <cellStyle name="Énfasis4 8 3" xfId="38621" xr:uid="{00000000-0005-0000-0000-0000C6790000}"/>
    <cellStyle name="Énfasis4 9" xfId="17734" xr:uid="{00000000-0005-0000-0000-0000C7790000}"/>
    <cellStyle name="Énfasis4 9 2" xfId="38608" xr:uid="{00000000-0005-0000-0000-0000C8790000}"/>
    <cellStyle name="Énfasis5" xfId="55" builtinId="45" customBuiltin="1"/>
    <cellStyle name="Énfasis5 2" xfId="56" xr:uid="{00000000-0005-0000-0000-0000CA790000}"/>
    <cellStyle name="Énfasis5 2 2" xfId="17735" xr:uid="{00000000-0005-0000-0000-0000CB790000}"/>
    <cellStyle name="Énfasis5 2 2 2" xfId="17736" xr:uid="{00000000-0005-0000-0000-0000CC790000}"/>
    <cellStyle name="Énfasis5 2 2 2 2" xfId="48442" xr:uid="{00000000-0005-0000-0000-0000CD790000}"/>
    <cellStyle name="Énfasis5 2 2 3" xfId="38624" xr:uid="{00000000-0005-0000-0000-0000CE790000}"/>
    <cellStyle name="Énfasis5 2 3" xfId="17737" xr:uid="{00000000-0005-0000-0000-0000CF790000}"/>
    <cellStyle name="Énfasis5 2 3 2" xfId="38623" xr:uid="{00000000-0005-0000-0000-0000D0790000}"/>
    <cellStyle name="Énfasis5 2 4" xfId="17738" xr:uid="{00000000-0005-0000-0000-0000D1790000}"/>
    <cellStyle name="Énfasis5 2 4 2" xfId="48441" xr:uid="{00000000-0005-0000-0000-0000D2790000}"/>
    <cellStyle name="Énfasis5 2 5" xfId="17739" xr:uid="{00000000-0005-0000-0000-0000D3790000}"/>
    <cellStyle name="Énfasis5 2 6" xfId="27284" xr:uid="{00000000-0005-0000-0000-0000D4790000}"/>
    <cellStyle name="Énfasis5 2_PARADEROS" xfId="17740" xr:uid="{00000000-0005-0000-0000-0000D5790000}"/>
    <cellStyle name="Énfasis5 3" xfId="17741" xr:uid="{00000000-0005-0000-0000-0000D6790000}"/>
    <cellStyle name="Énfasis5 3 2" xfId="17742" xr:uid="{00000000-0005-0000-0000-0000D7790000}"/>
    <cellStyle name="Énfasis5 3 2 2" xfId="38625" xr:uid="{00000000-0005-0000-0000-0000D8790000}"/>
    <cellStyle name="Énfasis5 3 3" xfId="17743" xr:uid="{00000000-0005-0000-0000-0000D9790000}"/>
    <cellStyle name="Énfasis5 3 3 2" xfId="48443" xr:uid="{00000000-0005-0000-0000-0000DA790000}"/>
    <cellStyle name="Énfasis5 3 4" xfId="27285" xr:uid="{00000000-0005-0000-0000-0000DB790000}"/>
    <cellStyle name="Énfasis5 4" xfId="17744" xr:uid="{00000000-0005-0000-0000-0000DC790000}"/>
    <cellStyle name="Énfasis5 4 2" xfId="17745" xr:uid="{00000000-0005-0000-0000-0000DD790000}"/>
    <cellStyle name="Énfasis5 4 2 2" xfId="17746" xr:uid="{00000000-0005-0000-0000-0000DE790000}"/>
    <cellStyle name="Énfasis5 4 2 2 2" xfId="48445" xr:uid="{00000000-0005-0000-0000-0000DF790000}"/>
    <cellStyle name="Énfasis5 4 2 3" xfId="38627" xr:uid="{00000000-0005-0000-0000-0000E0790000}"/>
    <cellStyle name="Énfasis5 4 3" xfId="17747" xr:uid="{00000000-0005-0000-0000-0000E1790000}"/>
    <cellStyle name="Énfasis5 4 3 2" xfId="38626" xr:uid="{00000000-0005-0000-0000-0000E2790000}"/>
    <cellStyle name="Énfasis5 4 4" xfId="17748" xr:uid="{00000000-0005-0000-0000-0000E3790000}"/>
    <cellStyle name="Énfasis5 4 4 2" xfId="48444" xr:uid="{00000000-0005-0000-0000-0000E4790000}"/>
    <cellStyle name="Énfasis5 4 5" xfId="27286" xr:uid="{00000000-0005-0000-0000-0000E5790000}"/>
    <cellStyle name="Énfasis5 4_PARADEROS" xfId="17749" xr:uid="{00000000-0005-0000-0000-0000E6790000}"/>
    <cellStyle name="Énfasis5 5" xfId="17750" xr:uid="{00000000-0005-0000-0000-0000E7790000}"/>
    <cellStyle name="Énfasis5 5 2" xfId="17751" xr:uid="{00000000-0005-0000-0000-0000E8790000}"/>
    <cellStyle name="Énfasis5 5 2 2" xfId="17752" xr:uid="{00000000-0005-0000-0000-0000E9790000}"/>
    <cellStyle name="Énfasis5 5 2 2 2" xfId="48447" xr:uid="{00000000-0005-0000-0000-0000EA790000}"/>
    <cellStyle name="Énfasis5 5 2 3" xfId="38629" xr:uid="{00000000-0005-0000-0000-0000EB790000}"/>
    <cellStyle name="Énfasis5 5 3" xfId="17753" xr:uid="{00000000-0005-0000-0000-0000EC790000}"/>
    <cellStyle name="Énfasis5 5 3 2" xfId="38628" xr:uid="{00000000-0005-0000-0000-0000ED790000}"/>
    <cellStyle name="Énfasis5 5 4" xfId="17754" xr:uid="{00000000-0005-0000-0000-0000EE790000}"/>
    <cellStyle name="Énfasis5 5 4 2" xfId="48446" xr:uid="{00000000-0005-0000-0000-0000EF790000}"/>
    <cellStyle name="Énfasis5 5 5" xfId="27287" xr:uid="{00000000-0005-0000-0000-0000F0790000}"/>
    <cellStyle name="Énfasis5 5_PARADEROS" xfId="17755" xr:uid="{00000000-0005-0000-0000-0000F1790000}"/>
    <cellStyle name="Énfasis5 6" xfId="17756" xr:uid="{00000000-0005-0000-0000-0000F2790000}"/>
    <cellStyle name="Énfasis5 6 2" xfId="17757" xr:uid="{00000000-0005-0000-0000-0000F3790000}"/>
    <cellStyle name="Énfasis5 6 2 2" xfId="17758" xr:uid="{00000000-0005-0000-0000-0000F4790000}"/>
    <cellStyle name="Énfasis5 6 2 2 2" xfId="48449" xr:uid="{00000000-0005-0000-0000-0000F5790000}"/>
    <cellStyle name="Énfasis5 6 2 3" xfId="38631" xr:uid="{00000000-0005-0000-0000-0000F6790000}"/>
    <cellStyle name="Énfasis5 6 3" xfId="17759" xr:uid="{00000000-0005-0000-0000-0000F7790000}"/>
    <cellStyle name="Énfasis5 6 3 2" xfId="38630" xr:uid="{00000000-0005-0000-0000-0000F8790000}"/>
    <cellStyle name="Énfasis5 6 4" xfId="17760" xr:uid="{00000000-0005-0000-0000-0000F9790000}"/>
    <cellStyle name="Énfasis5 6 4 2" xfId="48448" xr:uid="{00000000-0005-0000-0000-0000FA790000}"/>
    <cellStyle name="Énfasis5 6 5" xfId="27288" xr:uid="{00000000-0005-0000-0000-0000FB790000}"/>
    <cellStyle name="Énfasis5 6_PARADEROS" xfId="17761" xr:uid="{00000000-0005-0000-0000-0000FC790000}"/>
    <cellStyle name="Énfasis5 7" xfId="17762" xr:uid="{00000000-0005-0000-0000-0000FD790000}"/>
    <cellStyle name="Énfasis5 7 2" xfId="17763" xr:uid="{00000000-0005-0000-0000-0000FE790000}"/>
    <cellStyle name="Énfasis5 7 2 2" xfId="17764" xr:uid="{00000000-0005-0000-0000-0000FF790000}"/>
    <cellStyle name="Énfasis5 7 2 2 2" xfId="48451" xr:uid="{00000000-0005-0000-0000-0000007A0000}"/>
    <cellStyle name="Énfasis5 7 2 3" xfId="38633" xr:uid="{00000000-0005-0000-0000-0000017A0000}"/>
    <cellStyle name="Énfasis5 7 3" xfId="17765" xr:uid="{00000000-0005-0000-0000-0000027A0000}"/>
    <cellStyle name="Énfasis5 7 3 2" xfId="38632" xr:uid="{00000000-0005-0000-0000-0000037A0000}"/>
    <cellStyle name="Énfasis5 7 4" xfId="17766" xr:uid="{00000000-0005-0000-0000-0000047A0000}"/>
    <cellStyle name="Énfasis5 7 4 2" xfId="48450" xr:uid="{00000000-0005-0000-0000-0000057A0000}"/>
    <cellStyle name="Énfasis5 7 5" xfId="27289" xr:uid="{00000000-0005-0000-0000-0000067A0000}"/>
    <cellStyle name="Énfasis5 7_PARADEROS" xfId="17767" xr:uid="{00000000-0005-0000-0000-0000077A0000}"/>
    <cellStyle name="Énfasis5 8" xfId="17768" xr:uid="{00000000-0005-0000-0000-0000087A0000}"/>
    <cellStyle name="Énfasis5 8 2" xfId="17769" xr:uid="{00000000-0005-0000-0000-0000097A0000}"/>
    <cellStyle name="Énfasis5 8 2 2" xfId="48452" xr:uid="{00000000-0005-0000-0000-00000A7A0000}"/>
    <cellStyle name="Énfasis5 8 3" xfId="38634" xr:uid="{00000000-0005-0000-0000-00000B7A0000}"/>
    <cellStyle name="Énfasis5 9" xfId="17770" xr:uid="{00000000-0005-0000-0000-00000C7A0000}"/>
    <cellStyle name="Énfasis5 9 2" xfId="38622" xr:uid="{00000000-0005-0000-0000-00000D7A0000}"/>
    <cellStyle name="Énfasis6" xfId="57" builtinId="49" customBuiltin="1"/>
    <cellStyle name="Énfasis6 2" xfId="58" xr:uid="{00000000-0005-0000-0000-00000F7A0000}"/>
    <cellStyle name="Énfasis6 2 2" xfId="17771" xr:uid="{00000000-0005-0000-0000-0000107A0000}"/>
    <cellStyle name="Énfasis6 2 2 2" xfId="17772" xr:uid="{00000000-0005-0000-0000-0000117A0000}"/>
    <cellStyle name="Énfasis6 2 2 2 2" xfId="48454" xr:uid="{00000000-0005-0000-0000-0000127A0000}"/>
    <cellStyle name="Énfasis6 2 2 3" xfId="38637" xr:uid="{00000000-0005-0000-0000-0000137A0000}"/>
    <cellStyle name="Énfasis6 2 3" xfId="17773" xr:uid="{00000000-0005-0000-0000-0000147A0000}"/>
    <cellStyle name="Énfasis6 2 3 2" xfId="38636" xr:uid="{00000000-0005-0000-0000-0000157A0000}"/>
    <cellStyle name="Énfasis6 2 4" xfId="17774" xr:uid="{00000000-0005-0000-0000-0000167A0000}"/>
    <cellStyle name="Énfasis6 2 4 2" xfId="48453" xr:uid="{00000000-0005-0000-0000-0000177A0000}"/>
    <cellStyle name="Énfasis6 2 5" xfId="17775" xr:uid="{00000000-0005-0000-0000-0000187A0000}"/>
    <cellStyle name="Énfasis6 2 6" xfId="27290" xr:uid="{00000000-0005-0000-0000-0000197A0000}"/>
    <cellStyle name="Énfasis6 2_PARADEROS" xfId="17776" xr:uid="{00000000-0005-0000-0000-00001A7A0000}"/>
    <cellStyle name="Énfasis6 3" xfId="17777" xr:uid="{00000000-0005-0000-0000-00001B7A0000}"/>
    <cellStyle name="Énfasis6 3 2" xfId="17778" xr:uid="{00000000-0005-0000-0000-00001C7A0000}"/>
    <cellStyle name="Énfasis6 3 2 2" xfId="38638" xr:uid="{00000000-0005-0000-0000-00001D7A0000}"/>
    <cellStyle name="Énfasis6 3 3" xfId="17779" xr:uid="{00000000-0005-0000-0000-00001E7A0000}"/>
    <cellStyle name="Énfasis6 3 3 2" xfId="48455" xr:uid="{00000000-0005-0000-0000-00001F7A0000}"/>
    <cellStyle name="Énfasis6 3 4" xfId="27291" xr:uid="{00000000-0005-0000-0000-0000207A0000}"/>
    <cellStyle name="Énfasis6 4" xfId="17780" xr:uid="{00000000-0005-0000-0000-0000217A0000}"/>
    <cellStyle name="Énfasis6 4 2" xfId="17781" xr:uid="{00000000-0005-0000-0000-0000227A0000}"/>
    <cellStyle name="Énfasis6 4 2 2" xfId="17782" xr:uid="{00000000-0005-0000-0000-0000237A0000}"/>
    <cellStyle name="Énfasis6 4 2 2 2" xfId="48457" xr:uid="{00000000-0005-0000-0000-0000247A0000}"/>
    <cellStyle name="Énfasis6 4 2 3" xfId="38640" xr:uid="{00000000-0005-0000-0000-0000257A0000}"/>
    <cellStyle name="Énfasis6 4 3" xfId="17783" xr:uid="{00000000-0005-0000-0000-0000267A0000}"/>
    <cellStyle name="Énfasis6 4 3 2" xfId="38639" xr:uid="{00000000-0005-0000-0000-0000277A0000}"/>
    <cellStyle name="Énfasis6 4 4" xfId="17784" xr:uid="{00000000-0005-0000-0000-0000287A0000}"/>
    <cellStyle name="Énfasis6 4 4 2" xfId="48456" xr:uid="{00000000-0005-0000-0000-0000297A0000}"/>
    <cellStyle name="Énfasis6 4 5" xfId="27292" xr:uid="{00000000-0005-0000-0000-00002A7A0000}"/>
    <cellStyle name="Énfasis6 4_PARADEROS" xfId="17785" xr:uid="{00000000-0005-0000-0000-00002B7A0000}"/>
    <cellStyle name="Énfasis6 5" xfId="17786" xr:uid="{00000000-0005-0000-0000-00002C7A0000}"/>
    <cellStyle name="Énfasis6 5 2" xfId="17787" xr:uid="{00000000-0005-0000-0000-00002D7A0000}"/>
    <cellStyle name="Énfasis6 5 2 2" xfId="17788" xr:uid="{00000000-0005-0000-0000-00002E7A0000}"/>
    <cellStyle name="Énfasis6 5 2 2 2" xfId="48459" xr:uid="{00000000-0005-0000-0000-00002F7A0000}"/>
    <cellStyle name="Énfasis6 5 2 3" xfId="38642" xr:uid="{00000000-0005-0000-0000-0000307A0000}"/>
    <cellStyle name="Énfasis6 5 3" xfId="17789" xr:uid="{00000000-0005-0000-0000-0000317A0000}"/>
    <cellStyle name="Énfasis6 5 3 2" xfId="38641" xr:uid="{00000000-0005-0000-0000-0000327A0000}"/>
    <cellStyle name="Énfasis6 5 4" xfId="17790" xr:uid="{00000000-0005-0000-0000-0000337A0000}"/>
    <cellStyle name="Énfasis6 5 4 2" xfId="48458" xr:uid="{00000000-0005-0000-0000-0000347A0000}"/>
    <cellStyle name="Énfasis6 5 5" xfId="27293" xr:uid="{00000000-0005-0000-0000-0000357A0000}"/>
    <cellStyle name="Énfasis6 5_PARADEROS" xfId="17791" xr:uid="{00000000-0005-0000-0000-0000367A0000}"/>
    <cellStyle name="Énfasis6 6" xfId="17792" xr:uid="{00000000-0005-0000-0000-0000377A0000}"/>
    <cellStyle name="Énfasis6 6 2" xfId="17793" xr:uid="{00000000-0005-0000-0000-0000387A0000}"/>
    <cellStyle name="Énfasis6 6 2 2" xfId="17794" xr:uid="{00000000-0005-0000-0000-0000397A0000}"/>
    <cellStyle name="Énfasis6 6 2 2 2" xfId="48461" xr:uid="{00000000-0005-0000-0000-00003A7A0000}"/>
    <cellStyle name="Énfasis6 6 2 3" xfId="38644" xr:uid="{00000000-0005-0000-0000-00003B7A0000}"/>
    <cellStyle name="Énfasis6 6 3" xfId="17795" xr:uid="{00000000-0005-0000-0000-00003C7A0000}"/>
    <cellStyle name="Énfasis6 6 3 2" xfId="38643" xr:uid="{00000000-0005-0000-0000-00003D7A0000}"/>
    <cellStyle name="Énfasis6 6 4" xfId="17796" xr:uid="{00000000-0005-0000-0000-00003E7A0000}"/>
    <cellStyle name="Énfasis6 6 4 2" xfId="48460" xr:uid="{00000000-0005-0000-0000-00003F7A0000}"/>
    <cellStyle name="Énfasis6 6 5" xfId="27294" xr:uid="{00000000-0005-0000-0000-0000407A0000}"/>
    <cellStyle name="Énfasis6 6_PARADEROS" xfId="17797" xr:uid="{00000000-0005-0000-0000-0000417A0000}"/>
    <cellStyle name="Énfasis6 7" xfId="17798" xr:uid="{00000000-0005-0000-0000-0000427A0000}"/>
    <cellStyle name="Énfasis6 7 2" xfId="17799" xr:uid="{00000000-0005-0000-0000-0000437A0000}"/>
    <cellStyle name="Énfasis6 7 2 2" xfId="17800" xr:uid="{00000000-0005-0000-0000-0000447A0000}"/>
    <cellStyle name="Énfasis6 7 2 2 2" xfId="48463" xr:uid="{00000000-0005-0000-0000-0000457A0000}"/>
    <cellStyle name="Énfasis6 7 2 3" xfId="38646" xr:uid="{00000000-0005-0000-0000-0000467A0000}"/>
    <cellStyle name="Énfasis6 7 3" xfId="17801" xr:uid="{00000000-0005-0000-0000-0000477A0000}"/>
    <cellStyle name="Énfasis6 7 3 2" xfId="38645" xr:uid="{00000000-0005-0000-0000-0000487A0000}"/>
    <cellStyle name="Énfasis6 7 4" xfId="17802" xr:uid="{00000000-0005-0000-0000-0000497A0000}"/>
    <cellStyle name="Énfasis6 7 4 2" xfId="48462" xr:uid="{00000000-0005-0000-0000-00004A7A0000}"/>
    <cellStyle name="Énfasis6 7 5" xfId="27295" xr:uid="{00000000-0005-0000-0000-00004B7A0000}"/>
    <cellStyle name="Énfasis6 7_PARADEROS" xfId="17803" xr:uid="{00000000-0005-0000-0000-00004C7A0000}"/>
    <cellStyle name="Énfasis6 8" xfId="17804" xr:uid="{00000000-0005-0000-0000-00004D7A0000}"/>
    <cellStyle name="Énfasis6 8 2" xfId="17805" xr:uid="{00000000-0005-0000-0000-00004E7A0000}"/>
    <cellStyle name="Énfasis6 8 2 2" xfId="48464" xr:uid="{00000000-0005-0000-0000-00004F7A0000}"/>
    <cellStyle name="Énfasis6 8 3" xfId="38647" xr:uid="{00000000-0005-0000-0000-0000507A0000}"/>
    <cellStyle name="Énfasis6 9" xfId="17806" xr:uid="{00000000-0005-0000-0000-0000517A0000}"/>
    <cellStyle name="Énfasis6 9 2" xfId="38635" xr:uid="{00000000-0005-0000-0000-0000527A0000}"/>
    <cellStyle name="Entrada" xfId="59" builtinId="20" customBuiltin="1"/>
    <cellStyle name="Entrada 2" xfId="60" xr:uid="{00000000-0005-0000-0000-0000547A0000}"/>
    <cellStyle name="Entrada 2 2" xfId="17807" xr:uid="{00000000-0005-0000-0000-0000557A0000}"/>
    <cellStyle name="Entrada 2 2 2" xfId="17808" xr:uid="{00000000-0005-0000-0000-0000567A0000}"/>
    <cellStyle name="Entrada 2 2 2 2" xfId="48466" xr:uid="{00000000-0005-0000-0000-0000577A0000}"/>
    <cellStyle name="Entrada 2 2 3" xfId="38650" xr:uid="{00000000-0005-0000-0000-0000587A0000}"/>
    <cellStyle name="Entrada 2 3" xfId="17809" xr:uid="{00000000-0005-0000-0000-0000597A0000}"/>
    <cellStyle name="Entrada 2 3 2" xfId="38649" xr:uid="{00000000-0005-0000-0000-00005A7A0000}"/>
    <cellStyle name="Entrada 2 4" xfId="17810" xr:uid="{00000000-0005-0000-0000-00005B7A0000}"/>
    <cellStyle name="Entrada 2 4 2" xfId="48465" xr:uid="{00000000-0005-0000-0000-00005C7A0000}"/>
    <cellStyle name="Entrada 2 5" xfId="17811" xr:uid="{00000000-0005-0000-0000-00005D7A0000}"/>
    <cellStyle name="Entrada 2 6" xfId="27296" xr:uid="{00000000-0005-0000-0000-00005E7A0000}"/>
    <cellStyle name="Entrada 2_PARADEROS" xfId="17812" xr:uid="{00000000-0005-0000-0000-00005F7A0000}"/>
    <cellStyle name="Entrada 3" xfId="17813" xr:uid="{00000000-0005-0000-0000-0000607A0000}"/>
    <cellStyle name="Entrada 3 2" xfId="17814" xr:uid="{00000000-0005-0000-0000-0000617A0000}"/>
    <cellStyle name="Entrada 3 2 2" xfId="17815" xr:uid="{00000000-0005-0000-0000-0000627A0000}"/>
    <cellStyle name="Entrada 3 2 2 2" xfId="48468" xr:uid="{00000000-0005-0000-0000-0000637A0000}"/>
    <cellStyle name="Entrada 3 2 3" xfId="38652" xr:uid="{00000000-0005-0000-0000-0000647A0000}"/>
    <cellStyle name="Entrada 3 3" xfId="17816" xr:uid="{00000000-0005-0000-0000-0000657A0000}"/>
    <cellStyle name="Entrada 3 3 2" xfId="38651" xr:uid="{00000000-0005-0000-0000-0000667A0000}"/>
    <cellStyle name="Entrada 3 4" xfId="17817" xr:uid="{00000000-0005-0000-0000-0000677A0000}"/>
    <cellStyle name="Entrada 3 4 2" xfId="48467" xr:uid="{00000000-0005-0000-0000-0000687A0000}"/>
    <cellStyle name="Entrada 3 5" xfId="27297" xr:uid="{00000000-0005-0000-0000-0000697A0000}"/>
    <cellStyle name="Entrada 4" xfId="17818" xr:uid="{00000000-0005-0000-0000-00006A7A0000}"/>
    <cellStyle name="Entrada 4 2" xfId="17819" xr:uid="{00000000-0005-0000-0000-00006B7A0000}"/>
    <cellStyle name="Entrada 4 2 2" xfId="17820" xr:uid="{00000000-0005-0000-0000-00006C7A0000}"/>
    <cellStyle name="Entrada 4 2 2 2" xfId="48470" xr:uid="{00000000-0005-0000-0000-00006D7A0000}"/>
    <cellStyle name="Entrada 4 2 3" xfId="38654" xr:uid="{00000000-0005-0000-0000-00006E7A0000}"/>
    <cellStyle name="Entrada 4 3" xfId="17821" xr:uid="{00000000-0005-0000-0000-00006F7A0000}"/>
    <cellStyle name="Entrada 4 3 2" xfId="38653" xr:uid="{00000000-0005-0000-0000-0000707A0000}"/>
    <cellStyle name="Entrada 4 4" xfId="17822" xr:uid="{00000000-0005-0000-0000-0000717A0000}"/>
    <cellStyle name="Entrada 4 4 2" xfId="48469" xr:uid="{00000000-0005-0000-0000-0000727A0000}"/>
    <cellStyle name="Entrada 4 5" xfId="27298" xr:uid="{00000000-0005-0000-0000-0000737A0000}"/>
    <cellStyle name="Entrada 4_PARADEROS" xfId="17823" xr:uid="{00000000-0005-0000-0000-0000747A0000}"/>
    <cellStyle name="Entrada 5" xfId="17824" xr:uid="{00000000-0005-0000-0000-0000757A0000}"/>
    <cellStyle name="Entrada 5 2" xfId="17825" xr:uid="{00000000-0005-0000-0000-0000767A0000}"/>
    <cellStyle name="Entrada 5 2 2" xfId="17826" xr:uid="{00000000-0005-0000-0000-0000777A0000}"/>
    <cellStyle name="Entrada 5 2 2 2" xfId="48472" xr:uid="{00000000-0005-0000-0000-0000787A0000}"/>
    <cellStyle name="Entrada 5 2 3" xfId="38656" xr:uid="{00000000-0005-0000-0000-0000797A0000}"/>
    <cellStyle name="Entrada 5 3" xfId="17827" xr:uid="{00000000-0005-0000-0000-00007A7A0000}"/>
    <cellStyle name="Entrada 5 3 2" xfId="38655" xr:uid="{00000000-0005-0000-0000-00007B7A0000}"/>
    <cellStyle name="Entrada 5 4" xfId="17828" xr:uid="{00000000-0005-0000-0000-00007C7A0000}"/>
    <cellStyle name="Entrada 5 4 2" xfId="48471" xr:uid="{00000000-0005-0000-0000-00007D7A0000}"/>
    <cellStyle name="Entrada 5 5" xfId="27299" xr:uid="{00000000-0005-0000-0000-00007E7A0000}"/>
    <cellStyle name="Entrada 5_PARADEROS" xfId="17829" xr:uid="{00000000-0005-0000-0000-00007F7A0000}"/>
    <cellStyle name="Entrada 6" xfId="17830" xr:uid="{00000000-0005-0000-0000-0000807A0000}"/>
    <cellStyle name="Entrada 6 2" xfId="17831" xr:uid="{00000000-0005-0000-0000-0000817A0000}"/>
    <cellStyle name="Entrada 6 2 2" xfId="17832" xr:uid="{00000000-0005-0000-0000-0000827A0000}"/>
    <cellStyle name="Entrada 6 2 2 2" xfId="48474" xr:uid="{00000000-0005-0000-0000-0000837A0000}"/>
    <cellStyle name="Entrada 6 2 3" xfId="38658" xr:uid="{00000000-0005-0000-0000-0000847A0000}"/>
    <cellStyle name="Entrada 6 3" xfId="17833" xr:uid="{00000000-0005-0000-0000-0000857A0000}"/>
    <cellStyle name="Entrada 6 3 2" xfId="38657" xr:uid="{00000000-0005-0000-0000-0000867A0000}"/>
    <cellStyle name="Entrada 6 4" xfId="17834" xr:uid="{00000000-0005-0000-0000-0000877A0000}"/>
    <cellStyle name="Entrada 6 4 2" xfId="48473" xr:uid="{00000000-0005-0000-0000-0000887A0000}"/>
    <cellStyle name="Entrada 6 5" xfId="27300" xr:uid="{00000000-0005-0000-0000-0000897A0000}"/>
    <cellStyle name="Entrada 6_PARADEROS" xfId="17835" xr:uid="{00000000-0005-0000-0000-00008A7A0000}"/>
    <cellStyle name="Entrada 7" xfId="17836" xr:uid="{00000000-0005-0000-0000-00008B7A0000}"/>
    <cellStyle name="Entrada 7 2" xfId="17837" xr:uid="{00000000-0005-0000-0000-00008C7A0000}"/>
    <cellStyle name="Entrada 7 2 2" xfId="17838" xr:uid="{00000000-0005-0000-0000-00008D7A0000}"/>
    <cellStyle name="Entrada 7 2 2 2" xfId="48476" xr:uid="{00000000-0005-0000-0000-00008E7A0000}"/>
    <cellStyle name="Entrada 7 2 3" xfId="38660" xr:uid="{00000000-0005-0000-0000-00008F7A0000}"/>
    <cellStyle name="Entrada 7 3" xfId="17839" xr:uid="{00000000-0005-0000-0000-0000907A0000}"/>
    <cellStyle name="Entrada 7 3 2" xfId="38659" xr:uid="{00000000-0005-0000-0000-0000917A0000}"/>
    <cellStyle name="Entrada 7 4" xfId="17840" xr:uid="{00000000-0005-0000-0000-0000927A0000}"/>
    <cellStyle name="Entrada 7 4 2" xfId="48475" xr:uid="{00000000-0005-0000-0000-0000937A0000}"/>
    <cellStyle name="Entrada 7 5" xfId="27301" xr:uid="{00000000-0005-0000-0000-0000947A0000}"/>
    <cellStyle name="Entrada 7_PARADEROS" xfId="17841" xr:uid="{00000000-0005-0000-0000-0000957A0000}"/>
    <cellStyle name="Entrada 8" xfId="17842" xr:uid="{00000000-0005-0000-0000-0000967A0000}"/>
    <cellStyle name="Entrada 8 2" xfId="17843" xr:uid="{00000000-0005-0000-0000-0000977A0000}"/>
    <cellStyle name="Entrada 8 2 2" xfId="48477" xr:uid="{00000000-0005-0000-0000-0000987A0000}"/>
    <cellStyle name="Entrada 8 3" xfId="38661" xr:uid="{00000000-0005-0000-0000-0000997A0000}"/>
    <cellStyle name="Entrada 9" xfId="17844" xr:uid="{00000000-0005-0000-0000-00009A7A0000}"/>
    <cellStyle name="Entrada 9 2" xfId="38648" xr:uid="{00000000-0005-0000-0000-00009B7A0000}"/>
    <cellStyle name="Euro" xfId="61" xr:uid="{00000000-0005-0000-0000-00009C7A0000}"/>
    <cellStyle name="Euro 2" xfId="17845" xr:uid="{00000000-0005-0000-0000-00009D7A0000}"/>
    <cellStyle name="Euro 2 2" xfId="17846" xr:uid="{00000000-0005-0000-0000-00009E7A0000}"/>
    <cellStyle name="Euro 2 2 2" xfId="17847" xr:uid="{00000000-0005-0000-0000-00009F7A0000}"/>
    <cellStyle name="Euro 2 2 2 2" xfId="38664" xr:uid="{00000000-0005-0000-0000-0000A07A0000}"/>
    <cellStyle name="Euro 2 2 3" xfId="27303" xr:uid="{00000000-0005-0000-0000-0000A17A0000}"/>
    <cellStyle name="Euro 2 3" xfId="17848" xr:uid="{00000000-0005-0000-0000-0000A27A0000}"/>
    <cellStyle name="Euro 2 3 2" xfId="38663" xr:uid="{00000000-0005-0000-0000-0000A37A0000}"/>
    <cellStyle name="Euro 2 4" xfId="17849" xr:uid="{00000000-0005-0000-0000-0000A47A0000}"/>
    <cellStyle name="Euro 2 4 2" xfId="48479" xr:uid="{00000000-0005-0000-0000-0000A57A0000}"/>
    <cellStyle name="Euro 2 5" xfId="27302" xr:uid="{00000000-0005-0000-0000-0000A67A0000}"/>
    <cellStyle name="Euro 3" xfId="17850" xr:uid="{00000000-0005-0000-0000-0000A77A0000}"/>
    <cellStyle name="Euro 3 2" xfId="17851" xr:uid="{00000000-0005-0000-0000-0000A87A0000}"/>
    <cellStyle name="Euro 3 2 2" xfId="38665" xr:uid="{00000000-0005-0000-0000-0000A97A0000}"/>
    <cellStyle name="Euro 3 3" xfId="27304" xr:uid="{00000000-0005-0000-0000-0000AA7A0000}"/>
    <cellStyle name="Euro 4" xfId="17852" xr:uid="{00000000-0005-0000-0000-0000AB7A0000}"/>
    <cellStyle name="Euro 4 2" xfId="17853" xr:uid="{00000000-0005-0000-0000-0000AC7A0000}"/>
    <cellStyle name="Euro 4 2 2" xfId="17854" xr:uid="{00000000-0005-0000-0000-0000AD7A0000}"/>
    <cellStyle name="Euro 4 2 2 2" xfId="38667" xr:uid="{00000000-0005-0000-0000-0000AE7A0000}"/>
    <cellStyle name="Euro 4 2 3" xfId="17855" xr:uid="{00000000-0005-0000-0000-0000AF7A0000}"/>
    <cellStyle name="Euro 4 2 3 2" xfId="48481" xr:uid="{00000000-0005-0000-0000-0000B07A0000}"/>
    <cellStyle name="Euro 4 2 4" xfId="27306" xr:uid="{00000000-0005-0000-0000-0000B17A0000}"/>
    <cellStyle name="Euro 4 3" xfId="17856" xr:uid="{00000000-0005-0000-0000-0000B27A0000}"/>
    <cellStyle name="Euro 4 3 2" xfId="38666" xr:uid="{00000000-0005-0000-0000-0000B37A0000}"/>
    <cellStyle name="Euro 4 4" xfId="17857" xr:uid="{00000000-0005-0000-0000-0000B47A0000}"/>
    <cellStyle name="Euro 4 4 2" xfId="48480" xr:uid="{00000000-0005-0000-0000-0000B57A0000}"/>
    <cellStyle name="Euro 4 5" xfId="27305" xr:uid="{00000000-0005-0000-0000-0000B67A0000}"/>
    <cellStyle name="Euro 5" xfId="17858" xr:uid="{00000000-0005-0000-0000-0000B77A0000}"/>
    <cellStyle name="Euro 5 2" xfId="17859" xr:uid="{00000000-0005-0000-0000-0000B87A0000}"/>
    <cellStyle name="Euro 5 2 2" xfId="17860" xr:uid="{00000000-0005-0000-0000-0000B97A0000}"/>
    <cellStyle name="Euro 5 2 2 2" xfId="38669" xr:uid="{00000000-0005-0000-0000-0000BA7A0000}"/>
    <cellStyle name="Euro 5 2 3" xfId="17861" xr:uid="{00000000-0005-0000-0000-0000BB7A0000}"/>
    <cellStyle name="Euro 5 2 3 2" xfId="48483" xr:uid="{00000000-0005-0000-0000-0000BC7A0000}"/>
    <cellStyle name="Euro 5 2 4" xfId="27308" xr:uid="{00000000-0005-0000-0000-0000BD7A0000}"/>
    <cellStyle name="Euro 5 3" xfId="17862" xr:uid="{00000000-0005-0000-0000-0000BE7A0000}"/>
    <cellStyle name="Euro 5 3 2" xfId="17863" xr:uid="{00000000-0005-0000-0000-0000BF7A0000}"/>
    <cellStyle name="Euro 5 3 2 2" xfId="17864" xr:uid="{00000000-0005-0000-0000-0000C07A0000}"/>
    <cellStyle name="Euro 5 3 2 2 2" xfId="48485" xr:uid="{00000000-0005-0000-0000-0000C17A0000}"/>
    <cellStyle name="Euro 5 3 2 3" xfId="38671" xr:uid="{00000000-0005-0000-0000-0000C27A0000}"/>
    <cellStyle name="Euro 5 3 3" xfId="17865" xr:uid="{00000000-0005-0000-0000-0000C37A0000}"/>
    <cellStyle name="Euro 5 3 3 2" xfId="38670" xr:uid="{00000000-0005-0000-0000-0000C47A0000}"/>
    <cellStyle name="Euro 5 3 4" xfId="17866" xr:uid="{00000000-0005-0000-0000-0000C57A0000}"/>
    <cellStyle name="Euro 5 3 4 2" xfId="48484" xr:uid="{00000000-0005-0000-0000-0000C67A0000}"/>
    <cellStyle name="Euro 5 3 5" xfId="27309" xr:uid="{00000000-0005-0000-0000-0000C77A0000}"/>
    <cellStyle name="Euro 5 4" xfId="17867" xr:uid="{00000000-0005-0000-0000-0000C87A0000}"/>
    <cellStyle name="Euro 5 4 2" xfId="38668" xr:uid="{00000000-0005-0000-0000-0000C97A0000}"/>
    <cellStyle name="Euro 5 5" xfId="17868" xr:uid="{00000000-0005-0000-0000-0000CA7A0000}"/>
    <cellStyle name="Euro 5 5 2" xfId="48482" xr:uid="{00000000-0005-0000-0000-0000CB7A0000}"/>
    <cellStyle name="Euro 5 6" xfId="27307" xr:uid="{00000000-0005-0000-0000-0000CC7A0000}"/>
    <cellStyle name="Euro 6" xfId="17869" xr:uid="{00000000-0005-0000-0000-0000CD7A0000}"/>
    <cellStyle name="Euro 6 2" xfId="17870" xr:uid="{00000000-0005-0000-0000-0000CE7A0000}"/>
    <cellStyle name="Euro 6 2 2" xfId="17871" xr:uid="{00000000-0005-0000-0000-0000CF7A0000}"/>
    <cellStyle name="Euro 6 2 2 2" xfId="48487" xr:uid="{00000000-0005-0000-0000-0000D07A0000}"/>
    <cellStyle name="Euro 6 2 3" xfId="38673" xr:uid="{00000000-0005-0000-0000-0000D17A0000}"/>
    <cellStyle name="Euro 6 3" xfId="17872" xr:uid="{00000000-0005-0000-0000-0000D27A0000}"/>
    <cellStyle name="Euro 6 3 2" xfId="38672" xr:uid="{00000000-0005-0000-0000-0000D37A0000}"/>
    <cellStyle name="Euro 6 4" xfId="17873" xr:uid="{00000000-0005-0000-0000-0000D47A0000}"/>
    <cellStyle name="Euro 6 4 2" xfId="48486" xr:uid="{00000000-0005-0000-0000-0000D57A0000}"/>
    <cellStyle name="Euro 6 5" xfId="27310" xr:uid="{00000000-0005-0000-0000-0000D67A0000}"/>
    <cellStyle name="Euro 7" xfId="17874" xr:uid="{00000000-0005-0000-0000-0000D77A0000}"/>
    <cellStyle name="Euro 7 2" xfId="38662" xr:uid="{00000000-0005-0000-0000-0000D87A0000}"/>
    <cellStyle name="Euro 8" xfId="17875" xr:uid="{00000000-0005-0000-0000-0000D97A0000}"/>
    <cellStyle name="Euro 8 2" xfId="48478" xr:uid="{00000000-0005-0000-0000-0000DA7A0000}"/>
    <cellStyle name="Incorrecto" xfId="62" builtinId="27" customBuiltin="1"/>
    <cellStyle name="Incorrecto 2" xfId="63" xr:uid="{00000000-0005-0000-0000-0000DC7A0000}"/>
    <cellStyle name="Incorrecto 2 2" xfId="17876" xr:uid="{00000000-0005-0000-0000-0000DD7A0000}"/>
    <cellStyle name="Incorrecto 2 2 2" xfId="17877" xr:uid="{00000000-0005-0000-0000-0000DE7A0000}"/>
    <cellStyle name="Incorrecto 2 2 2 2" xfId="48489" xr:uid="{00000000-0005-0000-0000-0000DF7A0000}"/>
    <cellStyle name="Incorrecto 2 2 3" xfId="38676" xr:uid="{00000000-0005-0000-0000-0000E07A0000}"/>
    <cellStyle name="Incorrecto 2 3" xfId="17878" xr:uid="{00000000-0005-0000-0000-0000E17A0000}"/>
    <cellStyle name="Incorrecto 2 3 2" xfId="38675" xr:uid="{00000000-0005-0000-0000-0000E27A0000}"/>
    <cellStyle name="Incorrecto 2 4" xfId="17879" xr:uid="{00000000-0005-0000-0000-0000E37A0000}"/>
    <cellStyle name="Incorrecto 2 4 2" xfId="48488" xr:uid="{00000000-0005-0000-0000-0000E47A0000}"/>
    <cellStyle name="Incorrecto 2 5" xfId="17880" xr:uid="{00000000-0005-0000-0000-0000E57A0000}"/>
    <cellStyle name="Incorrecto 2 6" xfId="27311" xr:uid="{00000000-0005-0000-0000-0000E67A0000}"/>
    <cellStyle name="Incorrecto 2_PARADEROS" xfId="17881" xr:uid="{00000000-0005-0000-0000-0000E77A0000}"/>
    <cellStyle name="Incorrecto 3" xfId="17882" xr:uid="{00000000-0005-0000-0000-0000E87A0000}"/>
    <cellStyle name="Incorrecto 3 2" xfId="17883" xr:uid="{00000000-0005-0000-0000-0000E97A0000}"/>
    <cellStyle name="Incorrecto 3 2 2" xfId="38677" xr:uid="{00000000-0005-0000-0000-0000EA7A0000}"/>
    <cellStyle name="Incorrecto 3 3" xfId="17884" xr:uid="{00000000-0005-0000-0000-0000EB7A0000}"/>
    <cellStyle name="Incorrecto 3 3 2" xfId="48490" xr:uid="{00000000-0005-0000-0000-0000EC7A0000}"/>
    <cellStyle name="Incorrecto 3 4" xfId="27312" xr:uid="{00000000-0005-0000-0000-0000ED7A0000}"/>
    <cellStyle name="Incorrecto 4" xfId="17885" xr:uid="{00000000-0005-0000-0000-0000EE7A0000}"/>
    <cellStyle name="Incorrecto 4 2" xfId="17886" xr:uid="{00000000-0005-0000-0000-0000EF7A0000}"/>
    <cellStyle name="Incorrecto 4 2 2" xfId="17887" xr:uid="{00000000-0005-0000-0000-0000F07A0000}"/>
    <cellStyle name="Incorrecto 4 2 2 2" xfId="48492" xr:uid="{00000000-0005-0000-0000-0000F17A0000}"/>
    <cellStyle name="Incorrecto 4 2 3" xfId="38679" xr:uid="{00000000-0005-0000-0000-0000F27A0000}"/>
    <cellStyle name="Incorrecto 4 3" xfId="17888" xr:uid="{00000000-0005-0000-0000-0000F37A0000}"/>
    <cellStyle name="Incorrecto 4 3 2" xfId="38678" xr:uid="{00000000-0005-0000-0000-0000F47A0000}"/>
    <cellStyle name="Incorrecto 4 4" xfId="17889" xr:uid="{00000000-0005-0000-0000-0000F57A0000}"/>
    <cellStyle name="Incorrecto 4 4 2" xfId="48491" xr:uid="{00000000-0005-0000-0000-0000F67A0000}"/>
    <cellStyle name="Incorrecto 4 5" xfId="27313" xr:uid="{00000000-0005-0000-0000-0000F77A0000}"/>
    <cellStyle name="Incorrecto 4_PARADEROS" xfId="17890" xr:uid="{00000000-0005-0000-0000-0000F87A0000}"/>
    <cellStyle name="Incorrecto 5" xfId="17891" xr:uid="{00000000-0005-0000-0000-0000F97A0000}"/>
    <cellStyle name="Incorrecto 5 2" xfId="17892" xr:uid="{00000000-0005-0000-0000-0000FA7A0000}"/>
    <cellStyle name="Incorrecto 5 2 2" xfId="17893" xr:uid="{00000000-0005-0000-0000-0000FB7A0000}"/>
    <cellStyle name="Incorrecto 5 2 2 2" xfId="48494" xr:uid="{00000000-0005-0000-0000-0000FC7A0000}"/>
    <cellStyle name="Incorrecto 5 2 3" xfId="38681" xr:uid="{00000000-0005-0000-0000-0000FD7A0000}"/>
    <cellStyle name="Incorrecto 5 3" xfId="17894" xr:uid="{00000000-0005-0000-0000-0000FE7A0000}"/>
    <cellStyle name="Incorrecto 5 3 2" xfId="38680" xr:uid="{00000000-0005-0000-0000-0000FF7A0000}"/>
    <cellStyle name="Incorrecto 5 4" xfId="17895" xr:uid="{00000000-0005-0000-0000-0000007B0000}"/>
    <cellStyle name="Incorrecto 5 4 2" xfId="48493" xr:uid="{00000000-0005-0000-0000-0000017B0000}"/>
    <cellStyle name="Incorrecto 5 5" xfId="27314" xr:uid="{00000000-0005-0000-0000-0000027B0000}"/>
    <cellStyle name="Incorrecto 5_PARADEROS" xfId="17896" xr:uid="{00000000-0005-0000-0000-0000037B0000}"/>
    <cellStyle name="Incorrecto 6" xfId="17897" xr:uid="{00000000-0005-0000-0000-0000047B0000}"/>
    <cellStyle name="Incorrecto 6 2" xfId="17898" xr:uid="{00000000-0005-0000-0000-0000057B0000}"/>
    <cellStyle name="Incorrecto 6 2 2" xfId="17899" xr:uid="{00000000-0005-0000-0000-0000067B0000}"/>
    <cellStyle name="Incorrecto 6 2 2 2" xfId="48496" xr:uid="{00000000-0005-0000-0000-0000077B0000}"/>
    <cellStyle name="Incorrecto 6 2 3" xfId="38683" xr:uid="{00000000-0005-0000-0000-0000087B0000}"/>
    <cellStyle name="Incorrecto 6 3" xfId="17900" xr:uid="{00000000-0005-0000-0000-0000097B0000}"/>
    <cellStyle name="Incorrecto 6 3 2" xfId="38682" xr:uid="{00000000-0005-0000-0000-00000A7B0000}"/>
    <cellStyle name="Incorrecto 6 4" xfId="17901" xr:uid="{00000000-0005-0000-0000-00000B7B0000}"/>
    <cellStyle name="Incorrecto 6 4 2" xfId="48495" xr:uid="{00000000-0005-0000-0000-00000C7B0000}"/>
    <cellStyle name="Incorrecto 6 5" xfId="27315" xr:uid="{00000000-0005-0000-0000-00000D7B0000}"/>
    <cellStyle name="Incorrecto 6_PARADEROS" xfId="17902" xr:uid="{00000000-0005-0000-0000-00000E7B0000}"/>
    <cellStyle name="Incorrecto 7" xfId="17903" xr:uid="{00000000-0005-0000-0000-00000F7B0000}"/>
    <cellStyle name="Incorrecto 7 2" xfId="17904" xr:uid="{00000000-0005-0000-0000-0000107B0000}"/>
    <cellStyle name="Incorrecto 7 2 2" xfId="17905" xr:uid="{00000000-0005-0000-0000-0000117B0000}"/>
    <cellStyle name="Incorrecto 7 2 2 2" xfId="48498" xr:uid="{00000000-0005-0000-0000-0000127B0000}"/>
    <cellStyle name="Incorrecto 7 2 3" xfId="38685" xr:uid="{00000000-0005-0000-0000-0000137B0000}"/>
    <cellStyle name="Incorrecto 7 3" xfId="17906" xr:uid="{00000000-0005-0000-0000-0000147B0000}"/>
    <cellStyle name="Incorrecto 7 3 2" xfId="38684" xr:uid="{00000000-0005-0000-0000-0000157B0000}"/>
    <cellStyle name="Incorrecto 7 4" xfId="17907" xr:uid="{00000000-0005-0000-0000-0000167B0000}"/>
    <cellStyle name="Incorrecto 7 4 2" xfId="48497" xr:uid="{00000000-0005-0000-0000-0000177B0000}"/>
    <cellStyle name="Incorrecto 7 5" xfId="27316" xr:uid="{00000000-0005-0000-0000-0000187B0000}"/>
    <cellStyle name="Incorrecto 7_PARADEROS" xfId="17908" xr:uid="{00000000-0005-0000-0000-0000197B0000}"/>
    <cellStyle name="Incorrecto 8" xfId="17909" xr:uid="{00000000-0005-0000-0000-00001A7B0000}"/>
    <cellStyle name="Incorrecto 8 2" xfId="17910" xr:uid="{00000000-0005-0000-0000-00001B7B0000}"/>
    <cellStyle name="Incorrecto 8 2 2" xfId="48499" xr:uid="{00000000-0005-0000-0000-00001C7B0000}"/>
    <cellStyle name="Incorrecto 8 3" xfId="38686" xr:uid="{00000000-0005-0000-0000-00001D7B0000}"/>
    <cellStyle name="Incorrecto 9" xfId="17911" xr:uid="{00000000-0005-0000-0000-00001E7B0000}"/>
    <cellStyle name="Incorrecto 9 2" xfId="38674" xr:uid="{00000000-0005-0000-0000-00001F7B0000}"/>
    <cellStyle name="Millares 2" xfId="64" xr:uid="{00000000-0005-0000-0000-0000207B0000}"/>
    <cellStyle name="Millares 2 2" xfId="17912" xr:uid="{00000000-0005-0000-0000-0000217B0000}"/>
    <cellStyle name="Millares 2 2 2" xfId="17913" xr:uid="{00000000-0005-0000-0000-0000227B0000}"/>
    <cellStyle name="Millares 2 2 2 2" xfId="38688" xr:uid="{00000000-0005-0000-0000-0000237B0000}"/>
    <cellStyle name="Millares 2 2 3" xfId="17914" xr:uid="{00000000-0005-0000-0000-0000247B0000}"/>
    <cellStyle name="Millares 2 2 3 2" xfId="48501" xr:uid="{00000000-0005-0000-0000-0000257B0000}"/>
    <cellStyle name="Millares 2 2 4" xfId="27318" xr:uid="{00000000-0005-0000-0000-0000267B0000}"/>
    <cellStyle name="Millares 2 3" xfId="17915" xr:uid="{00000000-0005-0000-0000-0000277B0000}"/>
    <cellStyle name="Millares 2 3 2" xfId="38689" xr:uid="{00000000-0005-0000-0000-0000287B0000}"/>
    <cellStyle name="Millares 2 4" xfId="17916" xr:uid="{00000000-0005-0000-0000-0000297B0000}"/>
    <cellStyle name="Millares 2 4 2" xfId="38687" xr:uid="{00000000-0005-0000-0000-00002A7B0000}"/>
    <cellStyle name="Millares 2 5" xfId="17917" xr:uid="{00000000-0005-0000-0000-00002B7B0000}"/>
    <cellStyle name="Millares 2 5 2" xfId="48500" xr:uid="{00000000-0005-0000-0000-00002C7B0000}"/>
    <cellStyle name="Millares 2 6" xfId="17918" xr:uid="{00000000-0005-0000-0000-00002D7B0000}"/>
    <cellStyle name="Millares 2 7" xfId="27317" xr:uid="{00000000-0005-0000-0000-00002E7B0000}"/>
    <cellStyle name="Millares 3" xfId="49913" xr:uid="{00000000-0005-0000-0000-00002F7B0000}"/>
    <cellStyle name="Neutral" xfId="65" builtinId="28" customBuiltin="1"/>
    <cellStyle name="Neutral 2" xfId="66" xr:uid="{00000000-0005-0000-0000-0000317B0000}"/>
    <cellStyle name="Neutral 2 2" xfId="17919" xr:uid="{00000000-0005-0000-0000-0000327B0000}"/>
    <cellStyle name="Neutral 2 2 2" xfId="17920" xr:uid="{00000000-0005-0000-0000-0000337B0000}"/>
    <cellStyle name="Neutral 2 2 2 2" xfId="48503" xr:uid="{00000000-0005-0000-0000-0000347B0000}"/>
    <cellStyle name="Neutral 2 2 3" xfId="38692" xr:uid="{00000000-0005-0000-0000-0000357B0000}"/>
    <cellStyle name="Neutral 2 3" xfId="17921" xr:uid="{00000000-0005-0000-0000-0000367B0000}"/>
    <cellStyle name="Neutral 2 3 2" xfId="38691" xr:uid="{00000000-0005-0000-0000-0000377B0000}"/>
    <cellStyle name="Neutral 2 4" xfId="17922" xr:uid="{00000000-0005-0000-0000-0000387B0000}"/>
    <cellStyle name="Neutral 2 4 2" xfId="48502" xr:uid="{00000000-0005-0000-0000-0000397B0000}"/>
    <cellStyle name="Neutral 2 5" xfId="17923" xr:uid="{00000000-0005-0000-0000-00003A7B0000}"/>
    <cellStyle name="Neutral 2 6" xfId="27319" xr:uid="{00000000-0005-0000-0000-00003B7B0000}"/>
    <cellStyle name="Neutral 2_PARADEROS" xfId="17924" xr:uid="{00000000-0005-0000-0000-00003C7B0000}"/>
    <cellStyle name="Neutral 3" xfId="17925" xr:uid="{00000000-0005-0000-0000-00003D7B0000}"/>
    <cellStyle name="Neutral 3 2" xfId="17926" xr:uid="{00000000-0005-0000-0000-00003E7B0000}"/>
    <cellStyle name="Neutral 3 2 2" xfId="38693" xr:uid="{00000000-0005-0000-0000-00003F7B0000}"/>
    <cellStyle name="Neutral 3 3" xfId="17927" xr:uid="{00000000-0005-0000-0000-0000407B0000}"/>
    <cellStyle name="Neutral 3 3 2" xfId="48504" xr:uid="{00000000-0005-0000-0000-0000417B0000}"/>
    <cellStyle name="Neutral 3 4" xfId="27320" xr:uid="{00000000-0005-0000-0000-0000427B0000}"/>
    <cellStyle name="Neutral 4" xfId="17928" xr:uid="{00000000-0005-0000-0000-0000437B0000}"/>
    <cellStyle name="Neutral 4 2" xfId="17929" xr:uid="{00000000-0005-0000-0000-0000447B0000}"/>
    <cellStyle name="Neutral 4 2 2" xfId="17930" xr:uid="{00000000-0005-0000-0000-0000457B0000}"/>
    <cellStyle name="Neutral 4 2 2 2" xfId="48506" xr:uid="{00000000-0005-0000-0000-0000467B0000}"/>
    <cellStyle name="Neutral 4 2 3" xfId="38695" xr:uid="{00000000-0005-0000-0000-0000477B0000}"/>
    <cellStyle name="Neutral 4 3" xfId="17931" xr:uid="{00000000-0005-0000-0000-0000487B0000}"/>
    <cellStyle name="Neutral 4 3 2" xfId="38694" xr:uid="{00000000-0005-0000-0000-0000497B0000}"/>
    <cellStyle name="Neutral 4 4" xfId="17932" xr:uid="{00000000-0005-0000-0000-00004A7B0000}"/>
    <cellStyle name="Neutral 4 4 2" xfId="48505" xr:uid="{00000000-0005-0000-0000-00004B7B0000}"/>
    <cellStyle name="Neutral 4 5" xfId="27321" xr:uid="{00000000-0005-0000-0000-00004C7B0000}"/>
    <cellStyle name="Neutral 4_PARADEROS" xfId="17933" xr:uid="{00000000-0005-0000-0000-00004D7B0000}"/>
    <cellStyle name="Neutral 5" xfId="17934" xr:uid="{00000000-0005-0000-0000-00004E7B0000}"/>
    <cellStyle name="Neutral 5 2" xfId="17935" xr:uid="{00000000-0005-0000-0000-00004F7B0000}"/>
    <cellStyle name="Neutral 5 2 2" xfId="17936" xr:uid="{00000000-0005-0000-0000-0000507B0000}"/>
    <cellStyle name="Neutral 5 2 2 2" xfId="48508" xr:uid="{00000000-0005-0000-0000-0000517B0000}"/>
    <cellStyle name="Neutral 5 2 3" xfId="38697" xr:uid="{00000000-0005-0000-0000-0000527B0000}"/>
    <cellStyle name="Neutral 5 3" xfId="17937" xr:uid="{00000000-0005-0000-0000-0000537B0000}"/>
    <cellStyle name="Neutral 5 3 2" xfId="38696" xr:uid="{00000000-0005-0000-0000-0000547B0000}"/>
    <cellStyle name="Neutral 5 4" xfId="17938" xr:uid="{00000000-0005-0000-0000-0000557B0000}"/>
    <cellStyle name="Neutral 5 4 2" xfId="48507" xr:uid="{00000000-0005-0000-0000-0000567B0000}"/>
    <cellStyle name="Neutral 5 5" xfId="27322" xr:uid="{00000000-0005-0000-0000-0000577B0000}"/>
    <cellStyle name="Neutral 5_PARADEROS" xfId="17939" xr:uid="{00000000-0005-0000-0000-0000587B0000}"/>
    <cellStyle name="Neutral 6" xfId="17940" xr:uid="{00000000-0005-0000-0000-0000597B0000}"/>
    <cellStyle name="Neutral 6 2" xfId="17941" xr:uid="{00000000-0005-0000-0000-00005A7B0000}"/>
    <cellStyle name="Neutral 6 2 2" xfId="17942" xr:uid="{00000000-0005-0000-0000-00005B7B0000}"/>
    <cellStyle name="Neutral 6 2 2 2" xfId="48510" xr:uid="{00000000-0005-0000-0000-00005C7B0000}"/>
    <cellStyle name="Neutral 6 2 3" xfId="38699" xr:uid="{00000000-0005-0000-0000-00005D7B0000}"/>
    <cellStyle name="Neutral 6 3" xfId="17943" xr:uid="{00000000-0005-0000-0000-00005E7B0000}"/>
    <cellStyle name="Neutral 6 3 2" xfId="38698" xr:uid="{00000000-0005-0000-0000-00005F7B0000}"/>
    <cellStyle name="Neutral 6 4" xfId="17944" xr:uid="{00000000-0005-0000-0000-0000607B0000}"/>
    <cellStyle name="Neutral 6 4 2" xfId="48509" xr:uid="{00000000-0005-0000-0000-0000617B0000}"/>
    <cellStyle name="Neutral 6 5" xfId="27323" xr:uid="{00000000-0005-0000-0000-0000627B0000}"/>
    <cellStyle name="Neutral 6_PARADEROS" xfId="17945" xr:uid="{00000000-0005-0000-0000-0000637B0000}"/>
    <cellStyle name="Neutral 7" xfId="17946" xr:uid="{00000000-0005-0000-0000-0000647B0000}"/>
    <cellStyle name="Neutral 7 2" xfId="17947" xr:uid="{00000000-0005-0000-0000-0000657B0000}"/>
    <cellStyle name="Neutral 7 2 2" xfId="17948" xr:uid="{00000000-0005-0000-0000-0000667B0000}"/>
    <cellStyle name="Neutral 7 2 2 2" xfId="48512" xr:uid="{00000000-0005-0000-0000-0000677B0000}"/>
    <cellStyle name="Neutral 7 2 3" xfId="38701" xr:uid="{00000000-0005-0000-0000-0000687B0000}"/>
    <cellStyle name="Neutral 7 3" xfId="17949" xr:uid="{00000000-0005-0000-0000-0000697B0000}"/>
    <cellStyle name="Neutral 7 3 2" xfId="38700" xr:uid="{00000000-0005-0000-0000-00006A7B0000}"/>
    <cellStyle name="Neutral 7 4" xfId="17950" xr:uid="{00000000-0005-0000-0000-00006B7B0000}"/>
    <cellStyle name="Neutral 7 4 2" xfId="48511" xr:uid="{00000000-0005-0000-0000-00006C7B0000}"/>
    <cellStyle name="Neutral 7 5" xfId="27324" xr:uid="{00000000-0005-0000-0000-00006D7B0000}"/>
    <cellStyle name="Neutral 7_PARADEROS" xfId="17951" xr:uid="{00000000-0005-0000-0000-00006E7B0000}"/>
    <cellStyle name="Neutral 8" xfId="17952" xr:uid="{00000000-0005-0000-0000-00006F7B0000}"/>
    <cellStyle name="Neutral 8 2" xfId="17953" xr:uid="{00000000-0005-0000-0000-0000707B0000}"/>
    <cellStyle name="Neutral 8 2 2" xfId="48513" xr:uid="{00000000-0005-0000-0000-0000717B0000}"/>
    <cellStyle name="Neutral 8 3" xfId="38702" xr:uid="{00000000-0005-0000-0000-0000727B0000}"/>
    <cellStyle name="Neutral 9" xfId="17954" xr:uid="{00000000-0005-0000-0000-0000737B0000}"/>
    <cellStyle name="Neutral 9 2" xfId="38690" xr:uid="{00000000-0005-0000-0000-0000747B0000}"/>
    <cellStyle name="Normal" xfId="0" builtinId="0"/>
    <cellStyle name="Normal 10" xfId="17955" xr:uid="{00000000-0005-0000-0000-0000767B0000}"/>
    <cellStyle name="Normal 10 10" xfId="49914" xr:uid="{00000000-0005-0000-0000-0000777B0000}"/>
    <cellStyle name="Normal 10 2" xfId="17956" xr:uid="{00000000-0005-0000-0000-0000787B0000}"/>
    <cellStyle name="Normal 10 2 2" xfId="17957" xr:uid="{00000000-0005-0000-0000-0000797B0000}"/>
    <cellStyle name="Normal 10 2 2 2" xfId="38704" xr:uid="{00000000-0005-0000-0000-00007A7B0000}"/>
    <cellStyle name="Normal 10 2 3" xfId="17958" xr:uid="{00000000-0005-0000-0000-00007B7B0000}"/>
    <cellStyle name="Normal 10 2 3 2" xfId="48515" xr:uid="{00000000-0005-0000-0000-00007C7B0000}"/>
    <cellStyle name="Normal 10 2 4" xfId="27326" xr:uid="{00000000-0005-0000-0000-00007D7B0000}"/>
    <cellStyle name="Normal 10 3" xfId="17959" xr:uid="{00000000-0005-0000-0000-00007E7B0000}"/>
    <cellStyle name="Normal 10 3 2" xfId="17960" xr:uid="{00000000-0005-0000-0000-00007F7B0000}"/>
    <cellStyle name="Normal 10 3 2 2" xfId="17961" xr:uid="{00000000-0005-0000-0000-0000807B0000}"/>
    <cellStyle name="Normal 10 3 2 2 2" xfId="48517" xr:uid="{00000000-0005-0000-0000-0000817B0000}"/>
    <cellStyle name="Normal 10 3 2 3" xfId="38706" xr:uid="{00000000-0005-0000-0000-0000827B0000}"/>
    <cellStyle name="Normal 10 3 3" xfId="17962" xr:uid="{00000000-0005-0000-0000-0000837B0000}"/>
    <cellStyle name="Normal 10 3 3 2" xfId="38705" xr:uid="{00000000-0005-0000-0000-0000847B0000}"/>
    <cellStyle name="Normal 10 3 4" xfId="17963" xr:uid="{00000000-0005-0000-0000-0000857B0000}"/>
    <cellStyle name="Normal 10 3 4 2" xfId="48516" xr:uid="{00000000-0005-0000-0000-0000867B0000}"/>
    <cellStyle name="Normal 10 3 5" xfId="27327" xr:uid="{00000000-0005-0000-0000-0000877B0000}"/>
    <cellStyle name="Normal 10 4" xfId="17964" xr:uid="{00000000-0005-0000-0000-0000887B0000}"/>
    <cellStyle name="Normal 10 4 2" xfId="38703" xr:uid="{00000000-0005-0000-0000-0000897B0000}"/>
    <cellStyle name="Normal 10 5" xfId="17965" xr:uid="{00000000-0005-0000-0000-00008A7B0000}"/>
    <cellStyle name="Normal 10 5 2" xfId="48514" xr:uid="{00000000-0005-0000-0000-00008B7B0000}"/>
    <cellStyle name="Normal 10 6" xfId="27325" xr:uid="{00000000-0005-0000-0000-00008C7B0000}"/>
    <cellStyle name="Normal 11" xfId="17966" xr:uid="{00000000-0005-0000-0000-00008D7B0000}"/>
    <cellStyle name="Normal 11 2" xfId="17967" xr:uid="{00000000-0005-0000-0000-00008E7B0000}"/>
    <cellStyle name="Normal 11 2 2" xfId="38707" xr:uid="{00000000-0005-0000-0000-00008F7B0000}"/>
    <cellStyle name="Normal 11 3" xfId="17968" xr:uid="{00000000-0005-0000-0000-0000907B0000}"/>
    <cellStyle name="Normal 11 3 2" xfId="48518" xr:uid="{00000000-0005-0000-0000-0000917B0000}"/>
    <cellStyle name="Normal 11 4" xfId="27328" xr:uid="{00000000-0005-0000-0000-0000927B0000}"/>
    <cellStyle name="Normal 12" xfId="17969" xr:uid="{00000000-0005-0000-0000-0000937B0000}"/>
    <cellStyle name="Normal 12 2" xfId="17970" xr:uid="{00000000-0005-0000-0000-0000947B0000}"/>
    <cellStyle name="Normal 12 2 2" xfId="17971" xr:uid="{00000000-0005-0000-0000-0000957B0000}"/>
    <cellStyle name="Normal 12 2 2 2" xfId="48519" xr:uid="{00000000-0005-0000-0000-0000967B0000}"/>
    <cellStyle name="Normal 12 2 3" xfId="38709" xr:uid="{00000000-0005-0000-0000-0000977B0000}"/>
    <cellStyle name="Normal 12 3" xfId="17972" xr:uid="{00000000-0005-0000-0000-0000987B0000}"/>
    <cellStyle name="Normal 12 3 2" xfId="38708" xr:uid="{00000000-0005-0000-0000-0000997B0000}"/>
    <cellStyle name="Normal 12 4" xfId="17973" xr:uid="{00000000-0005-0000-0000-00009A7B0000}"/>
    <cellStyle name="Normal 12 4 2" xfId="27126" xr:uid="{00000000-0005-0000-0000-00009B7B0000}"/>
    <cellStyle name="Normal 12 5" xfId="27119" xr:uid="{00000000-0005-0000-0000-00009C7B0000}"/>
    <cellStyle name="Normal 13" xfId="17974" xr:uid="{00000000-0005-0000-0000-00009D7B0000}"/>
    <cellStyle name="Normal 13 10" xfId="38710" xr:uid="{00000000-0005-0000-0000-00009E7B0000}"/>
    <cellStyle name="Normal 13 2" xfId="17975" xr:uid="{00000000-0005-0000-0000-00009F7B0000}"/>
    <cellStyle name="Normal 13 2 2" xfId="17976" xr:uid="{00000000-0005-0000-0000-0000A07B0000}"/>
    <cellStyle name="Normal 13 2 2 2" xfId="17977" xr:uid="{00000000-0005-0000-0000-0000A17B0000}"/>
    <cellStyle name="Normal 13 2 2 2 2" xfId="17978" xr:uid="{00000000-0005-0000-0000-0000A27B0000}"/>
    <cellStyle name="Normal 13 2 2 2 2 2" xfId="17979" xr:uid="{00000000-0005-0000-0000-0000A37B0000}"/>
    <cellStyle name="Normal 13 2 2 2 2 2 2" xfId="38715" xr:uid="{00000000-0005-0000-0000-0000A47B0000}"/>
    <cellStyle name="Normal 13 2 2 2 2 3" xfId="38714" xr:uid="{00000000-0005-0000-0000-0000A57B0000}"/>
    <cellStyle name="Normal 13 2 2 2 3" xfId="17980" xr:uid="{00000000-0005-0000-0000-0000A67B0000}"/>
    <cellStyle name="Normal 13 2 2 2 3 2" xfId="17981" xr:uid="{00000000-0005-0000-0000-0000A77B0000}"/>
    <cellStyle name="Normal 13 2 2 2 3 2 2" xfId="38717" xr:uid="{00000000-0005-0000-0000-0000A87B0000}"/>
    <cellStyle name="Normal 13 2 2 2 3 3" xfId="38716" xr:uid="{00000000-0005-0000-0000-0000A97B0000}"/>
    <cellStyle name="Normal 13 2 2 2 4" xfId="17982" xr:uid="{00000000-0005-0000-0000-0000AA7B0000}"/>
    <cellStyle name="Normal 13 2 2 2 4 2" xfId="38718" xr:uid="{00000000-0005-0000-0000-0000AB7B0000}"/>
    <cellStyle name="Normal 13 2 2 2 5" xfId="17983" xr:uid="{00000000-0005-0000-0000-0000AC7B0000}"/>
    <cellStyle name="Normal 13 2 2 2 5 2" xfId="48523" xr:uid="{00000000-0005-0000-0000-0000AD7B0000}"/>
    <cellStyle name="Normal 13 2 2 2 6" xfId="38713" xr:uid="{00000000-0005-0000-0000-0000AE7B0000}"/>
    <cellStyle name="Normal 13 2 2 3" xfId="17984" xr:uid="{00000000-0005-0000-0000-0000AF7B0000}"/>
    <cellStyle name="Normal 13 2 2 3 2" xfId="17985" xr:uid="{00000000-0005-0000-0000-0000B07B0000}"/>
    <cellStyle name="Normal 13 2 2 3 2 2" xfId="17986" xr:uid="{00000000-0005-0000-0000-0000B17B0000}"/>
    <cellStyle name="Normal 13 2 2 3 2 2 2" xfId="38721" xr:uid="{00000000-0005-0000-0000-0000B27B0000}"/>
    <cellStyle name="Normal 13 2 2 3 2 3" xfId="38720" xr:uid="{00000000-0005-0000-0000-0000B37B0000}"/>
    <cellStyle name="Normal 13 2 2 3 3" xfId="17987" xr:uid="{00000000-0005-0000-0000-0000B47B0000}"/>
    <cellStyle name="Normal 13 2 2 3 3 2" xfId="17988" xr:uid="{00000000-0005-0000-0000-0000B57B0000}"/>
    <cellStyle name="Normal 13 2 2 3 3 2 2" xfId="38723" xr:uid="{00000000-0005-0000-0000-0000B67B0000}"/>
    <cellStyle name="Normal 13 2 2 3 3 3" xfId="38722" xr:uid="{00000000-0005-0000-0000-0000B77B0000}"/>
    <cellStyle name="Normal 13 2 2 3 4" xfId="17989" xr:uid="{00000000-0005-0000-0000-0000B87B0000}"/>
    <cellStyle name="Normal 13 2 2 3 4 2" xfId="38724" xr:uid="{00000000-0005-0000-0000-0000B97B0000}"/>
    <cellStyle name="Normal 13 2 2 3 5" xfId="17990" xr:uid="{00000000-0005-0000-0000-0000BA7B0000}"/>
    <cellStyle name="Normal 13 2 2 3 5 2" xfId="48524" xr:uid="{00000000-0005-0000-0000-0000BB7B0000}"/>
    <cellStyle name="Normal 13 2 2 3 6" xfId="38719" xr:uid="{00000000-0005-0000-0000-0000BC7B0000}"/>
    <cellStyle name="Normal 13 2 2 4" xfId="17991" xr:uid="{00000000-0005-0000-0000-0000BD7B0000}"/>
    <cellStyle name="Normal 13 2 2 4 2" xfId="17992" xr:uid="{00000000-0005-0000-0000-0000BE7B0000}"/>
    <cellStyle name="Normal 13 2 2 4 2 2" xfId="38726" xr:uid="{00000000-0005-0000-0000-0000BF7B0000}"/>
    <cellStyle name="Normal 13 2 2 4 3" xfId="38725" xr:uid="{00000000-0005-0000-0000-0000C07B0000}"/>
    <cellStyle name="Normal 13 2 2 5" xfId="17993" xr:uid="{00000000-0005-0000-0000-0000C17B0000}"/>
    <cellStyle name="Normal 13 2 2 5 2" xfId="17994" xr:uid="{00000000-0005-0000-0000-0000C27B0000}"/>
    <cellStyle name="Normal 13 2 2 5 2 2" xfId="38728" xr:uid="{00000000-0005-0000-0000-0000C37B0000}"/>
    <cellStyle name="Normal 13 2 2 5 3" xfId="38727" xr:uid="{00000000-0005-0000-0000-0000C47B0000}"/>
    <cellStyle name="Normal 13 2 2 6" xfId="17995" xr:uid="{00000000-0005-0000-0000-0000C57B0000}"/>
    <cellStyle name="Normal 13 2 2 6 2" xfId="38729" xr:uid="{00000000-0005-0000-0000-0000C67B0000}"/>
    <cellStyle name="Normal 13 2 2 7" xfId="17996" xr:uid="{00000000-0005-0000-0000-0000C77B0000}"/>
    <cellStyle name="Normal 13 2 2 7 2" xfId="48522" xr:uid="{00000000-0005-0000-0000-0000C87B0000}"/>
    <cellStyle name="Normal 13 2 2 8" xfId="38712" xr:uid="{00000000-0005-0000-0000-0000C97B0000}"/>
    <cellStyle name="Normal 13 2 3" xfId="17997" xr:uid="{00000000-0005-0000-0000-0000CA7B0000}"/>
    <cellStyle name="Normal 13 2 3 2" xfId="17998" xr:uid="{00000000-0005-0000-0000-0000CB7B0000}"/>
    <cellStyle name="Normal 13 2 3 2 2" xfId="17999" xr:uid="{00000000-0005-0000-0000-0000CC7B0000}"/>
    <cellStyle name="Normal 13 2 3 2 2 2" xfId="38732" xr:uid="{00000000-0005-0000-0000-0000CD7B0000}"/>
    <cellStyle name="Normal 13 2 3 2 3" xfId="38731" xr:uid="{00000000-0005-0000-0000-0000CE7B0000}"/>
    <cellStyle name="Normal 13 2 3 3" xfId="18000" xr:uid="{00000000-0005-0000-0000-0000CF7B0000}"/>
    <cellStyle name="Normal 13 2 3 3 2" xfId="18001" xr:uid="{00000000-0005-0000-0000-0000D07B0000}"/>
    <cellStyle name="Normal 13 2 3 3 2 2" xfId="38734" xr:uid="{00000000-0005-0000-0000-0000D17B0000}"/>
    <cellStyle name="Normal 13 2 3 3 3" xfId="38733" xr:uid="{00000000-0005-0000-0000-0000D27B0000}"/>
    <cellStyle name="Normal 13 2 3 4" xfId="18002" xr:uid="{00000000-0005-0000-0000-0000D37B0000}"/>
    <cellStyle name="Normal 13 2 3 4 2" xfId="38735" xr:uid="{00000000-0005-0000-0000-0000D47B0000}"/>
    <cellStyle name="Normal 13 2 3 5" xfId="18003" xr:uid="{00000000-0005-0000-0000-0000D57B0000}"/>
    <cellStyle name="Normal 13 2 3 5 2" xfId="48525" xr:uid="{00000000-0005-0000-0000-0000D67B0000}"/>
    <cellStyle name="Normal 13 2 3 6" xfId="38730" xr:uid="{00000000-0005-0000-0000-0000D77B0000}"/>
    <cellStyle name="Normal 13 2 4" xfId="18004" xr:uid="{00000000-0005-0000-0000-0000D87B0000}"/>
    <cellStyle name="Normal 13 2 4 2" xfId="18005" xr:uid="{00000000-0005-0000-0000-0000D97B0000}"/>
    <cellStyle name="Normal 13 2 4 2 2" xfId="18006" xr:uid="{00000000-0005-0000-0000-0000DA7B0000}"/>
    <cellStyle name="Normal 13 2 4 2 2 2" xfId="38738" xr:uid="{00000000-0005-0000-0000-0000DB7B0000}"/>
    <cellStyle name="Normal 13 2 4 2 3" xfId="38737" xr:uid="{00000000-0005-0000-0000-0000DC7B0000}"/>
    <cellStyle name="Normal 13 2 4 3" xfId="18007" xr:uid="{00000000-0005-0000-0000-0000DD7B0000}"/>
    <cellStyle name="Normal 13 2 4 3 2" xfId="18008" xr:uid="{00000000-0005-0000-0000-0000DE7B0000}"/>
    <cellStyle name="Normal 13 2 4 3 2 2" xfId="38740" xr:uid="{00000000-0005-0000-0000-0000DF7B0000}"/>
    <cellStyle name="Normal 13 2 4 3 3" xfId="38739" xr:uid="{00000000-0005-0000-0000-0000E07B0000}"/>
    <cellStyle name="Normal 13 2 4 4" xfId="18009" xr:uid="{00000000-0005-0000-0000-0000E17B0000}"/>
    <cellStyle name="Normal 13 2 4 4 2" xfId="38741" xr:uid="{00000000-0005-0000-0000-0000E27B0000}"/>
    <cellStyle name="Normal 13 2 4 5" xfId="18010" xr:uid="{00000000-0005-0000-0000-0000E37B0000}"/>
    <cellStyle name="Normal 13 2 4 5 2" xfId="48526" xr:uid="{00000000-0005-0000-0000-0000E47B0000}"/>
    <cellStyle name="Normal 13 2 4 6" xfId="38736" xr:uid="{00000000-0005-0000-0000-0000E57B0000}"/>
    <cellStyle name="Normal 13 2 5" xfId="18011" xr:uid="{00000000-0005-0000-0000-0000E67B0000}"/>
    <cellStyle name="Normal 13 2 5 2" xfId="18012" xr:uid="{00000000-0005-0000-0000-0000E77B0000}"/>
    <cellStyle name="Normal 13 2 5 2 2" xfId="38743" xr:uid="{00000000-0005-0000-0000-0000E87B0000}"/>
    <cellStyle name="Normal 13 2 5 3" xfId="38742" xr:uid="{00000000-0005-0000-0000-0000E97B0000}"/>
    <cellStyle name="Normal 13 2 6" xfId="18013" xr:uid="{00000000-0005-0000-0000-0000EA7B0000}"/>
    <cellStyle name="Normal 13 2 6 2" xfId="18014" xr:uid="{00000000-0005-0000-0000-0000EB7B0000}"/>
    <cellStyle name="Normal 13 2 6 2 2" xfId="38745" xr:uid="{00000000-0005-0000-0000-0000EC7B0000}"/>
    <cellStyle name="Normal 13 2 6 3" xfId="38744" xr:uid="{00000000-0005-0000-0000-0000ED7B0000}"/>
    <cellStyle name="Normal 13 2 7" xfId="18015" xr:uid="{00000000-0005-0000-0000-0000EE7B0000}"/>
    <cellStyle name="Normal 13 2 7 2" xfId="38746" xr:uid="{00000000-0005-0000-0000-0000EF7B0000}"/>
    <cellStyle name="Normal 13 2 8" xfId="18016" xr:uid="{00000000-0005-0000-0000-0000F07B0000}"/>
    <cellStyle name="Normal 13 2 8 2" xfId="48521" xr:uid="{00000000-0005-0000-0000-0000F17B0000}"/>
    <cellStyle name="Normal 13 2 9" xfId="38711" xr:uid="{00000000-0005-0000-0000-0000F27B0000}"/>
    <cellStyle name="Normal 13 3" xfId="18017" xr:uid="{00000000-0005-0000-0000-0000F37B0000}"/>
    <cellStyle name="Normal 13 3 2" xfId="18018" xr:uid="{00000000-0005-0000-0000-0000F47B0000}"/>
    <cellStyle name="Normal 13 3 2 2" xfId="18019" xr:uid="{00000000-0005-0000-0000-0000F57B0000}"/>
    <cellStyle name="Normal 13 3 2 2 2" xfId="18020" xr:uid="{00000000-0005-0000-0000-0000F67B0000}"/>
    <cellStyle name="Normal 13 3 2 2 2 2" xfId="38750" xr:uid="{00000000-0005-0000-0000-0000F77B0000}"/>
    <cellStyle name="Normal 13 3 2 2 3" xfId="38749" xr:uid="{00000000-0005-0000-0000-0000F87B0000}"/>
    <cellStyle name="Normal 13 3 2 3" xfId="18021" xr:uid="{00000000-0005-0000-0000-0000F97B0000}"/>
    <cellStyle name="Normal 13 3 2 3 2" xfId="18022" xr:uid="{00000000-0005-0000-0000-0000FA7B0000}"/>
    <cellStyle name="Normal 13 3 2 3 2 2" xfId="38752" xr:uid="{00000000-0005-0000-0000-0000FB7B0000}"/>
    <cellStyle name="Normal 13 3 2 3 3" xfId="38751" xr:uid="{00000000-0005-0000-0000-0000FC7B0000}"/>
    <cellStyle name="Normal 13 3 2 4" xfId="18023" xr:uid="{00000000-0005-0000-0000-0000FD7B0000}"/>
    <cellStyle name="Normal 13 3 2 4 2" xfId="38753" xr:uid="{00000000-0005-0000-0000-0000FE7B0000}"/>
    <cellStyle name="Normal 13 3 2 5" xfId="18024" xr:uid="{00000000-0005-0000-0000-0000FF7B0000}"/>
    <cellStyle name="Normal 13 3 2 5 2" xfId="48528" xr:uid="{00000000-0005-0000-0000-0000007C0000}"/>
    <cellStyle name="Normal 13 3 2 6" xfId="38748" xr:uid="{00000000-0005-0000-0000-0000017C0000}"/>
    <cellStyle name="Normal 13 3 3" xfId="18025" xr:uid="{00000000-0005-0000-0000-0000027C0000}"/>
    <cellStyle name="Normal 13 3 3 2" xfId="18026" xr:uid="{00000000-0005-0000-0000-0000037C0000}"/>
    <cellStyle name="Normal 13 3 3 2 2" xfId="18027" xr:uid="{00000000-0005-0000-0000-0000047C0000}"/>
    <cellStyle name="Normal 13 3 3 2 2 2" xfId="38756" xr:uid="{00000000-0005-0000-0000-0000057C0000}"/>
    <cellStyle name="Normal 13 3 3 2 3" xfId="38755" xr:uid="{00000000-0005-0000-0000-0000067C0000}"/>
    <cellStyle name="Normal 13 3 3 3" xfId="18028" xr:uid="{00000000-0005-0000-0000-0000077C0000}"/>
    <cellStyle name="Normal 13 3 3 3 2" xfId="18029" xr:uid="{00000000-0005-0000-0000-0000087C0000}"/>
    <cellStyle name="Normal 13 3 3 3 2 2" xfId="38758" xr:uid="{00000000-0005-0000-0000-0000097C0000}"/>
    <cellStyle name="Normal 13 3 3 3 3" xfId="38757" xr:uid="{00000000-0005-0000-0000-00000A7C0000}"/>
    <cellStyle name="Normal 13 3 3 4" xfId="18030" xr:uid="{00000000-0005-0000-0000-00000B7C0000}"/>
    <cellStyle name="Normal 13 3 3 4 2" xfId="38759" xr:uid="{00000000-0005-0000-0000-00000C7C0000}"/>
    <cellStyle name="Normal 13 3 3 5" xfId="18031" xr:uid="{00000000-0005-0000-0000-00000D7C0000}"/>
    <cellStyle name="Normal 13 3 3 5 2" xfId="48529" xr:uid="{00000000-0005-0000-0000-00000E7C0000}"/>
    <cellStyle name="Normal 13 3 3 6" xfId="38754" xr:uid="{00000000-0005-0000-0000-00000F7C0000}"/>
    <cellStyle name="Normal 13 3 4" xfId="18032" xr:uid="{00000000-0005-0000-0000-0000107C0000}"/>
    <cellStyle name="Normal 13 3 4 2" xfId="18033" xr:uid="{00000000-0005-0000-0000-0000117C0000}"/>
    <cellStyle name="Normal 13 3 4 2 2" xfId="38761" xr:uid="{00000000-0005-0000-0000-0000127C0000}"/>
    <cellStyle name="Normal 13 3 4 3" xfId="38760" xr:uid="{00000000-0005-0000-0000-0000137C0000}"/>
    <cellStyle name="Normal 13 3 5" xfId="18034" xr:uid="{00000000-0005-0000-0000-0000147C0000}"/>
    <cellStyle name="Normal 13 3 5 2" xfId="18035" xr:uid="{00000000-0005-0000-0000-0000157C0000}"/>
    <cellStyle name="Normal 13 3 5 2 2" xfId="38763" xr:uid="{00000000-0005-0000-0000-0000167C0000}"/>
    <cellStyle name="Normal 13 3 5 3" xfId="38762" xr:uid="{00000000-0005-0000-0000-0000177C0000}"/>
    <cellStyle name="Normal 13 3 6" xfId="18036" xr:uid="{00000000-0005-0000-0000-0000187C0000}"/>
    <cellStyle name="Normal 13 3 6 2" xfId="38764" xr:uid="{00000000-0005-0000-0000-0000197C0000}"/>
    <cellStyle name="Normal 13 3 7" xfId="18037" xr:uid="{00000000-0005-0000-0000-00001A7C0000}"/>
    <cellStyle name="Normal 13 3 7 2" xfId="48527" xr:uid="{00000000-0005-0000-0000-00001B7C0000}"/>
    <cellStyle name="Normal 13 3 8" xfId="38747" xr:uid="{00000000-0005-0000-0000-00001C7C0000}"/>
    <cellStyle name="Normal 13 4" xfId="18038" xr:uid="{00000000-0005-0000-0000-00001D7C0000}"/>
    <cellStyle name="Normal 13 4 2" xfId="18039" xr:uid="{00000000-0005-0000-0000-00001E7C0000}"/>
    <cellStyle name="Normal 13 4 2 2" xfId="18040" xr:uid="{00000000-0005-0000-0000-00001F7C0000}"/>
    <cellStyle name="Normal 13 4 2 2 2" xfId="38767" xr:uid="{00000000-0005-0000-0000-0000207C0000}"/>
    <cellStyle name="Normal 13 4 2 3" xfId="38766" xr:uid="{00000000-0005-0000-0000-0000217C0000}"/>
    <cellStyle name="Normal 13 4 3" xfId="18041" xr:uid="{00000000-0005-0000-0000-0000227C0000}"/>
    <cellStyle name="Normal 13 4 3 2" xfId="18042" xr:uid="{00000000-0005-0000-0000-0000237C0000}"/>
    <cellStyle name="Normal 13 4 3 2 2" xfId="38769" xr:uid="{00000000-0005-0000-0000-0000247C0000}"/>
    <cellStyle name="Normal 13 4 3 3" xfId="38768" xr:uid="{00000000-0005-0000-0000-0000257C0000}"/>
    <cellStyle name="Normal 13 4 4" xfId="18043" xr:uid="{00000000-0005-0000-0000-0000267C0000}"/>
    <cellStyle name="Normal 13 4 4 2" xfId="38770" xr:uid="{00000000-0005-0000-0000-0000277C0000}"/>
    <cellStyle name="Normal 13 4 5" xfId="18044" xr:uid="{00000000-0005-0000-0000-0000287C0000}"/>
    <cellStyle name="Normal 13 4 5 2" xfId="48530" xr:uid="{00000000-0005-0000-0000-0000297C0000}"/>
    <cellStyle name="Normal 13 4 6" xfId="38765" xr:uid="{00000000-0005-0000-0000-00002A7C0000}"/>
    <cellStyle name="Normal 13 5" xfId="18045" xr:uid="{00000000-0005-0000-0000-00002B7C0000}"/>
    <cellStyle name="Normal 13 5 2" xfId="18046" xr:uid="{00000000-0005-0000-0000-00002C7C0000}"/>
    <cellStyle name="Normal 13 5 2 2" xfId="18047" xr:uid="{00000000-0005-0000-0000-00002D7C0000}"/>
    <cellStyle name="Normal 13 5 2 2 2" xfId="38773" xr:uid="{00000000-0005-0000-0000-00002E7C0000}"/>
    <cellStyle name="Normal 13 5 2 3" xfId="38772" xr:uid="{00000000-0005-0000-0000-00002F7C0000}"/>
    <cellStyle name="Normal 13 5 3" xfId="18048" xr:uid="{00000000-0005-0000-0000-0000307C0000}"/>
    <cellStyle name="Normal 13 5 3 2" xfId="18049" xr:uid="{00000000-0005-0000-0000-0000317C0000}"/>
    <cellStyle name="Normal 13 5 3 2 2" xfId="38775" xr:uid="{00000000-0005-0000-0000-0000327C0000}"/>
    <cellStyle name="Normal 13 5 3 3" xfId="38774" xr:uid="{00000000-0005-0000-0000-0000337C0000}"/>
    <cellStyle name="Normal 13 5 4" xfId="18050" xr:uid="{00000000-0005-0000-0000-0000347C0000}"/>
    <cellStyle name="Normal 13 5 4 2" xfId="38776" xr:uid="{00000000-0005-0000-0000-0000357C0000}"/>
    <cellStyle name="Normal 13 5 5" xfId="18051" xr:uid="{00000000-0005-0000-0000-0000367C0000}"/>
    <cellStyle name="Normal 13 5 5 2" xfId="48531" xr:uid="{00000000-0005-0000-0000-0000377C0000}"/>
    <cellStyle name="Normal 13 5 6" xfId="38771" xr:uid="{00000000-0005-0000-0000-0000387C0000}"/>
    <cellStyle name="Normal 13 6" xfId="18052" xr:uid="{00000000-0005-0000-0000-0000397C0000}"/>
    <cellStyle name="Normal 13 6 2" xfId="18053" xr:uid="{00000000-0005-0000-0000-00003A7C0000}"/>
    <cellStyle name="Normal 13 6 2 2" xfId="38778" xr:uid="{00000000-0005-0000-0000-00003B7C0000}"/>
    <cellStyle name="Normal 13 6 3" xfId="38777" xr:uid="{00000000-0005-0000-0000-00003C7C0000}"/>
    <cellStyle name="Normal 13 7" xfId="18054" xr:uid="{00000000-0005-0000-0000-00003D7C0000}"/>
    <cellStyle name="Normal 13 7 2" xfId="18055" xr:uid="{00000000-0005-0000-0000-00003E7C0000}"/>
    <cellStyle name="Normal 13 7 2 2" xfId="38780" xr:uid="{00000000-0005-0000-0000-00003F7C0000}"/>
    <cellStyle name="Normal 13 7 3" xfId="38779" xr:uid="{00000000-0005-0000-0000-0000407C0000}"/>
    <cellStyle name="Normal 13 8" xfId="18056" xr:uid="{00000000-0005-0000-0000-0000417C0000}"/>
    <cellStyle name="Normal 13 8 2" xfId="38781" xr:uid="{00000000-0005-0000-0000-0000427C0000}"/>
    <cellStyle name="Normal 13 9" xfId="18057" xr:uid="{00000000-0005-0000-0000-0000437C0000}"/>
    <cellStyle name="Normal 13 9 2" xfId="48520" xr:uid="{00000000-0005-0000-0000-0000447C0000}"/>
    <cellStyle name="Normal 14" xfId="18058" xr:uid="{00000000-0005-0000-0000-0000457C0000}"/>
    <cellStyle name="Normal 14 2" xfId="18059" xr:uid="{00000000-0005-0000-0000-0000467C0000}"/>
    <cellStyle name="Normal 14 2 2" xfId="18060" xr:uid="{00000000-0005-0000-0000-0000477C0000}"/>
    <cellStyle name="Normal 14 2 2 2" xfId="48533" xr:uid="{00000000-0005-0000-0000-0000487C0000}"/>
    <cellStyle name="Normal 14 2 3" xfId="38783" xr:uid="{00000000-0005-0000-0000-0000497C0000}"/>
    <cellStyle name="Normal 14 3" xfId="18061" xr:uid="{00000000-0005-0000-0000-00004A7C0000}"/>
    <cellStyle name="Normal 14 3 2" xfId="48532" xr:uid="{00000000-0005-0000-0000-00004B7C0000}"/>
    <cellStyle name="Normal 14 4" xfId="38782" xr:uid="{00000000-0005-0000-0000-00004C7C0000}"/>
    <cellStyle name="Normal 15" xfId="18062" xr:uid="{00000000-0005-0000-0000-00004D7C0000}"/>
    <cellStyle name="Normal 15 2" xfId="18063" xr:uid="{00000000-0005-0000-0000-00004E7C0000}"/>
    <cellStyle name="Normal 15 2 2" xfId="18064" xr:uid="{00000000-0005-0000-0000-00004F7C0000}"/>
    <cellStyle name="Normal 15 2 2 2" xfId="18065" xr:uid="{00000000-0005-0000-0000-0000507C0000}"/>
    <cellStyle name="Normal 15 2 2 2 2" xfId="18066" xr:uid="{00000000-0005-0000-0000-0000517C0000}"/>
    <cellStyle name="Normal 15 2 2 2 2 2" xfId="38788" xr:uid="{00000000-0005-0000-0000-0000527C0000}"/>
    <cellStyle name="Normal 15 2 2 2 3" xfId="38787" xr:uid="{00000000-0005-0000-0000-0000537C0000}"/>
    <cellStyle name="Normal 15 2 2 3" xfId="18067" xr:uid="{00000000-0005-0000-0000-0000547C0000}"/>
    <cellStyle name="Normal 15 2 2 3 2" xfId="18068" xr:uid="{00000000-0005-0000-0000-0000557C0000}"/>
    <cellStyle name="Normal 15 2 2 3 2 2" xfId="38790" xr:uid="{00000000-0005-0000-0000-0000567C0000}"/>
    <cellStyle name="Normal 15 2 2 3 3" xfId="38789" xr:uid="{00000000-0005-0000-0000-0000577C0000}"/>
    <cellStyle name="Normal 15 2 2 4" xfId="18069" xr:uid="{00000000-0005-0000-0000-0000587C0000}"/>
    <cellStyle name="Normal 15 2 2 4 2" xfId="38791" xr:uid="{00000000-0005-0000-0000-0000597C0000}"/>
    <cellStyle name="Normal 15 2 2 5" xfId="18070" xr:uid="{00000000-0005-0000-0000-00005A7C0000}"/>
    <cellStyle name="Normal 15 2 2 5 2" xfId="48536" xr:uid="{00000000-0005-0000-0000-00005B7C0000}"/>
    <cellStyle name="Normal 15 2 2 6" xfId="38786" xr:uid="{00000000-0005-0000-0000-00005C7C0000}"/>
    <cellStyle name="Normal 15 2 3" xfId="18071" xr:uid="{00000000-0005-0000-0000-00005D7C0000}"/>
    <cellStyle name="Normal 15 2 3 2" xfId="18072" xr:uid="{00000000-0005-0000-0000-00005E7C0000}"/>
    <cellStyle name="Normal 15 2 3 2 2" xfId="18073" xr:uid="{00000000-0005-0000-0000-00005F7C0000}"/>
    <cellStyle name="Normal 15 2 3 2 2 2" xfId="38794" xr:uid="{00000000-0005-0000-0000-0000607C0000}"/>
    <cellStyle name="Normal 15 2 3 2 3" xfId="38793" xr:uid="{00000000-0005-0000-0000-0000617C0000}"/>
    <cellStyle name="Normal 15 2 3 3" xfId="18074" xr:uid="{00000000-0005-0000-0000-0000627C0000}"/>
    <cellStyle name="Normal 15 2 3 3 2" xfId="18075" xr:uid="{00000000-0005-0000-0000-0000637C0000}"/>
    <cellStyle name="Normal 15 2 3 3 2 2" xfId="38796" xr:uid="{00000000-0005-0000-0000-0000647C0000}"/>
    <cellStyle name="Normal 15 2 3 3 3" xfId="38795" xr:uid="{00000000-0005-0000-0000-0000657C0000}"/>
    <cellStyle name="Normal 15 2 3 4" xfId="18076" xr:uid="{00000000-0005-0000-0000-0000667C0000}"/>
    <cellStyle name="Normal 15 2 3 4 2" xfId="38797" xr:uid="{00000000-0005-0000-0000-0000677C0000}"/>
    <cellStyle name="Normal 15 2 3 5" xfId="18077" xr:uid="{00000000-0005-0000-0000-0000687C0000}"/>
    <cellStyle name="Normal 15 2 3 5 2" xfId="48537" xr:uid="{00000000-0005-0000-0000-0000697C0000}"/>
    <cellStyle name="Normal 15 2 3 6" xfId="38792" xr:uid="{00000000-0005-0000-0000-00006A7C0000}"/>
    <cellStyle name="Normal 15 2 4" xfId="18078" xr:uid="{00000000-0005-0000-0000-00006B7C0000}"/>
    <cellStyle name="Normal 15 2 4 2" xfId="18079" xr:uid="{00000000-0005-0000-0000-00006C7C0000}"/>
    <cellStyle name="Normal 15 2 4 2 2" xfId="38799" xr:uid="{00000000-0005-0000-0000-00006D7C0000}"/>
    <cellStyle name="Normal 15 2 4 3" xfId="38798" xr:uid="{00000000-0005-0000-0000-00006E7C0000}"/>
    <cellStyle name="Normal 15 2 5" xfId="18080" xr:uid="{00000000-0005-0000-0000-00006F7C0000}"/>
    <cellStyle name="Normal 15 2 5 2" xfId="18081" xr:uid="{00000000-0005-0000-0000-0000707C0000}"/>
    <cellStyle name="Normal 15 2 5 2 2" xfId="38801" xr:uid="{00000000-0005-0000-0000-0000717C0000}"/>
    <cellStyle name="Normal 15 2 5 3" xfId="38800" xr:uid="{00000000-0005-0000-0000-0000727C0000}"/>
    <cellStyle name="Normal 15 2 6" xfId="18082" xr:uid="{00000000-0005-0000-0000-0000737C0000}"/>
    <cellStyle name="Normal 15 2 6 2" xfId="38802" xr:uid="{00000000-0005-0000-0000-0000747C0000}"/>
    <cellStyle name="Normal 15 2 7" xfId="18083" xr:uid="{00000000-0005-0000-0000-0000757C0000}"/>
    <cellStyle name="Normal 15 2 7 2" xfId="48535" xr:uid="{00000000-0005-0000-0000-0000767C0000}"/>
    <cellStyle name="Normal 15 2 8" xfId="38785" xr:uid="{00000000-0005-0000-0000-0000777C0000}"/>
    <cellStyle name="Normal 15 3" xfId="18084" xr:uid="{00000000-0005-0000-0000-0000787C0000}"/>
    <cellStyle name="Normal 15 3 2" xfId="18085" xr:uid="{00000000-0005-0000-0000-0000797C0000}"/>
    <cellStyle name="Normal 15 3 2 2" xfId="18086" xr:uid="{00000000-0005-0000-0000-00007A7C0000}"/>
    <cellStyle name="Normal 15 3 2 2 2" xfId="38805" xr:uid="{00000000-0005-0000-0000-00007B7C0000}"/>
    <cellStyle name="Normal 15 3 2 3" xfId="38804" xr:uid="{00000000-0005-0000-0000-00007C7C0000}"/>
    <cellStyle name="Normal 15 3 3" xfId="18087" xr:uid="{00000000-0005-0000-0000-00007D7C0000}"/>
    <cellStyle name="Normal 15 3 3 2" xfId="18088" xr:uid="{00000000-0005-0000-0000-00007E7C0000}"/>
    <cellStyle name="Normal 15 3 3 2 2" xfId="38807" xr:uid="{00000000-0005-0000-0000-00007F7C0000}"/>
    <cellStyle name="Normal 15 3 3 3" xfId="38806" xr:uid="{00000000-0005-0000-0000-0000807C0000}"/>
    <cellStyle name="Normal 15 3 4" xfId="18089" xr:uid="{00000000-0005-0000-0000-0000817C0000}"/>
    <cellStyle name="Normal 15 3 4 2" xfId="38808" xr:uid="{00000000-0005-0000-0000-0000827C0000}"/>
    <cellStyle name="Normal 15 3 5" xfId="18090" xr:uid="{00000000-0005-0000-0000-0000837C0000}"/>
    <cellStyle name="Normal 15 3 5 2" xfId="48538" xr:uid="{00000000-0005-0000-0000-0000847C0000}"/>
    <cellStyle name="Normal 15 3 6" xfId="38803" xr:uid="{00000000-0005-0000-0000-0000857C0000}"/>
    <cellStyle name="Normal 15 4" xfId="18091" xr:uid="{00000000-0005-0000-0000-0000867C0000}"/>
    <cellStyle name="Normal 15 4 2" xfId="18092" xr:uid="{00000000-0005-0000-0000-0000877C0000}"/>
    <cellStyle name="Normal 15 4 2 2" xfId="18093" xr:uid="{00000000-0005-0000-0000-0000887C0000}"/>
    <cellStyle name="Normal 15 4 2 2 2" xfId="38811" xr:uid="{00000000-0005-0000-0000-0000897C0000}"/>
    <cellStyle name="Normal 15 4 2 3" xfId="38810" xr:uid="{00000000-0005-0000-0000-00008A7C0000}"/>
    <cellStyle name="Normal 15 4 3" xfId="18094" xr:uid="{00000000-0005-0000-0000-00008B7C0000}"/>
    <cellStyle name="Normal 15 4 3 2" xfId="18095" xr:uid="{00000000-0005-0000-0000-00008C7C0000}"/>
    <cellStyle name="Normal 15 4 3 2 2" xfId="38813" xr:uid="{00000000-0005-0000-0000-00008D7C0000}"/>
    <cellStyle name="Normal 15 4 3 3" xfId="38812" xr:uid="{00000000-0005-0000-0000-00008E7C0000}"/>
    <cellStyle name="Normal 15 4 4" xfId="18096" xr:uid="{00000000-0005-0000-0000-00008F7C0000}"/>
    <cellStyle name="Normal 15 4 4 2" xfId="38814" xr:uid="{00000000-0005-0000-0000-0000907C0000}"/>
    <cellStyle name="Normal 15 4 5" xfId="18097" xr:uid="{00000000-0005-0000-0000-0000917C0000}"/>
    <cellStyle name="Normal 15 4 5 2" xfId="48539" xr:uid="{00000000-0005-0000-0000-0000927C0000}"/>
    <cellStyle name="Normal 15 4 6" xfId="38809" xr:uid="{00000000-0005-0000-0000-0000937C0000}"/>
    <cellStyle name="Normal 15 5" xfId="18098" xr:uid="{00000000-0005-0000-0000-0000947C0000}"/>
    <cellStyle name="Normal 15 5 2" xfId="18099" xr:uid="{00000000-0005-0000-0000-0000957C0000}"/>
    <cellStyle name="Normal 15 5 2 2" xfId="38816" xr:uid="{00000000-0005-0000-0000-0000967C0000}"/>
    <cellStyle name="Normal 15 5 3" xfId="38815" xr:uid="{00000000-0005-0000-0000-0000977C0000}"/>
    <cellStyle name="Normal 15 6" xfId="18100" xr:uid="{00000000-0005-0000-0000-0000987C0000}"/>
    <cellStyle name="Normal 15 6 2" xfId="18101" xr:uid="{00000000-0005-0000-0000-0000997C0000}"/>
    <cellStyle name="Normal 15 6 2 2" xfId="38818" xr:uid="{00000000-0005-0000-0000-00009A7C0000}"/>
    <cellStyle name="Normal 15 6 3" xfId="38817" xr:uid="{00000000-0005-0000-0000-00009B7C0000}"/>
    <cellStyle name="Normal 15 7" xfId="18102" xr:uid="{00000000-0005-0000-0000-00009C7C0000}"/>
    <cellStyle name="Normal 15 7 2" xfId="38819" xr:uid="{00000000-0005-0000-0000-00009D7C0000}"/>
    <cellStyle name="Normal 15 8" xfId="18103" xr:uid="{00000000-0005-0000-0000-00009E7C0000}"/>
    <cellStyle name="Normal 15 8 2" xfId="48534" xr:uid="{00000000-0005-0000-0000-00009F7C0000}"/>
    <cellStyle name="Normal 15 9" xfId="38784" xr:uid="{00000000-0005-0000-0000-0000A07C0000}"/>
    <cellStyle name="Normal 16" xfId="18104" xr:uid="{00000000-0005-0000-0000-0000A17C0000}"/>
    <cellStyle name="Normal 16 2" xfId="18105" xr:uid="{00000000-0005-0000-0000-0000A27C0000}"/>
    <cellStyle name="Normal 16 2 2" xfId="18106" xr:uid="{00000000-0005-0000-0000-0000A37C0000}"/>
    <cellStyle name="Normal 16 2 2 2" xfId="18107" xr:uid="{00000000-0005-0000-0000-0000A47C0000}"/>
    <cellStyle name="Normal 16 2 2 2 2" xfId="18108" xr:uid="{00000000-0005-0000-0000-0000A57C0000}"/>
    <cellStyle name="Normal 16 2 2 2 2 2" xfId="38824" xr:uid="{00000000-0005-0000-0000-0000A67C0000}"/>
    <cellStyle name="Normal 16 2 2 2 3" xfId="38823" xr:uid="{00000000-0005-0000-0000-0000A77C0000}"/>
    <cellStyle name="Normal 16 2 2 3" xfId="18109" xr:uid="{00000000-0005-0000-0000-0000A87C0000}"/>
    <cellStyle name="Normal 16 2 2 3 2" xfId="18110" xr:uid="{00000000-0005-0000-0000-0000A97C0000}"/>
    <cellStyle name="Normal 16 2 2 3 2 2" xfId="38826" xr:uid="{00000000-0005-0000-0000-0000AA7C0000}"/>
    <cellStyle name="Normal 16 2 2 3 3" xfId="38825" xr:uid="{00000000-0005-0000-0000-0000AB7C0000}"/>
    <cellStyle name="Normal 16 2 2 4" xfId="18111" xr:uid="{00000000-0005-0000-0000-0000AC7C0000}"/>
    <cellStyle name="Normal 16 2 2 4 2" xfId="38827" xr:uid="{00000000-0005-0000-0000-0000AD7C0000}"/>
    <cellStyle name="Normal 16 2 2 5" xfId="18112" xr:uid="{00000000-0005-0000-0000-0000AE7C0000}"/>
    <cellStyle name="Normal 16 2 2 5 2" xfId="48542" xr:uid="{00000000-0005-0000-0000-0000AF7C0000}"/>
    <cellStyle name="Normal 16 2 2 6" xfId="38822" xr:uid="{00000000-0005-0000-0000-0000B07C0000}"/>
    <cellStyle name="Normal 16 2 3" xfId="18113" xr:uid="{00000000-0005-0000-0000-0000B17C0000}"/>
    <cellStyle name="Normal 16 2 3 2" xfId="18114" xr:uid="{00000000-0005-0000-0000-0000B27C0000}"/>
    <cellStyle name="Normal 16 2 3 2 2" xfId="18115" xr:uid="{00000000-0005-0000-0000-0000B37C0000}"/>
    <cellStyle name="Normal 16 2 3 2 2 2" xfId="38830" xr:uid="{00000000-0005-0000-0000-0000B47C0000}"/>
    <cellStyle name="Normal 16 2 3 2 3" xfId="38829" xr:uid="{00000000-0005-0000-0000-0000B57C0000}"/>
    <cellStyle name="Normal 16 2 3 3" xfId="18116" xr:uid="{00000000-0005-0000-0000-0000B67C0000}"/>
    <cellStyle name="Normal 16 2 3 3 2" xfId="18117" xr:uid="{00000000-0005-0000-0000-0000B77C0000}"/>
    <cellStyle name="Normal 16 2 3 3 2 2" xfId="38832" xr:uid="{00000000-0005-0000-0000-0000B87C0000}"/>
    <cellStyle name="Normal 16 2 3 3 3" xfId="38831" xr:uid="{00000000-0005-0000-0000-0000B97C0000}"/>
    <cellStyle name="Normal 16 2 3 4" xfId="18118" xr:uid="{00000000-0005-0000-0000-0000BA7C0000}"/>
    <cellStyle name="Normal 16 2 3 4 2" xfId="38833" xr:uid="{00000000-0005-0000-0000-0000BB7C0000}"/>
    <cellStyle name="Normal 16 2 3 5" xfId="18119" xr:uid="{00000000-0005-0000-0000-0000BC7C0000}"/>
    <cellStyle name="Normal 16 2 3 5 2" xfId="48543" xr:uid="{00000000-0005-0000-0000-0000BD7C0000}"/>
    <cellStyle name="Normal 16 2 3 6" xfId="38828" xr:uid="{00000000-0005-0000-0000-0000BE7C0000}"/>
    <cellStyle name="Normal 16 2 4" xfId="18120" xr:uid="{00000000-0005-0000-0000-0000BF7C0000}"/>
    <cellStyle name="Normal 16 2 4 2" xfId="18121" xr:uid="{00000000-0005-0000-0000-0000C07C0000}"/>
    <cellStyle name="Normal 16 2 4 2 2" xfId="38835" xr:uid="{00000000-0005-0000-0000-0000C17C0000}"/>
    <cellStyle name="Normal 16 2 4 3" xfId="38834" xr:uid="{00000000-0005-0000-0000-0000C27C0000}"/>
    <cellStyle name="Normal 16 2 5" xfId="18122" xr:uid="{00000000-0005-0000-0000-0000C37C0000}"/>
    <cellStyle name="Normal 16 2 5 2" xfId="18123" xr:uid="{00000000-0005-0000-0000-0000C47C0000}"/>
    <cellStyle name="Normal 16 2 5 2 2" xfId="38837" xr:uid="{00000000-0005-0000-0000-0000C57C0000}"/>
    <cellStyle name="Normal 16 2 5 3" xfId="38836" xr:uid="{00000000-0005-0000-0000-0000C67C0000}"/>
    <cellStyle name="Normal 16 2 6" xfId="18124" xr:uid="{00000000-0005-0000-0000-0000C77C0000}"/>
    <cellStyle name="Normal 16 2 6 2" xfId="38838" xr:uid="{00000000-0005-0000-0000-0000C87C0000}"/>
    <cellStyle name="Normal 16 2 7" xfId="18125" xr:uid="{00000000-0005-0000-0000-0000C97C0000}"/>
    <cellStyle name="Normal 16 2 7 2" xfId="48541" xr:uid="{00000000-0005-0000-0000-0000CA7C0000}"/>
    <cellStyle name="Normal 16 2 8" xfId="38821" xr:uid="{00000000-0005-0000-0000-0000CB7C0000}"/>
    <cellStyle name="Normal 16 3" xfId="18126" xr:uid="{00000000-0005-0000-0000-0000CC7C0000}"/>
    <cellStyle name="Normal 16 3 2" xfId="18127" xr:uid="{00000000-0005-0000-0000-0000CD7C0000}"/>
    <cellStyle name="Normal 16 3 2 2" xfId="18128" xr:uid="{00000000-0005-0000-0000-0000CE7C0000}"/>
    <cellStyle name="Normal 16 3 2 2 2" xfId="38841" xr:uid="{00000000-0005-0000-0000-0000CF7C0000}"/>
    <cellStyle name="Normal 16 3 2 3" xfId="38840" xr:uid="{00000000-0005-0000-0000-0000D07C0000}"/>
    <cellStyle name="Normal 16 3 3" xfId="18129" xr:uid="{00000000-0005-0000-0000-0000D17C0000}"/>
    <cellStyle name="Normal 16 3 3 2" xfId="18130" xr:uid="{00000000-0005-0000-0000-0000D27C0000}"/>
    <cellStyle name="Normal 16 3 3 2 2" xfId="38843" xr:uid="{00000000-0005-0000-0000-0000D37C0000}"/>
    <cellStyle name="Normal 16 3 3 3" xfId="38842" xr:uid="{00000000-0005-0000-0000-0000D47C0000}"/>
    <cellStyle name="Normal 16 3 4" xfId="18131" xr:uid="{00000000-0005-0000-0000-0000D57C0000}"/>
    <cellStyle name="Normal 16 3 4 2" xfId="38844" xr:uid="{00000000-0005-0000-0000-0000D67C0000}"/>
    <cellStyle name="Normal 16 3 5" xfId="18132" xr:uid="{00000000-0005-0000-0000-0000D77C0000}"/>
    <cellStyle name="Normal 16 3 5 2" xfId="48544" xr:uid="{00000000-0005-0000-0000-0000D87C0000}"/>
    <cellStyle name="Normal 16 3 6" xfId="38839" xr:uid="{00000000-0005-0000-0000-0000D97C0000}"/>
    <cellStyle name="Normal 16 4" xfId="18133" xr:uid="{00000000-0005-0000-0000-0000DA7C0000}"/>
    <cellStyle name="Normal 16 4 2" xfId="18134" xr:uid="{00000000-0005-0000-0000-0000DB7C0000}"/>
    <cellStyle name="Normal 16 4 2 2" xfId="18135" xr:uid="{00000000-0005-0000-0000-0000DC7C0000}"/>
    <cellStyle name="Normal 16 4 2 2 2" xfId="38847" xr:uid="{00000000-0005-0000-0000-0000DD7C0000}"/>
    <cellStyle name="Normal 16 4 2 3" xfId="38846" xr:uid="{00000000-0005-0000-0000-0000DE7C0000}"/>
    <cellStyle name="Normal 16 4 3" xfId="18136" xr:uid="{00000000-0005-0000-0000-0000DF7C0000}"/>
    <cellStyle name="Normal 16 4 3 2" xfId="18137" xr:uid="{00000000-0005-0000-0000-0000E07C0000}"/>
    <cellStyle name="Normal 16 4 3 2 2" xfId="38849" xr:uid="{00000000-0005-0000-0000-0000E17C0000}"/>
    <cellStyle name="Normal 16 4 3 3" xfId="38848" xr:uid="{00000000-0005-0000-0000-0000E27C0000}"/>
    <cellStyle name="Normal 16 4 4" xfId="18138" xr:uid="{00000000-0005-0000-0000-0000E37C0000}"/>
    <cellStyle name="Normal 16 4 4 2" xfId="38850" xr:uid="{00000000-0005-0000-0000-0000E47C0000}"/>
    <cellStyle name="Normal 16 4 5" xfId="18139" xr:uid="{00000000-0005-0000-0000-0000E57C0000}"/>
    <cellStyle name="Normal 16 4 5 2" xfId="48545" xr:uid="{00000000-0005-0000-0000-0000E67C0000}"/>
    <cellStyle name="Normal 16 4 6" xfId="38845" xr:uid="{00000000-0005-0000-0000-0000E77C0000}"/>
    <cellStyle name="Normal 16 5" xfId="18140" xr:uid="{00000000-0005-0000-0000-0000E87C0000}"/>
    <cellStyle name="Normal 16 5 2" xfId="18141" xr:uid="{00000000-0005-0000-0000-0000E97C0000}"/>
    <cellStyle name="Normal 16 5 2 2" xfId="38852" xr:uid="{00000000-0005-0000-0000-0000EA7C0000}"/>
    <cellStyle name="Normal 16 5 3" xfId="38851" xr:uid="{00000000-0005-0000-0000-0000EB7C0000}"/>
    <cellStyle name="Normal 16 6" xfId="18142" xr:uid="{00000000-0005-0000-0000-0000EC7C0000}"/>
    <cellStyle name="Normal 16 6 2" xfId="18143" xr:uid="{00000000-0005-0000-0000-0000ED7C0000}"/>
    <cellStyle name="Normal 16 6 2 2" xfId="38854" xr:uid="{00000000-0005-0000-0000-0000EE7C0000}"/>
    <cellStyle name="Normal 16 6 3" xfId="38853" xr:uid="{00000000-0005-0000-0000-0000EF7C0000}"/>
    <cellStyle name="Normal 16 7" xfId="18144" xr:uid="{00000000-0005-0000-0000-0000F07C0000}"/>
    <cellStyle name="Normal 16 7 2" xfId="38855" xr:uid="{00000000-0005-0000-0000-0000F17C0000}"/>
    <cellStyle name="Normal 16 8" xfId="18145" xr:uid="{00000000-0005-0000-0000-0000F27C0000}"/>
    <cellStyle name="Normal 16 8 2" xfId="48540" xr:uid="{00000000-0005-0000-0000-0000F37C0000}"/>
    <cellStyle name="Normal 16 9" xfId="38820" xr:uid="{00000000-0005-0000-0000-0000F47C0000}"/>
    <cellStyle name="Normal 17" xfId="18146" xr:uid="{00000000-0005-0000-0000-0000F57C0000}"/>
    <cellStyle name="Normal 17 2" xfId="18147" xr:uid="{00000000-0005-0000-0000-0000F67C0000}"/>
    <cellStyle name="Normal 17 2 2" xfId="18148" xr:uid="{00000000-0005-0000-0000-0000F77C0000}"/>
    <cellStyle name="Normal 17 2 2 2" xfId="18149" xr:uid="{00000000-0005-0000-0000-0000F87C0000}"/>
    <cellStyle name="Normal 17 2 2 2 2" xfId="48548" xr:uid="{00000000-0005-0000-0000-0000F97C0000}"/>
    <cellStyle name="Normal 17 2 2 3" xfId="38858" xr:uid="{00000000-0005-0000-0000-0000FA7C0000}"/>
    <cellStyle name="Normal 17 2 3" xfId="18150" xr:uid="{00000000-0005-0000-0000-0000FB7C0000}"/>
    <cellStyle name="Normal 17 2 3 2" xfId="18151" xr:uid="{00000000-0005-0000-0000-0000FC7C0000}"/>
    <cellStyle name="Normal 17 2 3 2 2" xfId="48549" xr:uid="{00000000-0005-0000-0000-0000FD7C0000}"/>
    <cellStyle name="Normal 17 2 3 3" xfId="38859" xr:uid="{00000000-0005-0000-0000-0000FE7C0000}"/>
    <cellStyle name="Normal 17 2 4" xfId="18152" xr:uid="{00000000-0005-0000-0000-0000FF7C0000}"/>
    <cellStyle name="Normal 17 2 4 2" xfId="18153" xr:uid="{00000000-0005-0000-0000-0000007D0000}"/>
    <cellStyle name="Normal 17 2 4 2 2" xfId="48550" xr:uid="{00000000-0005-0000-0000-0000017D0000}"/>
    <cellStyle name="Normal 17 2 4 3" xfId="38860" xr:uid="{00000000-0005-0000-0000-0000027D0000}"/>
    <cellStyle name="Normal 17 2 5" xfId="18154" xr:uid="{00000000-0005-0000-0000-0000037D0000}"/>
    <cellStyle name="Normal 17 2 5 2" xfId="48547" xr:uid="{00000000-0005-0000-0000-0000047D0000}"/>
    <cellStyle name="Normal 17 2 6" xfId="38857" xr:uid="{00000000-0005-0000-0000-0000057D0000}"/>
    <cellStyle name="Normal 17 3" xfId="18155" xr:uid="{00000000-0005-0000-0000-0000067D0000}"/>
    <cellStyle name="Normal 17 3 2" xfId="18156" xr:uid="{00000000-0005-0000-0000-0000077D0000}"/>
    <cellStyle name="Normal 17 3 2 2" xfId="18157" xr:uid="{00000000-0005-0000-0000-0000087D0000}"/>
    <cellStyle name="Normal 17 3 2 2 2" xfId="18158" xr:uid="{00000000-0005-0000-0000-0000097D0000}"/>
    <cellStyle name="Normal 17 3 2 2 2 2" xfId="38864" xr:uid="{00000000-0005-0000-0000-00000A7D0000}"/>
    <cellStyle name="Normal 17 3 2 2 3" xfId="38863" xr:uid="{00000000-0005-0000-0000-00000B7D0000}"/>
    <cellStyle name="Normal 17 3 2 3" xfId="18159" xr:uid="{00000000-0005-0000-0000-00000C7D0000}"/>
    <cellStyle name="Normal 17 3 2 3 2" xfId="18160" xr:uid="{00000000-0005-0000-0000-00000D7D0000}"/>
    <cellStyle name="Normal 17 3 2 3 2 2" xfId="38866" xr:uid="{00000000-0005-0000-0000-00000E7D0000}"/>
    <cellStyle name="Normal 17 3 2 3 3" xfId="38865" xr:uid="{00000000-0005-0000-0000-00000F7D0000}"/>
    <cellStyle name="Normal 17 3 2 4" xfId="18161" xr:uid="{00000000-0005-0000-0000-0000107D0000}"/>
    <cellStyle name="Normal 17 3 2 4 2" xfId="38867" xr:uid="{00000000-0005-0000-0000-0000117D0000}"/>
    <cellStyle name="Normal 17 3 2 5" xfId="18162" xr:uid="{00000000-0005-0000-0000-0000127D0000}"/>
    <cellStyle name="Normal 17 3 2 5 2" xfId="48552" xr:uid="{00000000-0005-0000-0000-0000137D0000}"/>
    <cellStyle name="Normal 17 3 2 6" xfId="38862" xr:uid="{00000000-0005-0000-0000-0000147D0000}"/>
    <cellStyle name="Normal 17 3 3" xfId="18163" xr:uid="{00000000-0005-0000-0000-0000157D0000}"/>
    <cellStyle name="Normal 17 3 3 2" xfId="18164" xr:uid="{00000000-0005-0000-0000-0000167D0000}"/>
    <cellStyle name="Normal 17 3 3 2 2" xfId="18165" xr:uid="{00000000-0005-0000-0000-0000177D0000}"/>
    <cellStyle name="Normal 17 3 3 2 2 2" xfId="38870" xr:uid="{00000000-0005-0000-0000-0000187D0000}"/>
    <cellStyle name="Normal 17 3 3 2 3" xfId="38869" xr:uid="{00000000-0005-0000-0000-0000197D0000}"/>
    <cellStyle name="Normal 17 3 3 3" xfId="18166" xr:uid="{00000000-0005-0000-0000-00001A7D0000}"/>
    <cellStyle name="Normal 17 3 3 3 2" xfId="18167" xr:uid="{00000000-0005-0000-0000-00001B7D0000}"/>
    <cellStyle name="Normal 17 3 3 3 2 2" xfId="38872" xr:uid="{00000000-0005-0000-0000-00001C7D0000}"/>
    <cellStyle name="Normal 17 3 3 3 3" xfId="38871" xr:uid="{00000000-0005-0000-0000-00001D7D0000}"/>
    <cellStyle name="Normal 17 3 3 4" xfId="18168" xr:uid="{00000000-0005-0000-0000-00001E7D0000}"/>
    <cellStyle name="Normal 17 3 3 4 2" xfId="38873" xr:uid="{00000000-0005-0000-0000-00001F7D0000}"/>
    <cellStyle name="Normal 17 3 3 5" xfId="18169" xr:uid="{00000000-0005-0000-0000-0000207D0000}"/>
    <cellStyle name="Normal 17 3 3 5 2" xfId="48553" xr:uid="{00000000-0005-0000-0000-0000217D0000}"/>
    <cellStyle name="Normal 17 3 3 6" xfId="38868" xr:uid="{00000000-0005-0000-0000-0000227D0000}"/>
    <cellStyle name="Normal 17 3 4" xfId="18170" xr:uid="{00000000-0005-0000-0000-0000237D0000}"/>
    <cellStyle name="Normal 17 3 4 2" xfId="18171" xr:uid="{00000000-0005-0000-0000-0000247D0000}"/>
    <cellStyle name="Normal 17 3 4 2 2" xfId="38875" xr:uid="{00000000-0005-0000-0000-0000257D0000}"/>
    <cellStyle name="Normal 17 3 4 3" xfId="38874" xr:uid="{00000000-0005-0000-0000-0000267D0000}"/>
    <cellStyle name="Normal 17 3 5" xfId="18172" xr:uid="{00000000-0005-0000-0000-0000277D0000}"/>
    <cellStyle name="Normal 17 3 5 2" xfId="18173" xr:uid="{00000000-0005-0000-0000-0000287D0000}"/>
    <cellStyle name="Normal 17 3 5 2 2" xfId="38877" xr:uid="{00000000-0005-0000-0000-0000297D0000}"/>
    <cellStyle name="Normal 17 3 5 3" xfId="38876" xr:uid="{00000000-0005-0000-0000-00002A7D0000}"/>
    <cellStyle name="Normal 17 3 6" xfId="18174" xr:uid="{00000000-0005-0000-0000-00002B7D0000}"/>
    <cellStyle name="Normal 17 3 6 2" xfId="38878" xr:uid="{00000000-0005-0000-0000-00002C7D0000}"/>
    <cellStyle name="Normal 17 3 7" xfId="18175" xr:uid="{00000000-0005-0000-0000-00002D7D0000}"/>
    <cellStyle name="Normal 17 3 7 2" xfId="48551" xr:uid="{00000000-0005-0000-0000-00002E7D0000}"/>
    <cellStyle name="Normal 17 3 8" xfId="38861" xr:uid="{00000000-0005-0000-0000-00002F7D0000}"/>
    <cellStyle name="Normal 17 4" xfId="18176" xr:uid="{00000000-0005-0000-0000-0000307D0000}"/>
    <cellStyle name="Normal 17 4 2" xfId="18177" xr:uid="{00000000-0005-0000-0000-0000317D0000}"/>
    <cellStyle name="Normal 17 4 2 2" xfId="48554" xr:uid="{00000000-0005-0000-0000-0000327D0000}"/>
    <cellStyle name="Normal 17 4 3" xfId="38879" xr:uid="{00000000-0005-0000-0000-0000337D0000}"/>
    <cellStyle name="Normal 17 5" xfId="18178" xr:uid="{00000000-0005-0000-0000-0000347D0000}"/>
    <cellStyle name="Normal 17 5 2" xfId="18179" xr:uid="{00000000-0005-0000-0000-0000357D0000}"/>
    <cellStyle name="Normal 17 5 2 2" xfId="48555" xr:uid="{00000000-0005-0000-0000-0000367D0000}"/>
    <cellStyle name="Normal 17 5 3" xfId="38880" xr:uid="{00000000-0005-0000-0000-0000377D0000}"/>
    <cellStyle name="Normal 17 6" xfId="18180" xr:uid="{00000000-0005-0000-0000-0000387D0000}"/>
    <cellStyle name="Normal 17 6 2" xfId="18181" xr:uid="{00000000-0005-0000-0000-0000397D0000}"/>
    <cellStyle name="Normal 17 6 2 2" xfId="48556" xr:uid="{00000000-0005-0000-0000-00003A7D0000}"/>
    <cellStyle name="Normal 17 6 3" xfId="38881" xr:uid="{00000000-0005-0000-0000-00003B7D0000}"/>
    <cellStyle name="Normal 17 7" xfId="18182" xr:uid="{00000000-0005-0000-0000-00003C7D0000}"/>
    <cellStyle name="Normal 17 7 2" xfId="48546" xr:uid="{00000000-0005-0000-0000-00003D7D0000}"/>
    <cellStyle name="Normal 17 8" xfId="38856" xr:uid="{00000000-0005-0000-0000-00003E7D0000}"/>
    <cellStyle name="Normal 18" xfId="18183" xr:uid="{00000000-0005-0000-0000-00003F7D0000}"/>
    <cellStyle name="Normal 18 2" xfId="18184" xr:uid="{00000000-0005-0000-0000-0000407D0000}"/>
    <cellStyle name="Normal 18 2 2" xfId="18185" xr:uid="{00000000-0005-0000-0000-0000417D0000}"/>
    <cellStyle name="Normal 18 2 2 2" xfId="38884" xr:uid="{00000000-0005-0000-0000-0000427D0000}"/>
    <cellStyle name="Normal 18 2 3" xfId="38883" xr:uid="{00000000-0005-0000-0000-0000437D0000}"/>
    <cellStyle name="Normal 18 3" xfId="18186" xr:uid="{00000000-0005-0000-0000-0000447D0000}"/>
    <cellStyle name="Normal 18 3 2" xfId="18187" xr:uid="{00000000-0005-0000-0000-0000457D0000}"/>
    <cellStyle name="Normal 18 3 2 2" xfId="38886" xr:uid="{00000000-0005-0000-0000-0000467D0000}"/>
    <cellStyle name="Normal 18 3 3" xfId="38885" xr:uid="{00000000-0005-0000-0000-0000477D0000}"/>
    <cellStyle name="Normal 18 4" xfId="18188" xr:uid="{00000000-0005-0000-0000-0000487D0000}"/>
    <cellStyle name="Normal 18 4 2" xfId="38887" xr:uid="{00000000-0005-0000-0000-0000497D0000}"/>
    <cellStyle name="Normal 18 5" xfId="18189" xr:uid="{00000000-0005-0000-0000-00004A7D0000}"/>
    <cellStyle name="Normal 18 5 2" xfId="48557" xr:uid="{00000000-0005-0000-0000-00004B7D0000}"/>
    <cellStyle name="Normal 18 6" xfId="38882" xr:uid="{00000000-0005-0000-0000-00004C7D0000}"/>
    <cellStyle name="Normal 19" xfId="18190" xr:uid="{00000000-0005-0000-0000-00004D7D0000}"/>
    <cellStyle name="Normal 19 2" xfId="18191" xr:uid="{00000000-0005-0000-0000-00004E7D0000}"/>
    <cellStyle name="Normal 19 2 2" xfId="48558" xr:uid="{00000000-0005-0000-0000-00004F7D0000}"/>
    <cellStyle name="Normal 19 3" xfId="38888" xr:uid="{00000000-0005-0000-0000-0000507D0000}"/>
    <cellStyle name="Normal 2" xfId="67" xr:uid="{00000000-0005-0000-0000-0000517D0000}"/>
    <cellStyle name="Normal 2 2" xfId="68" xr:uid="{00000000-0005-0000-0000-0000527D0000}"/>
    <cellStyle name="Normal 2 2 2" xfId="18192" xr:uid="{00000000-0005-0000-0000-0000537D0000}"/>
    <cellStyle name="Normal 2 2 2 2" xfId="18193" xr:uid="{00000000-0005-0000-0000-0000547D0000}"/>
    <cellStyle name="Normal 2 2 2 2 2" xfId="18194" xr:uid="{00000000-0005-0000-0000-0000557D0000}"/>
    <cellStyle name="Normal 2 2 2 2 2 2" xfId="46326" xr:uid="{00000000-0005-0000-0000-0000567D0000}"/>
    <cellStyle name="Normal 2 2 2 2 3" xfId="27117" xr:uid="{00000000-0005-0000-0000-0000577D0000}"/>
    <cellStyle name="Normal 2 2 2 3" xfId="18195" xr:uid="{00000000-0005-0000-0000-0000587D0000}"/>
    <cellStyle name="Normal 2 2 2 3 2" xfId="38891" xr:uid="{00000000-0005-0000-0000-0000597D0000}"/>
    <cellStyle name="Normal 2 2 2 4" xfId="27331" xr:uid="{00000000-0005-0000-0000-00005A7D0000}"/>
    <cellStyle name="Normal 2 2 3" xfId="18196" xr:uid="{00000000-0005-0000-0000-00005B7D0000}"/>
    <cellStyle name="Normal 2 2 3 2" xfId="38890" xr:uid="{00000000-0005-0000-0000-00005C7D0000}"/>
    <cellStyle name="Normal 2 2 4" xfId="18197" xr:uid="{00000000-0005-0000-0000-00005D7D0000}"/>
    <cellStyle name="Normal 2 2 5" xfId="27330" xr:uid="{00000000-0005-0000-0000-00005E7D0000}"/>
    <cellStyle name="Normal 2 3" xfId="18198" xr:uid="{00000000-0005-0000-0000-00005F7D0000}"/>
    <cellStyle name="Normal 2 3 2" xfId="18199" xr:uid="{00000000-0005-0000-0000-0000607D0000}"/>
    <cellStyle name="Normal 2 3 2 2" xfId="38892" xr:uid="{00000000-0005-0000-0000-0000617D0000}"/>
    <cellStyle name="Normal 2 3 3" xfId="18200" xr:uid="{00000000-0005-0000-0000-0000627D0000}"/>
    <cellStyle name="Normal 2 3 3 2" xfId="48559" xr:uid="{00000000-0005-0000-0000-0000637D0000}"/>
    <cellStyle name="Normal 2 3 4" xfId="27332" xr:uid="{00000000-0005-0000-0000-0000647D0000}"/>
    <cellStyle name="Normal 2 4" xfId="18201" xr:uid="{00000000-0005-0000-0000-0000657D0000}"/>
    <cellStyle name="Normal 2 4 2" xfId="38889" xr:uid="{00000000-0005-0000-0000-0000667D0000}"/>
    <cellStyle name="Normal 2 5" xfId="69" xr:uid="{00000000-0005-0000-0000-0000677D0000}"/>
    <cellStyle name="Normal 2 5 2" xfId="18202" xr:uid="{00000000-0005-0000-0000-0000687D0000}"/>
    <cellStyle name="Normal 2 5 2 2" xfId="18203" xr:uid="{00000000-0005-0000-0000-0000697D0000}"/>
    <cellStyle name="Normal 2 5 2 2 2" xfId="38894" xr:uid="{00000000-0005-0000-0000-00006A7D0000}"/>
    <cellStyle name="Normal 2 5 2 3" xfId="18204" xr:uid="{00000000-0005-0000-0000-00006B7D0000}"/>
    <cellStyle name="Normal 2 5 2 3 2" xfId="48561" xr:uid="{00000000-0005-0000-0000-00006C7D0000}"/>
    <cellStyle name="Normal 2 5 2 4" xfId="27334" xr:uid="{00000000-0005-0000-0000-00006D7D0000}"/>
    <cellStyle name="Normal 2 5 3" xfId="18205" xr:uid="{00000000-0005-0000-0000-00006E7D0000}"/>
    <cellStyle name="Normal 2 5 3 2" xfId="38893" xr:uid="{00000000-0005-0000-0000-00006F7D0000}"/>
    <cellStyle name="Normal 2 5 4" xfId="18206" xr:uid="{00000000-0005-0000-0000-0000707D0000}"/>
    <cellStyle name="Normal 2 5 4 2" xfId="48560" xr:uid="{00000000-0005-0000-0000-0000717D0000}"/>
    <cellStyle name="Normal 2 5 5" xfId="18207" xr:uid="{00000000-0005-0000-0000-0000727D0000}"/>
    <cellStyle name="Normal 2 5 6" xfId="27333" xr:uid="{00000000-0005-0000-0000-0000737D0000}"/>
    <cellStyle name="Normal 2 6" xfId="18208" xr:uid="{00000000-0005-0000-0000-0000747D0000}"/>
    <cellStyle name="Normal 2 7" xfId="27329" xr:uid="{00000000-0005-0000-0000-0000757D0000}"/>
    <cellStyle name="Normal 2 8" xfId="49919" xr:uid="{00000000-0005-0000-0000-0000767D0000}"/>
    <cellStyle name="Normal 20" xfId="18209" xr:uid="{00000000-0005-0000-0000-0000777D0000}"/>
    <cellStyle name="Normal 20 2" xfId="18210" xr:uid="{00000000-0005-0000-0000-0000787D0000}"/>
    <cellStyle name="Normal 20 2 2" xfId="18211" xr:uid="{00000000-0005-0000-0000-0000797D0000}"/>
    <cellStyle name="Normal 20 2 2 2" xfId="38897" xr:uid="{00000000-0005-0000-0000-00007A7D0000}"/>
    <cellStyle name="Normal 20 2 3" xfId="38896" xr:uid="{00000000-0005-0000-0000-00007B7D0000}"/>
    <cellStyle name="Normal 20 3" xfId="18212" xr:uid="{00000000-0005-0000-0000-00007C7D0000}"/>
    <cellStyle name="Normal 20 3 2" xfId="18213" xr:uid="{00000000-0005-0000-0000-00007D7D0000}"/>
    <cellStyle name="Normal 20 3 2 2" xfId="38899" xr:uid="{00000000-0005-0000-0000-00007E7D0000}"/>
    <cellStyle name="Normal 20 3 3" xfId="38898" xr:uid="{00000000-0005-0000-0000-00007F7D0000}"/>
    <cellStyle name="Normal 20 4" xfId="18214" xr:uid="{00000000-0005-0000-0000-0000807D0000}"/>
    <cellStyle name="Normal 20 4 2" xfId="38900" xr:uid="{00000000-0005-0000-0000-0000817D0000}"/>
    <cellStyle name="Normal 20 5" xfId="18215" xr:uid="{00000000-0005-0000-0000-0000827D0000}"/>
    <cellStyle name="Normal 20 5 2" xfId="48562" xr:uid="{00000000-0005-0000-0000-0000837D0000}"/>
    <cellStyle name="Normal 20 6" xfId="38895" xr:uid="{00000000-0005-0000-0000-0000847D0000}"/>
    <cellStyle name="Normal 21" xfId="18216" xr:uid="{00000000-0005-0000-0000-0000857D0000}"/>
    <cellStyle name="Normal 21 2" xfId="18217" xr:uid="{00000000-0005-0000-0000-0000867D0000}"/>
    <cellStyle name="Normal 21 2 2" xfId="18218" xr:uid="{00000000-0005-0000-0000-0000877D0000}"/>
    <cellStyle name="Normal 21 2 2 2" xfId="38903" xr:uid="{00000000-0005-0000-0000-0000887D0000}"/>
    <cellStyle name="Normal 21 2 3" xfId="38902" xr:uid="{00000000-0005-0000-0000-0000897D0000}"/>
    <cellStyle name="Normal 21 3" xfId="18219" xr:uid="{00000000-0005-0000-0000-00008A7D0000}"/>
    <cellStyle name="Normal 21 3 2" xfId="18220" xr:uid="{00000000-0005-0000-0000-00008B7D0000}"/>
    <cellStyle name="Normal 21 3 2 2" xfId="38905" xr:uid="{00000000-0005-0000-0000-00008C7D0000}"/>
    <cellStyle name="Normal 21 3 3" xfId="38904" xr:uid="{00000000-0005-0000-0000-00008D7D0000}"/>
    <cellStyle name="Normal 21 4" xfId="18221" xr:uid="{00000000-0005-0000-0000-00008E7D0000}"/>
    <cellStyle name="Normal 21 4 2" xfId="38906" xr:uid="{00000000-0005-0000-0000-00008F7D0000}"/>
    <cellStyle name="Normal 21 5" xfId="18222" xr:uid="{00000000-0005-0000-0000-0000907D0000}"/>
    <cellStyle name="Normal 21 5 2" xfId="48563" xr:uid="{00000000-0005-0000-0000-0000917D0000}"/>
    <cellStyle name="Normal 21 6" xfId="38901" xr:uid="{00000000-0005-0000-0000-0000927D0000}"/>
    <cellStyle name="Normal 22" xfId="18223" xr:uid="{00000000-0005-0000-0000-0000937D0000}"/>
    <cellStyle name="Normal 22 2" xfId="18224" xr:uid="{00000000-0005-0000-0000-0000947D0000}"/>
    <cellStyle name="Normal 22 2 2" xfId="48564" xr:uid="{00000000-0005-0000-0000-0000957D0000}"/>
    <cellStyle name="Normal 22 3" xfId="38907" xr:uid="{00000000-0005-0000-0000-0000967D0000}"/>
    <cellStyle name="Normal 23" xfId="18225" xr:uid="{00000000-0005-0000-0000-0000977D0000}"/>
    <cellStyle name="Normal 23 2" xfId="18226" xr:uid="{00000000-0005-0000-0000-0000987D0000}"/>
    <cellStyle name="Normal 23 2 2" xfId="38909" xr:uid="{00000000-0005-0000-0000-0000997D0000}"/>
    <cellStyle name="Normal 23 3" xfId="38908" xr:uid="{00000000-0005-0000-0000-00009A7D0000}"/>
    <cellStyle name="Normal 24" xfId="18227" xr:uid="{00000000-0005-0000-0000-00009B7D0000}"/>
    <cellStyle name="Normal 24 2" xfId="18228" xr:uid="{00000000-0005-0000-0000-00009C7D0000}"/>
    <cellStyle name="Normal 24 2 2" xfId="38911" xr:uid="{00000000-0005-0000-0000-00009D7D0000}"/>
    <cellStyle name="Normal 24 3" xfId="38910" xr:uid="{00000000-0005-0000-0000-00009E7D0000}"/>
    <cellStyle name="Normal 25" xfId="18229" xr:uid="{00000000-0005-0000-0000-00009F7D0000}"/>
    <cellStyle name="Normal 25 2" xfId="38912" xr:uid="{00000000-0005-0000-0000-0000A07D0000}"/>
    <cellStyle name="Normal 26" xfId="18230" xr:uid="{00000000-0005-0000-0000-0000A17D0000}"/>
    <cellStyle name="Normal 26 2" xfId="18231" xr:uid="{00000000-0005-0000-0000-0000A27D0000}"/>
    <cellStyle name="Normal 26 2 2" xfId="38913" xr:uid="{00000000-0005-0000-0000-0000A37D0000}"/>
    <cellStyle name="Normal 26 3" xfId="27121" xr:uid="{00000000-0005-0000-0000-0000A47D0000}"/>
    <cellStyle name="Normal 27" xfId="18232" xr:uid="{00000000-0005-0000-0000-0000A57D0000}"/>
    <cellStyle name="Normal 27 2" xfId="18233" xr:uid="{00000000-0005-0000-0000-0000A67D0000}"/>
    <cellStyle name="Normal 27 2 2" xfId="27410" xr:uid="{00000000-0005-0000-0000-0000A77D0000}"/>
    <cellStyle name="Normal 27 3" xfId="27118" xr:uid="{00000000-0005-0000-0000-0000A87D0000}"/>
    <cellStyle name="Normal 28" xfId="18234" xr:uid="{00000000-0005-0000-0000-0000A97D0000}"/>
    <cellStyle name="Normal 28 2" xfId="27122" xr:uid="{00000000-0005-0000-0000-0000AA7D0000}"/>
    <cellStyle name="Normal 29" xfId="18235" xr:uid="{00000000-0005-0000-0000-0000AB7D0000}"/>
    <cellStyle name="Normal 29 2" xfId="18236" xr:uid="{00000000-0005-0000-0000-0000AC7D0000}"/>
    <cellStyle name="Normal 29 2 2" xfId="46327" xr:uid="{00000000-0005-0000-0000-0000AD7D0000}"/>
    <cellStyle name="Normal 29 3" xfId="27120" xr:uid="{00000000-0005-0000-0000-0000AE7D0000}"/>
    <cellStyle name="Normal 3" xfId="70" xr:uid="{00000000-0005-0000-0000-0000AF7D0000}"/>
    <cellStyle name="Normal 3 10" xfId="18237" xr:uid="{00000000-0005-0000-0000-0000B07D0000}"/>
    <cellStyle name="Normal 3 10 10" xfId="18238" xr:uid="{00000000-0005-0000-0000-0000B17D0000}"/>
    <cellStyle name="Normal 3 10 10 2" xfId="38916" xr:uid="{00000000-0005-0000-0000-0000B27D0000}"/>
    <cellStyle name="Normal 3 10 11" xfId="18239" xr:uid="{00000000-0005-0000-0000-0000B37D0000}"/>
    <cellStyle name="Normal 3 10 11 2" xfId="48566" xr:uid="{00000000-0005-0000-0000-0000B47D0000}"/>
    <cellStyle name="Normal 3 10 12" xfId="38915" xr:uid="{00000000-0005-0000-0000-0000B57D0000}"/>
    <cellStyle name="Normal 3 10 2" xfId="18240" xr:uid="{00000000-0005-0000-0000-0000B67D0000}"/>
    <cellStyle name="Normal 3 10 2 10" xfId="18241" xr:uid="{00000000-0005-0000-0000-0000B77D0000}"/>
    <cellStyle name="Normal 3 10 2 10 2" xfId="48567" xr:uid="{00000000-0005-0000-0000-0000B87D0000}"/>
    <cellStyle name="Normal 3 10 2 11" xfId="38917" xr:uid="{00000000-0005-0000-0000-0000B97D0000}"/>
    <cellStyle name="Normal 3 10 2 2" xfId="18242" xr:uid="{00000000-0005-0000-0000-0000BA7D0000}"/>
    <cellStyle name="Normal 3 10 2 2 10" xfId="38918" xr:uid="{00000000-0005-0000-0000-0000BB7D0000}"/>
    <cellStyle name="Normal 3 10 2 2 2" xfId="18243" xr:uid="{00000000-0005-0000-0000-0000BC7D0000}"/>
    <cellStyle name="Normal 3 10 2 2 2 2" xfId="18244" xr:uid="{00000000-0005-0000-0000-0000BD7D0000}"/>
    <cellStyle name="Normal 3 10 2 2 2 2 2" xfId="18245" xr:uid="{00000000-0005-0000-0000-0000BE7D0000}"/>
    <cellStyle name="Normal 3 10 2 2 2 2 2 2" xfId="18246" xr:uid="{00000000-0005-0000-0000-0000BF7D0000}"/>
    <cellStyle name="Normal 3 10 2 2 2 2 2 2 2" xfId="18247" xr:uid="{00000000-0005-0000-0000-0000C07D0000}"/>
    <cellStyle name="Normal 3 10 2 2 2 2 2 2 2 2" xfId="38923" xr:uid="{00000000-0005-0000-0000-0000C17D0000}"/>
    <cellStyle name="Normal 3 10 2 2 2 2 2 2 3" xfId="38922" xr:uid="{00000000-0005-0000-0000-0000C27D0000}"/>
    <cellStyle name="Normal 3 10 2 2 2 2 2 3" xfId="18248" xr:uid="{00000000-0005-0000-0000-0000C37D0000}"/>
    <cellStyle name="Normal 3 10 2 2 2 2 2 3 2" xfId="18249" xr:uid="{00000000-0005-0000-0000-0000C47D0000}"/>
    <cellStyle name="Normal 3 10 2 2 2 2 2 3 2 2" xfId="38925" xr:uid="{00000000-0005-0000-0000-0000C57D0000}"/>
    <cellStyle name="Normal 3 10 2 2 2 2 2 3 3" xfId="38924" xr:uid="{00000000-0005-0000-0000-0000C67D0000}"/>
    <cellStyle name="Normal 3 10 2 2 2 2 2 4" xfId="18250" xr:uid="{00000000-0005-0000-0000-0000C77D0000}"/>
    <cellStyle name="Normal 3 10 2 2 2 2 2 4 2" xfId="38926" xr:uid="{00000000-0005-0000-0000-0000C87D0000}"/>
    <cellStyle name="Normal 3 10 2 2 2 2 2 5" xfId="18251" xr:uid="{00000000-0005-0000-0000-0000C97D0000}"/>
    <cellStyle name="Normal 3 10 2 2 2 2 2 5 2" xfId="48571" xr:uid="{00000000-0005-0000-0000-0000CA7D0000}"/>
    <cellStyle name="Normal 3 10 2 2 2 2 2 6" xfId="38921" xr:uid="{00000000-0005-0000-0000-0000CB7D0000}"/>
    <cellStyle name="Normal 3 10 2 2 2 2 3" xfId="18252" xr:uid="{00000000-0005-0000-0000-0000CC7D0000}"/>
    <cellStyle name="Normal 3 10 2 2 2 2 3 2" xfId="18253" xr:uid="{00000000-0005-0000-0000-0000CD7D0000}"/>
    <cellStyle name="Normal 3 10 2 2 2 2 3 2 2" xfId="18254" xr:uid="{00000000-0005-0000-0000-0000CE7D0000}"/>
    <cellStyle name="Normal 3 10 2 2 2 2 3 2 2 2" xfId="38929" xr:uid="{00000000-0005-0000-0000-0000CF7D0000}"/>
    <cellStyle name="Normal 3 10 2 2 2 2 3 2 3" xfId="38928" xr:uid="{00000000-0005-0000-0000-0000D07D0000}"/>
    <cellStyle name="Normal 3 10 2 2 2 2 3 3" xfId="18255" xr:uid="{00000000-0005-0000-0000-0000D17D0000}"/>
    <cellStyle name="Normal 3 10 2 2 2 2 3 3 2" xfId="18256" xr:uid="{00000000-0005-0000-0000-0000D27D0000}"/>
    <cellStyle name="Normal 3 10 2 2 2 2 3 3 2 2" xfId="38931" xr:uid="{00000000-0005-0000-0000-0000D37D0000}"/>
    <cellStyle name="Normal 3 10 2 2 2 2 3 3 3" xfId="38930" xr:uid="{00000000-0005-0000-0000-0000D47D0000}"/>
    <cellStyle name="Normal 3 10 2 2 2 2 3 4" xfId="18257" xr:uid="{00000000-0005-0000-0000-0000D57D0000}"/>
    <cellStyle name="Normal 3 10 2 2 2 2 3 4 2" xfId="38932" xr:uid="{00000000-0005-0000-0000-0000D67D0000}"/>
    <cellStyle name="Normal 3 10 2 2 2 2 3 5" xfId="18258" xr:uid="{00000000-0005-0000-0000-0000D77D0000}"/>
    <cellStyle name="Normal 3 10 2 2 2 2 3 5 2" xfId="48572" xr:uid="{00000000-0005-0000-0000-0000D87D0000}"/>
    <cellStyle name="Normal 3 10 2 2 2 2 3 6" xfId="38927" xr:uid="{00000000-0005-0000-0000-0000D97D0000}"/>
    <cellStyle name="Normal 3 10 2 2 2 2 4" xfId="18259" xr:uid="{00000000-0005-0000-0000-0000DA7D0000}"/>
    <cellStyle name="Normal 3 10 2 2 2 2 4 2" xfId="18260" xr:uid="{00000000-0005-0000-0000-0000DB7D0000}"/>
    <cellStyle name="Normal 3 10 2 2 2 2 4 2 2" xfId="38934" xr:uid="{00000000-0005-0000-0000-0000DC7D0000}"/>
    <cellStyle name="Normal 3 10 2 2 2 2 4 3" xfId="38933" xr:uid="{00000000-0005-0000-0000-0000DD7D0000}"/>
    <cellStyle name="Normal 3 10 2 2 2 2 5" xfId="18261" xr:uid="{00000000-0005-0000-0000-0000DE7D0000}"/>
    <cellStyle name="Normal 3 10 2 2 2 2 5 2" xfId="18262" xr:uid="{00000000-0005-0000-0000-0000DF7D0000}"/>
    <cellStyle name="Normal 3 10 2 2 2 2 5 2 2" xfId="38936" xr:uid="{00000000-0005-0000-0000-0000E07D0000}"/>
    <cellStyle name="Normal 3 10 2 2 2 2 5 3" xfId="38935" xr:uid="{00000000-0005-0000-0000-0000E17D0000}"/>
    <cellStyle name="Normal 3 10 2 2 2 2 6" xfId="18263" xr:uid="{00000000-0005-0000-0000-0000E27D0000}"/>
    <cellStyle name="Normal 3 10 2 2 2 2 6 2" xfId="38937" xr:uid="{00000000-0005-0000-0000-0000E37D0000}"/>
    <cellStyle name="Normal 3 10 2 2 2 2 7" xfId="18264" xr:uid="{00000000-0005-0000-0000-0000E47D0000}"/>
    <cellStyle name="Normal 3 10 2 2 2 2 7 2" xfId="48570" xr:uid="{00000000-0005-0000-0000-0000E57D0000}"/>
    <cellStyle name="Normal 3 10 2 2 2 2 8" xfId="38920" xr:uid="{00000000-0005-0000-0000-0000E67D0000}"/>
    <cellStyle name="Normal 3 10 2 2 2 3" xfId="18265" xr:uid="{00000000-0005-0000-0000-0000E77D0000}"/>
    <cellStyle name="Normal 3 10 2 2 2 3 2" xfId="18266" xr:uid="{00000000-0005-0000-0000-0000E87D0000}"/>
    <cellStyle name="Normal 3 10 2 2 2 3 2 2" xfId="18267" xr:uid="{00000000-0005-0000-0000-0000E97D0000}"/>
    <cellStyle name="Normal 3 10 2 2 2 3 2 2 2" xfId="38940" xr:uid="{00000000-0005-0000-0000-0000EA7D0000}"/>
    <cellStyle name="Normal 3 10 2 2 2 3 2 3" xfId="38939" xr:uid="{00000000-0005-0000-0000-0000EB7D0000}"/>
    <cellStyle name="Normal 3 10 2 2 2 3 3" xfId="18268" xr:uid="{00000000-0005-0000-0000-0000EC7D0000}"/>
    <cellStyle name="Normal 3 10 2 2 2 3 3 2" xfId="18269" xr:uid="{00000000-0005-0000-0000-0000ED7D0000}"/>
    <cellStyle name="Normal 3 10 2 2 2 3 3 2 2" xfId="38942" xr:uid="{00000000-0005-0000-0000-0000EE7D0000}"/>
    <cellStyle name="Normal 3 10 2 2 2 3 3 3" xfId="38941" xr:uid="{00000000-0005-0000-0000-0000EF7D0000}"/>
    <cellStyle name="Normal 3 10 2 2 2 3 4" xfId="18270" xr:uid="{00000000-0005-0000-0000-0000F07D0000}"/>
    <cellStyle name="Normal 3 10 2 2 2 3 4 2" xfId="38943" xr:uid="{00000000-0005-0000-0000-0000F17D0000}"/>
    <cellStyle name="Normal 3 10 2 2 2 3 5" xfId="18271" xr:uid="{00000000-0005-0000-0000-0000F27D0000}"/>
    <cellStyle name="Normal 3 10 2 2 2 3 5 2" xfId="48573" xr:uid="{00000000-0005-0000-0000-0000F37D0000}"/>
    <cellStyle name="Normal 3 10 2 2 2 3 6" xfId="38938" xr:uid="{00000000-0005-0000-0000-0000F47D0000}"/>
    <cellStyle name="Normal 3 10 2 2 2 4" xfId="18272" xr:uid="{00000000-0005-0000-0000-0000F57D0000}"/>
    <cellStyle name="Normal 3 10 2 2 2 4 2" xfId="18273" xr:uid="{00000000-0005-0000-0000-0000F67D0000}"/>
    <cellStyle name="Normal 3 10 2 2 2 4 2 2" xfId="18274" xr:uid="{00000000-0005-0000-0000-0000F77D0000}"/>
    <cellStyle name="Normal 3 10 2 2 2 4 2 2 2" xfId="38946" xr:uid="{00000000-0005-0000-0000-0000F87D0000}"/>
    <cellStyle name="Normal 3 10 2 2 2 4 2 3" xfId="38945" xr:uid="{00000000-0005-0000-0000-0000F97D0000}"/>
    <cellStyle name="Normal 3 10 2 2 2 4 3" xfId="18275" xr:uid="{00000000-0005-0000-0000-0000FA7D0000}"/>
    <cellStyle name="Normal 3 10 2 2 2 4 3 2" xfId="18276" xr:uid="{00000000-0005-0000-0000-0000FB7D0000}"/>
    <cellStyle name="Normal 3 10 2 2 2 4 3 2 2" xfId="38948" xr:uid="{00000000-0005-0000-0000-0000FC7D0000}"/>
    <cellStyle name="Normal 3 10 2 2 2 4 3 3" xfId="38947" xr:uid="{00000000-0005-0000-0000-0000FD7D0000}"/>
    <cellStyle name="Normal 3 10 2 2 2 4 4" xfId="18277" xr:uid="{00000000-0005-0000-0000-0000FE7D0000}"/>
    <cellStyle name="Normal 3 10 2 2 2 4 4 2" xfId="38949" xr:uid="{00000000-0005-0000-0000-0000FF7D0000}"/>
    <cellStyle name="Normal 3 10 2 2 2 4 5" xfId="18278" xr:uid="{00000000-0005-0000-0000-0000007E0000}"/>
    <cellStyle name="Normal 3 10 2 2 2 4 5 2" xfId="48574" xr:uid="{00000000-0005-0000-0000-0000017E0000}"/>
    <cellStyle name="Normal 3 10 2 2 2 4 6" xfId="38944" xr:uid="{00000000-0005-0000-0000-0000027E0000}"/>
    <cellStyle name="Normal 3 10 2 2 2 5" xfId="18279" xr:uid="{00000000-0005-0000-0000-0000037E0000}"/>
    <cellStyle name="Normal 3 10 2 2 2 5 2" xfId="18280" xr:uid="{00000000-0005-0000-0000-0000047E0000}"/>
    <cellStyle name="Normal 3 10 2 2 2 5 2 2" xfId="38951" xr:uid="{00000000-0005-0000-0000-0000057E0000}"/>
    <cellStyle name="Normal 3 10 2 2 2 5 3" xfId="38950" xr:uid="{00000000-0005-0000-0000-0000067E0000}"/>
    <cellStyle name="Normal 3 10 2 2 2 6" xfId="18281" xr:uid="{00000000-0005-0000-0000-0000077E0000}"/>
    <cellStyle name="Normal 3 10 2 2 2 6 2" xfId="18282" xr:uid="{00000000-0005-0000-0000-0000087E0000}"/>
    <cellStyle name="Normal 3 10 2 2 2 6 2 2" xfId="38953" xr:uid="{00000000-0005-0000-0000-0000097E0000}"/>
    <cellStyle name="Normal 3 10 2 2 2 6 3" xfId="38952" xr:uid="{00000000-0005-0000-0000-00000A7E0000}"/>
    <cellStyle name="Normal 3 10 2 2 2 7" xfId="18283" xr:uid="{00000000-0005-0000-0000-00000B7E0000}"/>
    <cellStyle name="Normal 3 10 2 2 2 7 2" xfId="38954" xr:uid="{00000000-0005-0000-0000-00000C7E0000}"/>
    <cellStyle name="Normal 3 10 2 2 2 8" xfId="18284" xr:uid="{00000000-0005-0000-0000-00000D7E0000}"/>
    <cellStyle name="Normal 3 10 2 2 2 8 2" xfId="48569" xr:uid="{00000000-0005-0000-0000-00000E7E0000}"/>
    <cellStyle name="Normal 3 10 2 2 2 9" xfId="38919" xr:uid="{00000000-0005-0000-0000-00000F7E0000}"/>
    <cellStyle name="Normal 3 10 2 2 3" xfId="18285" xr:uid="{00000000-0005-0000-0000-0000107E0000}"/>
    <cellStyle name="Normal 3 10 2 2 3 2" xfId="18286" xr:uid="{00000000-0005-0000-0000-0000117E0000}"/>
    <cellStyle name="Normal 3 10 2 2 3 2 2" xfId="18287" xr:uid="{00000000-0005-0000-0000-0000127E0000}"/>
    <cellStyle name="Normal 3 10 2 2 3 2 2 2" xfId="18288" xr:uid="{00000000-0005-0000-0000-0000137E0000}"/>
    <cellStyle name="Normal 3 10 2 2 3 2 2 2 2" xfId="38958" xr:uid="{00000000-0005-0000-0000-0000147E0000}"/>
    <cellStyle name="Normal 3 10 2 2 3 2 2 3" xfId="38957" xr:uid="{00000000-0005-0000-0000-0000157E0000}"/>
    <cellStyle name="Normal 3 10 2 2 3 2 3" xfId="18289" xr:uid="{00000000-0005-0000-0000-0000167E0000}"/>
    <cellStyle name="Normal 3 10 2 2 3 2 3 2" xfId="18290" xr:uid="{00000000-0005-0000-0000-0000177E0000}"/>
    <cellStyle name="Normal 3 10 2 2 3 2 3 2 2" xfId="38960" xr:uid="{00000000-0005-0000-0000-0000187E0000}"/>
    <cellStyle name="Normal 3 10 2 2 3 2 3 3" xfId="38959" xr:uid="{00000000-0005-0000-0000-0000197E0000}"/>
    <cellStyle name="Normal 3 10 2 2 3 2 4" xfId="18291" xr:uid="{00000000-0005-0000-0000-00001A7E0000}"/>
    <cellStyle name="Normal 3 10 2 2 3 2 4 2" xfId="38961" xr:uid="{00000000-0005-0000-0000-00001B7E0000}"/>
    <cellStyle name="Normal 3 10 2 2 3 2 5" xfId="18292" xr:uid="{00000000-0005-0000-0000-00001C7E0000}"/>
    <cellStyle name="Normal 3 10 2 2 3 2 5 2" xfId="48576" xr:uid="{00000000-0005-0000-0000-00001D7E0000}"/>
    <cellStyle name="Normal 3 10 2 2 3 2 6" xfId="38956" xr:uid="{00000000-0005-0000-0000-00001E7E0000}"/>
    <cellStyle name="Normal 3 10 2 2 3 3" xfId="18293" xr:uid="{00000000-0005-0000-0000-00001F7E0000}"/>
    <cellStyle name="Normal 3 10 2 2 3 3 2" xfId="18294" xr:uid="{00000000-0005-0000-0000-0000207E0000}"/>
    <cellStyle name="Normal 3 10 2 2 3 3 2 2" xfId="18295" xr:uid="{00000000-0005-0000-0000-0000217E0000}"/>
    <cellStyle name="Normal 3 10 2 2 3 3 2 2 2" xfId="38964" xr:uid="{00000000-0005-0000-0000-0000227E0000}"/>
    <cellStyle name="Normal 3 10 2 2 3 3 2 3" xfId="38963" xr:uid="{00000000-0005-0000-0000-0000237E0000}"/>
    <cellStyle name="Normal 3 10 2 2 3 3 3" xfId="18296" xr:uid="{00000000-0005-0000-0000-0000247E0000}"/>
    <cellStyle name="Normal 3 10 2 2 3 3 3 2" xfId="18297" xr:uid="{00000000-0005-0000-0000-0000257E0000}"/>
    <cellStyle name="Normal 3 10 2 2 3 3 3 2 2" xfId="38966" xr:uid="{00000000-0005-0000-0000-0000267E0000}"/>
    <cellStyle name="Normal 3 10 2 2 3 3 3 3" xfId="38965" xr:uid="{00000000-0005-0000-0000-0000277E0000}"/>
    <cellStyle name="Normal 3 10 2 2 3 3 4" xfId="18298" xr:uid="{00000000-0005-0000-0000-0000287E0000}"/>
    <cellStyle name="Normal 3 10 2 2 3 3 4 2" xfId="38967" xr:uid="{00000000-0005-0000-0000-0000297E0000}"/>
    <cellStyle name="Normal 3 10 2 2 3 3 5" xfId="18299" xr:uid="{00000000-0005-0000-0000-00002A7E0000}"/>
    <cellStyle name="Normal 3 10 2 2 3 3 5 2" xfId="48577" xr:uid="{00000000-0005-0000-0000-00002B7E0000}"/>
    <cellStyle name="Normal 3 10 2 2 3 3 6" xfId="38962" xr:uid="{00000000-0005-0000-0000-00002C7E0000}"/>
    <cellStyle name="Normal 3 10 2 2 3 4" xfId="18300" xr:uid="{00000000-0005-0000-0000-00002D7E0000}"/>
    <cellStyle name="Normal 3 10 2 2 3 4 2" xfId="18301" xr:uid="{00000000-0005-0000-0000-00002E7E0000}"/>
    <cellStyle name="Normal 3 10 2 2 3 4 2 2" xfId="38969" xr:uid="{00000000-0005-0000-0000-00002F7E0000}"/>
    <cellStyle name="Normal 3 10 2 2 3 4 3" xfId="38968" xr:uid="{00000000-0005-0000-0000-0000307E0000}"/>
    <cellStyle name="Normal 3 10 2 2 3 5" xfId="18302" xr:uid="{00000000-0005-0000-0000-0000317E0000}"/>
    <cellStyle name="Normal 3 10 2 2 3 5 2" xfId="18303" xr:uid="{00000000-0005-0000-0000-0000327E0000}"/>
    <cellStyle name="Normal 3 10 2 2 3 5 2 2" xfId="38971" xr:uid="{00000000-0005-0000-0000-0000337E0000}"/>
    <cellStyle name="Normal 3 10 2 2 3 5 3" xfId="38970" xr:uid="{00000000-0005-0000-0000-0000347E0000}"/>
    <cellStyle name="Normal 3 10 2 2 3 6" xfId="18304" xr:uid="{00000000-0005-0000-0000-0000357E0000}"/>
    <cellStyle name="Normal 3 10 2 2 3 6 2" xfId="38972" xr:uid="{00000000-0005-0000-0000-0000367E0000}"/>
    <cellStyle name="Normal 3 10 2 2 3 7" xfId="18305" xr:uid="{00000000-0005-0000-0000-0000377E0000}"/>
    <cellStyle name="Normal 3 10 2 2 3 7 2" xfId="48575" xr:uid="{00000000-0005-0000-0000-0000387E0000}"/>
    <cellStyle name="Normal 3 10 2 2 3 8" xfId="38955" xr:uid="{00000000-0005-0000-0000-0000397E0000}"/>
    <cellStyle name="Normal 3 10 2 2 4" xfId="18306" xr:uid="{00000000-0005-0000-0000-00003A7E0000}"/>
    <cellStyle name="Normal 3 10 2 2 4 2" xfId="18307" xr:uid="{00000000-0005-0000-0000-00003B7E0000}"/>
    <cellStyle name="Normal 3 10 2 2 4 2 2" xfId="18308" xr:uid="{00000000-0005-0000-0000-00003C7E0000}"/>
    <cellStyle name="Normal 3 10 2 2 4 2 2 2" xfId="38975" xr:uid="{00000000-0005-0000-0000-00003D7E0000}"/>
    <cellStyle name="Normal 3 10 2 2 4 2 3" xfId="38974" xr:uid="{00000000-0005-0000-0000-00003E7E0000}"/>
    <cellStyle name="Normal 3 10 2 2 4 3" xfId="18309" xr:uid="{00000000-0005-0000-0000-00003F7E0000}"/>
    <cellStyle name="Normal 3 10 2 2 4 3 2" xfId="18310" xr:uid="{00000000-0005-0000-0000-0000407E0000}"/>
    <cellStyle name="Normal 3 10 2 2 4 3 2 2" xfId="38977" xr:uid="{00000000-0005-0000-0000-0000417E0000}"/>
    <cellStyle name="Normal 3 10 2 2 4 3 3" xfId="38976" xr:uid="{00000000-0005-0000-0000-0000427E0000}"/>
    <cellStyle name="Normal 3 10 2 2 4 4" xfId="18311" xr:uid="{00000000-0005-0000-0000-0000437E0000}"/>
    <cellStyle name="Normal 3 10 2 2 4 4 2" xfId="38978" xr:uid="{00000000-0005-0000-0000-0000447E0000}"/>
    <cellStyle name="Normal 3 10 2 2 4 5" xfId="18312" xr:uid="{00000000-0005-0000-0000-0000457E0000}"/>
    <cellStyle name="Normal 3 10 2 2 4 5 2" xfId="48578" xr:uid="{00000000-0005-0000-0000-0000467E0000}"/>
    <cellStyle name="Normal 3 10 2 2 4 6" xfId="38973" xr:uid="{00000000-0005-0000-0000-0000477E0000}"/>
    <cellStyle name="Normal 3 10 2 2 5" xfId="18313" xr:uid="{00000000-0005-0000-0000-0000487E0000}"/>
    <cellStyle name="Normal 3 10 2 2 5 2" xfId="18314" xr:uid="{00000000-0005-0000-0000-0000497E0000}"/>
    <cellStyle name="Normal 3 10 2 2 5 2 2" xfId="18315" xr:uid="{00000000-0005-0000-0000-00004A7E0000}"/>
    <cellStyle name="Normal 3 10 2 2 5 2 2 2" xfId="38981" xr:uid="{00000000-0005-0000-0000-00004B7E0000}"/>
    <cellStyle name="Normal 3 10 2 2 5 2 3" xfId="38980" xr:uid="{00000000-0005-0000-0000-00004C7E0000}"/>
    <cellStyle name="Normal 3 10 2 2 5 3" xfId="18316" xr:uid="{00000000-0005-0000-0000-00004D7E0000}"/>
    <cellStyle name="Normal 3 10 2 2 5 3 2" xfId="18317" xr:uid="{00000000-0005-0000-0000-00004E7E0000}"/>
    <cellStyle name="Normal 3 10 2 2 5 3 2 2" xfId="38983" xr:uid="{00000000-0005-0000-0000-00004F7E0000}"/>
    <cellStyle name="Normal 3 10 2 2 5 3 3" xfId="38982" xr:uid="{00000000-0005-0000-0000-0000507E0000}"/>
    <cellStyle name="Normal 3 10 2 2 5 4" xfId="18318" xr:uid="{00000000-0005-0000-0000-0000517E0000}"/>
    <cellStyle name="Normal 3 10 2 2 5 4 2" xfId="38984" xr:uid="{00000000-0005-0000-0000-0000527E0000}"/>
    <cellStyle name="Normal 3 10 2 2 5 5" xfId="18319" xr:uid="{00000000-0005-0000-0000-0000537E0000}"/>
    <cellStyle name="Normal 3 10 2 2 5 5 2" xfId="48579" xr:uid="{00000000-0005-0000-0000-0000547E0000}"/>
    <cellStyle name="Normal 3 10 2 2 5 6" xfId="38979" xr:uid="{00000000-0005-0000-0000-0000557E0000}"/>
    <cellStyle name="Normal 3 10 2 2 6" xfId="18320" xr:uid="{00000000-0005-0000-0000-0000567E0000}"/>
    <cellStyle name="Normal 3 10 2 2 6 2" xfId="18321" xr:uid="{00000000-0005-0000-0000-0000577E0000}"/>
    <cellStyle name="Normal 3 10 2 2 6 2 2" xfId="38986" xr:uid="{00000000-0005-0000-0000-0000587E0000}"/>
    <cellStyle name="Normal 3 10 2 2 6 3" xfId="38985" xr:uid="{00000000-0005-0000-0000-0000597E0000}"/>
    <cellStyle name="Normal 3 10 2 2 7" xfId="18322" xr:uid="{00000000-0005-0000-0000-00005A7E0000}"/>
    <cellStyle name="Normal 3 10 2 2 7 2" xfId="18323" xr:uid="{00000000-0005-0000-0000-00005B7E0000}"/>
    <cellStyle name="Normal 3 10 2 2 7 2 2" xfId="38988" xr:uid="{00000000-0005-0000-0000-00005C7E0000}"/>
    <cellStyle name="Normal 3 10 2 2 7 3" xfId="38987" xr:uid="{00000000-0005-0000-0000-00005D7E0000}"/>
    <cellStyle name="Normal 3 10 2 2 8" xfId="18324" xr:uid="{00000000-0005-0000-0000-00005E7E0000}"/>
    <cellStyle name="Normal 3 10 2 2 8 2" xfId="38989" xr:uid="{00000000-0005-0000-0000-00005F7E0000}"/>
    <cellStyle name="Normal 3 10 2 2 9" xfId="18325" xr:uid="{00000000-0005-0000-0000-0000607E0000}"/>
    <cellStyle name="Normal 3 10 2 2 9 2" xfId="48568" xr:uid="{00000000-0005-0000-0000-0000617E0000}"/>
    <cellStyle name="Normal 3 10 2 3" xfId="18326" xr:uid="{00000000-0005-0000-0000-0000627E0000}"/>
    <cellStyle name="Normal 3 10 2 3 2" xfId="18327" xr:uid="{00000000-0005-0000-0000-0000637E0000}"/>
    <cellStyle name="Normal 3 10 2 3 2 2" xfId="18328" xr:uid="{00000000-0005-0000-0000-0000647E0000}"/>
    <cellStyle name="Normal 3 10 2 3 2 2 2" xfId="18329" xr:uid="{00000000-0005-0000-0000-0000657E0000}"/>
    <cellStyle name="Normal 3 10 2 3 2 2 2 2" xfId="18330" xr:uid="{00000000-0005-0000-0000-0000667E0000}"/>
    <cellStyle name="Normal 3 10 2 3 2 2 2 2 2" xfId="38994" xr:uid="{00000000-0005-0000-0000-0000677E0000}"/>
    <cellStyle name="Normal 3 10 2 3 2 2 2 3" xfId="38993" xr:uid="{00000000-0005-0000-0000-0000687E0000}"/>
    <cellStyle name="Normal 3 10 2 3 2 2 3" xfId="18331" xr:uid="{00000000-0005-0000-0000-0000697E0000}"/>
    <cellStyle name="Normal 3 10 2 3 2 2 3 2" xfId="18332" xr:uid="{00000000-0005-0000-0000-00006A7E0000}"/>
    <cellStyle name="Normal 3 10 2 3 2 2 3 2 2" xfId="38996" xr:uid="{00000000-0005-0000-0000-00006B7E0000}"/>
    <cellStyle name="Normal 3 10 2 3 2 2 3 3" xfId="38995" xr:uid="{00000000-0005-0000-0000-00006C7E0000}"/>
    <cellStyle name="Normal 3 10 2 3 2 2 4" xfId="18333" xr:uid="{00000000-0005-0000-0000-00006D7E0000}"/>
    <cellStyle name="Normal 3 10 2 3 2 2 4 2" xfId="38997" xr:uid="{00000000-0005-0000-0000-00006E7E0000}"/>
    <cellStyle name="Normal 3 10 2 3 2 2 5" xfId="18334" xr:uid="{00000000-0005-0000-0000-00006F7E0000}"/>
    <cellStyle name="Normal 3 10 2 3 2 2 5 2" xfId="48582" xr:uid="{00000000-0005-0000-0000-0000707E0000}"/>
    <cellStyle name="Normal 3 10 2 3 2 2 6" xfId="38992" xr:uid="{00000000-0005-0000-0000-0000717E0000}"/>
    <cellStyle name="Normal 3 10 2 3 2 3" xfId="18335" xr:uid="{00000000-0005-0000-0000-0000727E0000}"/>
    <cellStyle name="Normal 3 10 2 3 2 3 2" xfId="18336" xr:uid="{00000000-0005-0000-0000-0000737E0000}"/>
    <cellStyle name="Normal 3 10 2 3 2 3 2 2" xfId="18337" xr:uid="{00000000-0005-0000-0000-0000747E0000}"/>
    <cellStyle name="Normal 3 10 2 3 2 3 2 2 2" xfId="39000" xr:uid="{00000000-0005-0000-0000-0000757E0000}"/>
    <cellStyle name="Normal 3 10 2 3 2 3 2 3" xfId="38999" xr:uid="{00000000-0005-0000-0000-0000767E0000}"/>
    <cellStyle name="Normal 3 10 2 3 2 3 3" xfId="18338" xr:uid="{00000000-0005-0000-0000-0000777E0000}"/>
    <cellStyle name="Normal 3 10 2 3 2 3 3 2" xfId="18339" xr:uid="{00000000-0005-0000-0000-0000787E0000}"/>
    <cellStyle name="Normal 3 10 2 3 2 3 3 2 2" xfId="39002" xr:uid="{00000000-0005-0000-0000-0000797E0000}"/>
    <cellStyle name="Normal 3 10 2 3 2 3 3 3" xfId="39001" xr:uid="{00000000-0005-0000-0000-00007A7E0000}"/>
    <cellStyle name="Normal 3 10 2 3 2 3 4" xfId="18340" xr:uid="{00000000-0005-0000-0000-00007B7E0000}"/>
    <cellStyle name="Normal 3 10 2 3 2 3 4 2" xfId="39003" xr:uid="{00000000-0005-0000-0000-00007C7E0000}"/>
    <cellStyle name="Normal 3 10 2 3 2 3 5" xfId="18341" xr:uid="{00000000-0005-0000-0000-00007D7E0000}"/>
    <cellStyle name="Normal 3 10 2 3 2 3 5 2" xfId="48583" xr:uid="{00000000-0005-0000-0000-00007E7E0000}"/>
    <cellStyle name="Normal 3 10 2 3 2 3 6" xfId="38998" xr:uid="{00000000-0005-0000-0000-00007F7E0000}"/>
    <cellStyle name="Normal 3 10 2 3 2 4" xfId="18342" xr:uid="{00000000-0005-0000-0000-0000807E0000}"/>
    <cellStyle name="Normal 3 10 2 3 2 4 2" xfId="18343" xr:uid="{00000000-0005-0000-0000-0000817E0000}"/>
    <cellStyle name="Normal 3 10 2 3 2 4 2 2" xfId="39005" xr:uid="{00000000-0005-0000-0000-0000827E0000}"/>
    <cellStyle name="Normal 3 10 2 3 2 4 3" xfId="39004" xr:uid="{00000000-0005-0000-0000-0000837E0000}"/>
    <cellStyle name="Normal 3 10 2 3 2 5" xfId="18344" xr:uid="{00000000-0005-0000-0000-0000847E0000}"/>
    <cellStyle name="Normal 3 10 2 3 2 5 2" xfId="18345" xr:uid="{00000000-0005-0000-0000-0000857E0000}"/>
    <cellStyle name="Normal 3 10 2 3 2 5 2 2" xfId="39007" xr:uid="{00000000-0005-0000-0000-0000867E0000}"/>
    <cellStyle name="Normal 3 10 2 3 2 5 3" xfId="39006" xr:uid="{00000000-0005-0000-0000-0000877E0000}"/>
    <cellStyle name="Normal 3 10 2 3 2 6" xfId="18346" xr:uid="{00000000-0005-0000-0000-0000887E0000}"/>
    <cellStyle name="Normal 3 10 2 3 2 6 2" xfId="39008" xr:uid="{00000000-0005-0000-0000-0000897E0000}"/>
    <cellStyle name="Normal 3 10 2 3 2 7" xfId="18347" xr:uid="{00000000-0005-0000-0000-00008A7E0000}"/>
    <cellStyle name="Normal 3 10 2 3 2 7 2" xfId="48581" xr:uid="{00000000-0005-0000-0000-00008B7E0000}"/>
    <cellStyle name="Normal 3 10 2 3 2 8" xfId="38991" xr:uid="{00000000-0005-0000-0000-00008C7E0000}"/>
    <cellStyle name="Normal 3 10 2 3 3" xfId="18348" xr:uid="{00000000-0005-0000-0000-00008D7E0000}"/>
    <cellStyle name="Normal 3 10 2 3 3 2" xfId="18349" xr:uid="{00000000-0005-0000-0000-00008E7E0000}"/>
    <cellStyle name="Normal 3 10 2 3 3 2 2" xfId="18350" xr:uid="{00000000-0005-0000-0000-00008F7E0000}"/>
    <cellStyle name="Normal 3 10 2 3 3 2 2 2" xfId="39011" xr:uid="{00000000-0005-0000-0000-0000907E0000}"/>
    <cellStyle name="Normal 3 10 2 3 3 2 3" xfId="39010" xr:uid="{00000000-0005-0000-0000-0000917E0000}"/>
    <cellStyle name="Normal 3 10 2 3 3 3" xfId="18351" xr:uid="{00000000-0005-0000-0000-0000927E0000}"/>
    <cellStyle name="Normal 3 10 2 3 3 3 2" xfId="18352" xr:uid="{00000000-0005-0000-0000-0000937E0000}"/>
    <cellStyle name="Normal 3 10 2 3 3 3 2 2" xfId="39013" xr:uid="{00000000-0005-0000-0000-0000947E0000}"/>
    <cellStyle name="Normal 3 10 2 3 3 3 3" xfId="39012" xr:uid="{00000000-0005-0000-0000-0000957E0000}"/>
    <cellStyle name="Normal 3 10 2 3 3 4" xfId="18353" xr:uid="{00000000-0005-0000-0000-0000967E0000}"/>
    <cellStyle name="Normal 3 10 2 3 3 4 2" xfId="39014" xr:uid="{00000000-0005-0000-0000-0000977E0000}"/>
    <cellStyle name="Normal 3 10 2 3 3 5" xfId="18354" xr:uid="{00000000-0005-0000-0000-0000987E0000}"/>
    <cellStyle name="Normal 3 10 2 3 3 5 2" xfId="48584" xr:uid="{00000000-0005-0000-0000-0000997E0000}"/>
    <cellStyle name="Normal 3 10 2 3 3 6" xfId="39009" xr:uid="{00000000-0005-0000-0000-00009A7E0000}"/>
    <cellStyle name="Normal 3 10 2 3 4" xfId="18355" xr:uid="{00000000-0005-0000-0000-00009B7E0000}"/>
    <cellStyle name="Normal 3 10 2 3 4 2" xfId="18356" xr:uid="{00000000-0005-0000-0000-00009C7E0000}"/>
    <cellStyle name="Normal 3 10 2 3 4 2 2" xfId="18357" xr:uid="{00000000-0005-0000-0000-00009D7E0000}"/>
    <cellStyle name="Normal 3 10 2 3 4 2 2 2" xfId="39017" xr:uid="{00000000-0005-0000-0000-00009E7E0000}"/>
    <cellStyle name="Normal 3 10 2 3 4 2 3" xfId="39016" xr:uid="{00000000-0005-0000-0000-00009F7E0000}"/>
    <cellStyle name="Normal 3 10 2 3 4 3" xfId="18358" xr:uid="{00000000-0005-0000-0000-0000A07E0000}"/>
    <cellStyle name="Normal 3 10 2 3 4 3 2" xfId="18359" xr:uid="{00000000-0005-0000-0000-0000A17E0000}"/>
    <cellStyle name="Normal 3 10 2 3 4 3 2 2" xfId="39019" xr:uid="{00000000-0005-0000-0000-0000A27E0000}"/>
    <cellStyle name="Normal 3 10 2 3 4 3 3" xfId="39018" xr:uid="{00000000-0005-0000-0000-0000A37E0000}"/>
    <cellStyle name="Normal 3 10 2 3 4 4" xfId="18360" xr:uid="{00000000-0005-0000-0000-0000A47E0000}"/>
    <cellStyle name="Normal 3 10 2 3 4 4 2" xfId="39020" xr:uid="{00000000-0005-0000-0000-0000A57E0000}"/>
    <cellStyle name="Normal 3 10 2 3 4 5" xfId="18361" xr:uid="{00000000-0005-0000-0000-0000A67E0000}"/>
    <cellStyle name="Normal 3 10 2 3 4 5 2" xfId="48585" xr:uid="{00000000-0005-0000-0000-0000A77E0000}"/>
    <cellStyle name="Normal 3 10 2 3 4 6" xfId="39015" xr:uid="{00000000-0005-0000-0000-0000A87E0000}"/>
    <cellStyle name="Normal 3 10 2 3 5" xfId="18362" xr:uid="{00000000-0005-0000-0000-0000A97E0000}"/>
    <cellStyle name="Normal 3 10 2 3 5 2" xfId="18363" xr:uid="{00000000-0005-0000-0000-0000AA7E0000}"/>
    <cellStyle name="Normal 3 10 2 3 5 2 2" xfId="39022" xr:uid="{00000000-0005-0000-0000-0000AB7E0000}"/>
    <cellStyle name="Normal 3 10 2 3 5 3" xfId="39021" xr:uid="{00000000-0005-0000-0000-0000AC7E0000}"/>
    <cellStyle name="Normal 3 10 2 3 6" xfId="18364" xr:uid="{00000000-0005-0000-0000-0000AD7E0000}"/>
    <cellStyle name="Normal 3 10 2 3 6 2" xfId="18365" xr:uid="{00000000-0005-0000-0000-0000AE7E0000}"/>
    <cellStyle name="Normal 3 10 2 3 6 2 2" xfId="39024" xr:uid="{00000000-0005-0000-0000-0000AF7E0000}"/>
    <cellStyle name="Normal 3 10 2 3 6 3" xfId="39023" xr:uid="{00000000-0005-0000-0000-0000B07E0000}"/>
    <cellStyle name="Normal 3 10 2 3 7" xfId="18366" xr:uid="{00000000-0005-0000-0000-0000B17E0000}"/>
    <cellStyle name="Normal 3 10 2 3 7 2" xfId="39025" xr:uid="{00000000-0005-0000-0000-0000B27E0000}"/>
    <cellStyle name="Normal 3 10 2 3 8" xfId="18367" xr:uid="{00000000-0005-0000-0000-0000B37E0000}"/>
    <cellStyle name="Normal 3 10 2 3 8 2" xfId="48580" xr:uid="{00000000-0005-0000-0000-0000B47E0000}"/>
    <cellStyle name="Normal 3 10 2 3 9" xfId="38990" xr:uid="{00000000-0005-0000-0000-0000B57E0000}"/>
    <cellStyle name="Normal 3 10 2 4" xfId="18368" xr:uid="{00000000-0005-0000-0000-0000B67E0000}"/>
    <cellStyle name="Normal 3 10 2 4 2" xfId="18369" xr:uid="{00000000-0005-0000-0000-0000B77E0000}"/>
    <cellStyle name="Normal 3 10 2 4 2 2" xfId="18370" xr:uid="{00000000-0005-0000-0000-0000B87E0000}"/>
    <cellStyle name="Normal 3 10 2 4 2 2 2" xfId="18371" xr:uid="{00000000-0005-0000-0000-0000B97E0000}"/>
    <cellStyle name="Normal 3 10 2 4 2 2 2 2" xfId="39029" xr:uid="{00000000-0005-0000-0000-0000BA7E0000}"/>
    <cellStyle name="Normal 3 10 2 4 2 2 3" xfId="39028" xr:uid="{00000000-0005-0000-0000-0000BB7E0000}"/>
    <cellStyle name="Normal 3 10 2 4 2 3" xfId="18372" xr:uid="{00000000-0005-0000-0000-0000BC7E0000}"/>
    <cellStyle name="Normal 3 10 2 4 2 3 2" xfId="18373" xr:uid="{00000000-0005-0000-0000-0000BD7E0000}"/>
    <cellStyle name="Normal 3 10 2 4 2 3 2 2" xfId="39031" xr:uid="{00000000-0005-0000-0000-0000BE7E0000}"/>
    <cellStyle name="Normal 3 10 2 4 2 3 3" xfId="39030" xr:uid="{00000000-0005-0000-0000-0000BF7E0000}"/>
    <cellStyle name="Normal 3 10 2 4 2 4" xfId="18374" xr:uid="{00000000-0005-0000-0000-0000C07E0000}"/>
    <cellStyle name="Normal 3 10 2 4 2 4 2" xfId="39032" xr:uid="{00000000-0005-0000-0000-0000C17E0000}"/>
    <cellStyle name="Normal 3 10 2 4 2 5" xfId="18375" xr:uid="{00000000-0005-0000-0000-0000C27E0000}"/>
    <cellStyle name="Normal 3 10 2 4 2 5 2" xfId="48587" xr:uid="{00000000-0005-0000-0000-0000C37E0000}"/>
    <cellStyle name="Normal 3 10 2 4 2 6" xfId="39027" xr:uid="{00000000-0005-0000-0000-0000C47E0000}"/>
    <cellStyle name="Normal 3 10 2 4 3" xfId="18376" xr:uid="{00000000-0005-0000-0000-0000C57E0000}"/>
    <cellStyle name="Normal 3 10 2 4 3 2" xfId="18377" xr:uid="{00000000-0005-0000-0000-0000C67E0000}"/>
    <cellStyle name="Normal 3 10 2 4 3 2 2" xfId="18378" xr:uid="{00000000-0005-0000-0000-0000C77E0000}"/>
    <cellStyle name="Normal 3 10 2 4 3 2 2 2" xfId="39035" xr:uid="{00000000-0005-0000-0000-0000C87E0000}"/>
    <cellStyle name="Normal 3 10 2 4 3 2 3" xfId="39034" xr:uid="{00000000-0005-0000-0000-0000C97E0000}"/>
    <cellStyle name="Normal 3 10 2 4 3 3" xfId="18379" xr:uid="{00000000-0005-0000-0000-0000CA7E0000}"/>
    <cellStyle name="Normal 3 10 2 4 3 3 2" xfId="18380" xr:uid="{00000000-0005-0000-0000-0000CB7E0000}"/>
    <cellStyle name="Normal 3 10 2 4 3 3 2 2" xfId="39037" xr:uid="{00000000-0005-0000-0000-0000CC7E0000}"/>
    <cellStyle name="Normal 3 10 2 4 3 3 3" xfId="39036" xr:uid="{00000000-0005-0000-0000-0000CD7E0000}"/>
    <cellStyle name="Normal 3 10 2 4 3 4" xfId="18381" xr:uid="{00000000-0005-0000-0000-0000CE7E0000}"/>
    <cellStyle name="Normal 3 10 2 4 3 4 2" xfId="39038" xr:uid="{00000000-0005-0000-0000-0000CF7E0000}"/>
    <cellStyle name="Normal 3 10 2 4 3 5" xfId="18382" xr:uid="{00000000-0005-0000-0000-0000D07E0000}"/>
    <cellStyle name="Normal 3 10 2 4 3 5 2" xfId="48588" xr:uid="{00000000-0005-0000-0000-0000D17E0000}"/>
    <cellStyle name="Normal 3 10 2 4 3 6" xfId="39033" xr:uid="{00000000-0005-0000-0000-0000D27E0000}"/>
    <cellStyle name="Normal 3 10 2 4 4" xfId="18383" xr:uid="{00000000-0005-0000-0000-0000D37E0000}"/>
    <cellStyle name="Normal 3 10 2 4 4 2" xfId="18384" xr:uid="{00000000-0005-0000-0000-0000D47E0000}"/>
    <cellStyle name="Normal 3 10 2 4 4 2 2" xfId="39040" xr:uid="{00000000-0005-0000-0000-0000D57E0000}"/>
    <cellStyle name="Normal 3 10 2 4 4 3" xfId="39039" xr:uid="{00000000-0005-0000-0000-0000D67E0000}"/>
    <cellStyle name="Normal 3 10 2 4 5" xfId="18385" xr:uid="{00000000-0005-0000-0000-0000D77E0000}"/>
    <cellStyle name="Normal 3 10 2 4 5 2" xfId="18386" xr:uid="{00000000-0005-0000-0000-0000D87E0000}"/>
    <cellStyle name="Normal 3 10 2 4 5 2 2" xfId="39042" xr:uid="{00000000-0005-0000-0000-0000D97E0000}"/>
    <cellStyle name="Normal 3 10 2 4 5 3" xfId="39041" xr:uid="{00000000-0005-0000-0000-0000DA7E0000}"/>
    <cellStyle name="Normal 3 10 2 4 6" xfId="18387" xr:uid="{00000000-0005-0000-0000-0000DB7E0000}"/>
    <cellStyle name="Normal 3 10 2 4 6 2" xfId="39043" xr:uid="{00000000-0005-0000-0000-0000DC7E0000}"/>
    <cellStyle name="Normal 3 10 2 4 7" xfId="18388" xr:uid="{00000000-0005-0000-0000-0000DD7E0000}"/>
    <cellStyle name="Normal 3 10 2 4 7 2" xfId="48586" xr:uid="{00000000-0005-0000-0000-0000DE7E0000}"/>
    <cellStyle name="Normal 3 10 2 4 8" xfId="39026" xr:uid="{00000000-0005-0000-0000-0000DF7E0000}"/>
    <cellStyle name="Normal 3 10 2 5" xfId="18389" xr:uid="{00000000-0005-0000-0000-0000E07E0000}"/>
    <cellStyle name="Normal 3 10 2 5 2" xfId="18390" xr:uid="{00000000-0005-0000-0000-0000E17E0000}"/>
    <cellStyle name="Normal 3 10 2 5 2 2" xfId="18391" xr:uid="{00000000-0005-0000-0000-0000E27E0000}"/>
    <cellStyle name="Normal 3 10 2 5 2 2 2" xfId="39046" xr:uid="{00000000-0005-0000-0000-0000E37E0000}"/>
    <cellStyle name="Normal 3 10 2 5 2 3" xfId="39045" xr:uid="{00000000-0005-0000-0000-0000E47E0000}"/>
    <cellStyle name="Normal 3 10 2 5 3" xfId="18392" xr:uid="{00000000-0005-0000-0000-0000E57E0000}"/>
    <cellStyle name="Normal 3 10 2 5 3 2" xfId="18393" xr:uid="{00000000-0005-0000-0000-0000E67E0000}"/>
    <cellStyle name="Normal 3 10 2 5 3 2 2" xfId="39048" xr:uid="{00000000-0005-0000-0000-0000E77E0000}"/>
    <cellStyle name="Normal 3 10 2 5 3 3" xfId="39047" xr:uid="{00000000-0005-0000-0000-0000E87E0000}"/>
    <cellStyle name="Normal 3 10 2 5 4" xfId="18394" xr:uid="{00000000-0005-0000-0000-0000E97E0000}"/>
    <cellStyle name="Normal 3 10 2 5 4 2" xfId="39049" xr:uid="{00000000-0005-0000-0000-0000EA7E0000}"/>
    <cellStyle name="Normal 3 10 2 5 5" xfId="18395" xr:uid="{00000000-0005-0000-0000-0000EB7E0000}"/>
    <cellStyle name="Normal 3 10 2 5 5 2" xfId="48589" xr:uid="{00000000-0005-0000-0000-0000EC7E0000}"/>
    <cellStyle name="Normal 3 10 2 5 6" xfId="39044" xr:uid="{00000000-0005-0000-0000-0000ED7E0000}"/>
    <cellStyle name="Normal 3 10 2 6" xfId="18396" xr:uid="{00000000-0005-0000-0000-0000EE7E0000}"/>
    <cellStyle name="Normal 3 10 2 6 2" xfId="18397" xr:uid="{00000000-0005-0000-0000-0000EF7E0000}"/>
    <cellStyle name="Normal 3 10 2 6 2 2" xfId="18398" xr:uid="{00000000-0005-0000-0000-0000F07E0000}"/>
    <cellStyle name="Normal 3 10 2 6 2 2 2" xfId="39052" xr:uid="{00000000-0005-0000-0000-0000F17E0000}"/>
    <cellStyle name="Normal 3 10 2 6 2 3" xfId="39051" xr:uid="{00000000-0005-0000-0000-0000F27E0000}"/>
    <cellStyle name="Normal 3 10 2 6 3" xfId="18399" xr:uid="{00000000-0005-0000-0000-0000F37E0000}"/>
    <cellStyle name="Normal 3 10 2 6 3 2" xfId="18400" xr:uid="{00000000-0005-0000-0000-0000F47E0000}"/>
    <cellStyle name="Normal 3 10 2 6 3 2 2" xfId="39054" xr:uid="{00000000-0005-0000-0000-0000F57E0000}"/>
    <cellStyle name="Normal 3 10 2 6 3 3" xfId="39053" xr:uid="{00000000-0005-0000-0000-0000F67E0000}"/>
    <cellStyle name="Normal 3 10 2 6 4" xfId="18401" xr:uid="{00000000-0005-0000-0000-0000F77E0000}"/>
    <cellStyle name="Normal 3 10 2 6 4 2" xfId="39055" xr:uid="{00000000-0005-0000-0000-0000F87E0000}"/>
    <cellStyle name="Normal 3 10 2 6 5" xfId="18402" xr:uid="{00000000-0005-0000-0000-0000F97E0000}"/>
    <cellStyle name="Normal 3 10 2 6 5 2" xfId="48590" xr:uid="{00000000-0005-0000-0000-0000FA7E0000}"/>
    <cellStyle name="Normal 3 10 2 6 6" xfId="39050" xr:uid="{00000000-0005-0000-0000-0000FB7E0000}"/>
    <cellStyle name="Normal 3 10 2 7" xfId="18403" xr:uid="{00000000-0005-0000-0000-0000FC7E0000}"/>
    <cellStyle name="Normal 3 10 2 7 2" xfId="18404" xr:uid="{00000000-0005-0000-0000-0000FD7E0000}"/>
    <cellStyle name="Normal 3 10 2 7 2 2" xfId="39057" xr:uid="{00000000-0005-0000-0000-0000FE7E0000}"/>
    <cellStyle name="Normal 3 10 2 7 3" xfId="39056" xr:uid="{00000000-0005-0000-0000-0000FF7E0000}"/>
    <cellStyle name="Normal 3 10 2 8" xfId="18405" xr:uid="{00000000-0005-0000-0000-0000007F0000}"/>
    <cellStyle name="Normal 3 10 2 8 2" xfId="18406" xr:uid="{00000000-0005-0000-0000-0000017F0000}"/>
    <cellStyle name="Normal 3 10 2 8 2 2" xfId="39059" xr:uid="{00000000-0005-0000-0000-0000027F0000}"/>
    <cellStyle name="Normal 3 10 2 8 3" xfId="39058" xr:uid="{00000000-0005-0000-0000-0000037F0000}"/>
    <cellStyle name="Normal 3 10 2 9" xfId="18407" xr:uid="{00000000-0005-0000-0000-0000047F0000}"/>
    <cellStyle name="Normal 3 10 2 9 2" xfId="39060" xr:uid="{00000000-0005-0000-0000-0000057F0000}"/>
    <cellStyle name="Normal 3 10 3" xfId="18408" xr:uid="{00000000-0005-0000-0000-0000067F0000}"/>
    <cellStyle name="Normal 3 10 3 10" xfId="39061" xr:uid="{00000000-0005-0000-0000-0000077F0000}"/>
    <cellStyle name="Normal 3 10 3 2" xfId="18409" xr:uid="{00000000-0005-0000-0000-0000087F0000}"/>
    <cellStyle name="Normal 3 10 3 2 2" xfId="18410" xr:uid="{00000000-0005-0000-0000-0000097F0000}"/>
    <cellStyle name="Normal 3 10 3 2 2 2" xfId="18411" xr:uid="{00000000-0005-0000-0000-00000A7F0000}"/>
    <cellStyle name="Normal 3 10 3 2 2 2 2" xfId="18412" xr:uid="{00000000-0005-0000-0000-00000B7F0000}"/>
    <cellStyle name="Normal 3 10 3 2 2 2 2 2" xfId="18413" xr:uid="{00000000-0005-0000-0000-00000C7F0000}"/>
    <cellStyle name="Normal 3 10 3 2 2 2 2 2 2" xfId="39066" xr:uid="{00000000-0005-0000-0000-00000D7F0000}"/>
    <cellStyle name="Normal 3 10 3 2 2 2 2 3" xfId="39065" xr:uid="{00000000-0005-0000-0000-00000E7F0000}"/>
    <cellStyle name="Normal 3 10 3 2 2 2 3" xfId="18414" xr:uid="{00000000-0005-0000-0000-00000F7F0000}"/>
    <cellStyle name="Normal 3 10 3 2 2 2 3 2" xfId="18415" xr:uid="{00000000-0005-0000-0000-0000107F0000}"/>
    <cellStyle name="Normal 3 10 3 2 2 2 3 2 2" xfId="39068" xr:uid="{00000000-0005-0000-0000-0000117F0000}"/>
    <cellStyle name="Normal 3 10 3 2 2 2 3 3" xfId="39067" xr:uid="{00000000-0005-0000-0000-0000127F0000}"/>
    <cellStyle name="Normal 3 10 3 2 2 2 4" xfId="18416" xr:uid="{00000000-0005-0000-0000-0000137F0000}"/>
    <cellStyle name="Normal 3 10 3 2 2 2 4 2" xfId="39069" xr:uid="{00000000-0005-0000-0000-0000147F0000}"/>
    <cellStyle name="Normal 3 10 3 2 2 2 5" xfId="18417" xr:uid="{00000000-0005-0000-0000-0000157F0000}"/>
    <cellStyle name="Normal 3 10 3 2 2 2 5 2" xfId="48594" xr:uid="{00000000-0005-0000-0000-0000167F0000}"/>
    <cellStyle name="Normal 3 10 3 2 2 2 6" xfId="39064" xr:uid="{00000000-0005-0000-0000-0000177F0000}"/>
    <cellStyle name="Normal 3 10 3 2 2 3" xfId="18418" xr:uid="{00000000-0005-0000-0000-0000187F0000}"/>
    <cellStyle name="Normal 3 10 3 2 2 3 2" xfId="18419" xr:uid="{00000000-0005-0000-0000-0000197F0000}"/>
    <cellStyle name="Normal 3 10 3 2 2 3 2 2" xfId="18420" xr:uid="{00000000-0005-0000-0000-00001A7F0000}"/>
    <cellStyle name="Normal 3 10 3 2 2 3 2 2 2" xfId="39072" xr:uid="{00000000-0005-0000-0000-00001B7F0000}"/>
    <cellStyle name="Normal 3 10 3 2 2 3 2 3" xfId="39071" xr:uid="{00000000-0005-0000-0000-00001C7F0000}"/>
    <cellStyle name="Normal 3 10 3 2 2 3 3" xfId="18421" xr:uid="{00000000-0005-0000-0000-00001D7F0000}"/>
    <cellStyle name="Normal 3 10 3 2 2 3 3 2" xfId="18422" xr:uid="{00000000-0005-0000-0000-00001E7F0000}"/>
    <cellStyle name="Normal 3 10 3 2 2 3 3 2 2" xfId="39074" xr:uid="{00000000-0005-0000-0000-00001F7F0000}"/>
    <cellStyle name="Normal 3 10 3 2 2 3 3 3" xfId="39073" xr:uid="{00000000-0005-0000-0000-0000207F0000}"/>
    <cellStyle name="Normal 3 10 3 2 2 3 4" xfId="18423" xr:uid="{00000000-0005-0000-0000-0000217F0000}"/>
    <cellStyle name="Normal 3 10 3 2 2 3 4 2" xfId="39075" xr:uid="{00000000-0005-0000-0000-0000227F0000}"/>
    <cellStyle name="Normal 3 10 3 2 2 3 5" xfId="18424" xr:uid="{00000000-0005-0000-0000-0000237F0000}"/>
    <cellStyle name="Normal 3 10 3 2 2 3 5 2" xfId="48595" xr:uid="{00000000-0005-0000-0000-0000247F0000}"/>
    <cellStyle name="Normal 3 10 3 2 2 3 6" xfId="39070" xr:uid="{00000000-0005-0000-0000-0000257F0000}"/>
    <cellStyle name="Normal 3 10 3 2 2 4" xfId="18425" xr:uid="{00000000-0005-0000-0000-0000267F0000}"/>
    <cellStyle name="Normal 3 10 3 2 2 4 2" xfId="18426" xr:uid="{00000000-0005-0000-0000-0000277F0000}"/>
    <cellStyle name="Normal 3 10 3 2 2 4 2 2" xfId="39077" xr:uid="{00000000-0005-0000-0000-0000287F0000}"/>
    <cellStyle name="Normal 3 10 3 2 2 4 3" xfId="39076" xr:uid="{00000000-0005-0000-0000-0000297F0000}"/>
    <cellStyle name="Normal 3 10 3 2 2 5" xfId="18427" xr:uid="{00000000-0005-0000-0000-00002A7F0000}"/>
    <cellStyle name="Normal 3 10 3 2 2 5 2" xfId="18428" xr:uid="{00000000-0005-0000-0000-00002B7F0000}"/>
    <cellStyle name="Normal 3 10 3 2 2 5 2 2" xfId="39079" xr:uid="{00000000-0005-0000-0000-00002C7F0000}"/>
    <cellStyle name="Normal 3 10 3 2 2 5 3" xfId="39078" xr:uid="{00000000-0005-0000-0000-00002D7F0000}"/>
    <cellStyle name="Normal 3 10 3 2 2 6" xfId="18429" xr:uid="{00000000-0005-0000-0000-00002E7F0000}"/>
    <cellStyle name="Normal 3 10 3 2 2 6 2" xfId="39080" xr:uid="{00000000-0005-0000-0000-00002F7F0000}"/>
    <cellStyle name="Normal 3 10 3 2 2 7" xfId="18430" xr:uid="{00000000-0005-0000-0000-0000307F0000}"/>
    <cellStyle name="Normal 3 10 3 2 2 7 2" xfId="48593" xr:uid="{00000000-0005-0000-0000-0000317F0000}"/>
    <cellStyle name="Normal 3 10 3 2 2 8" xfId="39063" xr:uid="{00000000-0005-0000-0000-0000327F0000}"/>
    <cellStyle name="Normal 3 10 3 2 3" xfId="18431" xr:uid="{00000000-0005-0000-0000-0000337F0000}"/>
    <cellStyle name="Normal 3 10 3 2 3 2" xfId="18432" xr:uid="{00000000-0005-0000-0000-0000347F0000}"/>
    <cellStyle name="Normal 3 10 3 2 3 2 2" xfId="18433" xr:uid="{00000000-0005-0000-0000-0000357F0000}"/>
    <cellStyle name="Normal 3 10 3 2 3 2 2 2" xfId="39083" xr:uid="{00000000-0005-0000-0000-0000367F0000}"/>
    <cellStyle name="Normal 3 10 3 2 3 2 3" xfId="39082" xr:uid="{00000000-0005-0000-0000-0000377F0000}"/>
    <cellStyle name="Normal 3 10 3 2 3 3" xfId="18434" xr:uid="{00000000-0005-0000-0000-0000387F0000}"/>
    <cellStyle name="Normal 3 10 3 2 3 3 2" xfId="18435" xr:uid="{00000000-0005-0000-0000-0000397F0000}"/>
    <cellStyle name="Normal 3 10 3 2 3 3 2 2" xfId="39085" xr:uid="{00000000-0005-0000-0000-00003A7F0000}"/>
    <cellStyle name="Normal 3 10 3 2 3 3 3" xfId="39084" xr:uid="{00000000-0005-0000-0000-00003B7F0000}"/>
    <cellStyle name="Normal 3 10 3 2 3 4" xfId="18436" xr:uid="{00000000-0005-0000-0000-00003C7F0000}"/>
    <cellStyle name="Normal 3 10 3 2 3 4 2" xfId="39086" xr:uid="{00000000-0005-0000-0000-00003D7F0000}"/>
    <cellStyle name="Normal 3 10 3 2 3 5" xfId="18437" xr:uid="{00000000-0005-0000-0000-00003E7F0000}"/>
    <cellStyle name="Normal 3 10 3 2 3 5 2" xfId="48596" xr:uid="{00000000-0005-0000-0000-00003F7F0000}"/>
    <cellStyle name="Normal 3 10 3 2 3 6" xfId="39081" xr:uid="{00000000-0005-0000-0000-0000407F0000}"/>
    <cellStyle name="Normal 3 10 3 2 4" xfId="18438" xr:uid="{00000000-0005-0000-0000-0000417F0000}"/>
    <cellStyle name="Normal 3 10 3 2 4 2" xfId="18439" xr:uid="{00000000-0005-0000-0000-0000427F0000}"/>
    <cellStyle name="Normal 3 10 3 2 4 2 2" xfId="18440" xr:uid="{00000000-0005-0000-0000-0000437F0000}"/>
    <cellStyle name="Normal 3 10 3 2 4 2 2 2" xfId="39089" xr:uid="{00000000-0005-0000-0000-0000447F0000}"/>
    <cellStyle name="Normal 3 10 3 2 4 2 3" xfId="39088" xr:uid="{00000000-0005-0000-0000-0000457F0000}"/>
    <cellStyle name="Normal 3 10 3 2 4 3" xfId="18441" xr:uid="{00000000-0005-0000-0000-0000467F0000}"/>
    <cellStyle name="Normal 3 10 3 2 4 3 2" xfId="18442" xr:uid="{00000000-0005-0000-0000-0000477F0000}"/>
    <cellStyle name="Normal 3 10 3 2 4 3 2 2" xfId="39091" xr:uid="{00000000-0005-0000-0000-0000487F0000}"/>
    <cellStyle name="Normal 3 10 3 2 4 3 3" xfId="39090" xr:uid="{00000000-0005-0000-0000-0000497F0000}"/>
    <cellStyle name="Normal 3 10 3 2 4 4" xfId="18443" xr:uid="{00000000-0005-0000-0000-00004A7F0000}"/>
    <cellStyle name="Normal 3 10 3 2 4 4 2" xfId="39092" xr:uid="{00000000-0005-0000-0000-00004B7F0000}"/>
    <cellStyle name="Normal 3 10 3 2 4 5" xfId="18444" xr:uid="{00000000-0005-0000-0000-00004C7F0000}"/>
    <cellStyle name="Normal 3 10 3 2 4 5 2" xfId="48597" xr:uid="{00000000-0005-0000-0000-00004D7F0000}"/>
    <cellStyle name="Normal 3 10 3 2 4 6" xfId="39087" xr:uid="{00000000-0005-0000-0000-00004E7F0000}"/>
    <cellStyle name="Normal 3 10 3 2 5" xfId="18445" xr:uid="{00000000-0005-0000-0000-00004F7F0000}"/>
    <cellStyle name="Normal 3 10 3 2 5 2" xfId="18446" xr:uid="{00000000-0005-0000-0000-0000507F0000}"/>
    <cellStyle name="Normal 3 10 3 2 5 2 2" xfId="39094" xr:uid="{00000000-0005-0000-0000-0000517F0000}"/>
    <cellStyle name="Normal 3 10 3 2 5 3" xfId="39093" xr:uid="{00000000-0005-0000-0000-0000527F0000}"/>
    <cellStyle name="Normal 3 10 3 2 6" xfId="18447" xr:uid="{00000000-0005-0000-0000-0000537F0000}"/>
    <cellStyle name="Normal 3 10 3 2 6 2" xfId="18448" xr:uid="{00000000-0005-0000-0000-0000547F0000}"/>
    <cellStyle name="Normal 3 10 3 2 6 2 2" xfId="39096" xr:uid="{00000000-0005-0000-0000-0000557F0000}"/>
    <cellStyle name="Normal 3 10 3 2 6 3" xfId="39095" xr:uid="{00000000-0005-0000-0000-0000567F0000}"/>
    <cellStyle name="Normal 3 10 3 2 7" xfId="18449" xr:uid="{00000000-0005-0000-0000-0000577F0000}"/>
    <cellStyle name="Normal 3 10 3 2 7 2" xfId="39097" xr:uid="{00000000-0005-0000-0000-0000587F0000}"/>
    <cellStyle name="Normal 3 10 3 2 8" xfId="18450" xr:uid="{00000000-0005-0000-0000-0000597F0000}"/>
    <cellStyle name="Normal 3 10 3 2 8 2" xfId="48592" xr:uid="{00000000-0005-0000-0000-00005A7F0000}"/>
    <cellStyle name="Normal 3 10 3 2 9" xfId="39062" xr:uid="{00000000-0005-0000-0000-00005B7F0000}"/>
    <cellStyle name="Normal 3 10 3 3" xfId="18451" xr:uid="{00000000-0005-0000-0000-00005C7F0000}"/>
    <cellStyle name="Normal 3 10 3 3 2" xfId="18452" xr:uid="{00000000-0005-0000-0000-00005D7F0000}"/>
    <cellStyle name="Normal 3 10 3 3 2 2" xfId="18453" xr:uid="{00000000-0005-0000-0000-00005E7F0000}"/>
    <cellStyle name="Normal 3 10 3 3 2 2 2" xfId="18454" xr:uid="{00000000-0005-0000-0000-00005F7F0000}"/>
    <cellStyle name="Normal 3 10 3 3 2 2 2 2" xfId="39101" xr:uid="{00000000-0005-0000-0000-0000607F0000}"/>
    <cellStyle name="Normal 3 10 3 3 2 2 3" xfId="39100" xr:uid="{00000000-0005-0000-0000-0000617F0000}"/>
    <cellStyle name="Normal 3 10 3 3 2 3" xfId="18455" xr:uid="{00000000-0005-0000-0000-0000627F0000}"/>
    <cellStyle name="Normal 3 10 3 3 2 3 2" xfId="18456" xr:uid="{00000000-0005-0000-0000-0000637F0000}"/>
    <cellStyle name="Normal 3 10 3 3 2 3 2 2" xfId="39103" xr:uid="{00000000-0005-0000-0000-0000647F0000}"/>
    <cellStyle name="Normal 3 10 3 3 2 3 3" xfId="39102" xr:uid="{00000000-0005-0000-0000-0000657F0000}"/>
    <cellStyle name="Normal 3 10 3 3 2 4" xfId="18457" xr:uid="{00000000-0005-0000-0000-0000667F0000}"/>
    <cellStyle name="Normal 3 10 3 3 2 4 2" xfId="39104" xr:uid="{00000000-0005-0000-0000-0000677F0000}"/>
    <cellStyle name="Normal 3 10 3 3 2 5" xfId="18458" xr:uid="{00000000-0005-0000-0000-0000687F0000}"/>
    <cellStyle name="Normal 3 10 3 3 2 5 2" xfId="48599" xr:uid="{00000000-0005-0000-0000-0000697F0000}"/>
    <cellStyle name="Normal 3 10 3 3 2 6" xfId="39099" xr:uid="{00000000-0005-0000-0000-00006A7F0000}"/>
    <cellStyle name="Normal 3 10 3 3 3" xfId="18459" xr:uid="{00000000-0005-0000-0000-00006B7F0000}"/>
    <cellStyle name="Normal 3 10 3 3 3 2" xfId="18460" xr:uid="{00000000-0005-0000-0000-00006C7F0000}"/>
    <cellStyle name="Normal 3 10 3 3 3 2 2" xfId="18461" xr:uid="{00000000-0005-0000-0000-00006D7F0000}"/>
    <cellStyle name="Normal 3 10 3 3 3 2 2 2" xfId="39107" xr:uid="{00000000-0005-0000-0000-00006E7F0000}"/>
    <cellStyle name="Normal 3 10 3 3 3 2 3" xfId="39106" xr:uid="{00000000-0005-0000-0000-00006F7F0000}"/>
    <cellStyle name="Normal 3 10 3 3 3 3" xfId="18462" xr:uid="{00000000-0005-0000-0000-0000707F0000}"/>
    <cellStyle name="Normal 3 10 3 3 3 3 2" xfId="18463" xr:uid="{00000000-0005-0000-0000-0000717F0000}"/>
    <cellStyle name="Normal 3 10 3 3 3 3 2 2" xfId="39109" xr:uid="{00000000-0005-0000-0000-0000727F0000}"/>
    <cellStyle name="Normal 3 10 3 3 3 3 3" xfId="39108" xr:uid="{00000000-0005-0000-0000-0000737F0000}"/>
    <cellStyle name="Normal 3 10 3 3 3 4" xfId="18464" xr:uid="{00000000-0005-0000-0000-0000747F0000}"/>
    <cellStyle name="Normal 3 10 3 3 3 4 2" xfId="39110" xr:uid="{00000000-0005-0000-0000-0000757F0000}"/>
    <cellStyle name="Normal 3 10 3 3 3 5" xfId="18465" xr:uid="{00000000-0005-0000-0000-0000767F0000}"/>
    <cellStyle name="Normal 3 10 3 3 3 5 2" xfId="48600" xr:uid="{00000000-0005-0000-0000-0000777F0000}"/>
    <cellStyle name="Normal 3 10 3 3 3 6" xfId="39105" xr:uid="{00000000-0005-0000-0000-0000787F0000}"/>
    <cellStyle name="Normal 3 10 3 3 4" xfId="18466" xr:uid="{00000000-0005-0000-0000-0000797F0000}"/>
    <cellStyle name="Normal 3 10 3 3 4 2" xfId="18467" xr:uid="{00000000-0005-0000-0000-00007A7F0000}"/>
    <cellStyle name="Normal 3 10 3 3 4 2 2" xfId="39112" xr:uid="{00000000-0005-0000-0000-00007B7F0000}"/>
    <cellStyle name="Normal 3 10 3 3 4 3" xfId="39111" xr:uid="{00000000-0005-0000-0000-00007C7F0000}"/>
    <cellStyle name="Normal 3 10 3 3 5" xfId="18468" xr:uid="{00000000-0005-0000-0000-00007D7F0000}"/>
    <cellStyle name="Normal 3 10 3 3 5 2" xfId="18469" xr:uid="{00000000-0005-0000-0000-00007E7F0000}"/>
    <cellStyle name="Normal 3 10 3 3 5 2 2" xfId="39114" xr:uid="{00000000-0005-0000-0000-00007F7F0000}"/>
    <cellStyle name="Normal 3 10 3 3 5 3" xfId="39113" xr:uid="{00000000-0005-0000-0000-0000807F0000}"/>
    <cellStyle name="Normal 3 10 3 3 6" xfId="18470" xr:uid="{00000000-0005-0000-0000-0000817F0000}"/>
    <cellStyle name="Normal 3 10 3 3 6 2" xfId="39115" xr:uid="{00000000-0005-0000-0000-0000827F0000}"/>
    <cellStyle name="Normal 3 10 3 3 7" xfId="18471" xr:uid="{00000000-0005-0000-0000-0000837F0000}"/>
    <cellStyle name="Normal 3 10 3 3 7 2" xfId="48598" xr:uid="{00000000-0005-0000-0000-0000847F0000}"/>
    <cellStyle name="Normal 3 10 3 3 8" xfId="39098" xr:uid="{00000000-0005-0000-0000-0000857F0000}"/>
    <cellStyle name="Normal 3 10 3 4" xfId="18472" xr:uid="{00000000-0005-0000-0000-0000867F0000}"/>
    <cellStyle name="Normal 3 10 3 4 2" xfId="18473" xr:uid="{00000000-0005-0000-0000-0000877F0000}"/>
    <cellStyle name="Normal 3 10 3 4 2 2" xfId="18474" xr:uid="{00000000-0005-0000-0000-0000887F0000}"/>
    <cellStyle name="Normal 3 10 3 4 2 2 2" xfId="39118" xr:uid="{00000000-0005-0000-0000-0000897F0000}"/>
    <cellStyle name="Normal 3 10 3 4 2 3" xfId="39117" xr:uid="{00000000-0005-0000-0000-00008A7F0000}"/>
    <cellStyle name="Normal 3 10 3 4 3" xfId="18475" xr:uid="{00000000-0005-0000-0000-00008B7F0000}"/>
    <cellStyle name="Normal 3 10 3 4 3 2" xfId="18476" xr:uid="{00000000-0005-0000-0000-00008C7F0000}"/>
    <cellStyle name="Normal 3 10 3 4 3 2 2" xfId="39120" xr:uid="{00000000-0005-0000-0000-00008D7F0000}"/>
    <cellStyle name="Normal 3 10 3 4 3 3" xfId="39119" xr:uid="{00000000-0005-0000-0000-00008E7F0000}"/>
    <cellStyle name="Normal 3 10 3 4 4" xfId="18477" xr:uid="{00000000-0005-0000-0000-00008F7F0000}"/>
    <cellStyle name="Normal 3 10 3 4 4 2" xfId="39121" xr:uid="{00000000-0005-0000-0000-0000907F0000}"/>
    <cellStyle name="Normal 3 10 3 4 5" xfId="18478" xr:uid="{00000000-0005-0000-0000-0000917F0000}"/>
    <cellStyle name="Normal 3 10 3 4 5 2" xfId="48601" xr:uid="{00000000-0005-0000-0000-0000927F0000}"/>
    <cellStyle name="Normal 3 10 3 4 6" xfId="39116" xr:uid="{00000000-0005-0000-0000-0000937F0000}"/>
    <cellStyle name="Normal 3 10 3 5" xfId="18479" xr:uid="{00000000-0005-0000-0000-0000947F0000}"/>
    <cellStyle name="Normal 3 10 3 5 2" xfId="18480" xr:uid="{00000000-0005-0000-0000-0000957F0000}"/>
    <cellStyle name="Normal 3 10 3 5 2 2" xfId="18481" xr:uid="{00000000-0005-0000-0000-0000967F0000}"/>
    <cellStyle name="Normal 3 10 3 5 2 2 2" xfId="39124" xr:uid="{00000000-0005-0000-0000-0000977F0000}"/>
    <cellStyle name="Normal 3 10 3 5 2 3" xfId="39123" xr:uid="{00000000-0005-0000-0000-0000987F0000}"/>
    <cellStyle name="Normal 3 10 3 5 3" xfId="18482" xr:uid="{00000000-0005-0000-0000-0000997F0000}"/>
    <cellStyle name="Normal 3 10 3 5 3 2" xfId="18483" xr:uid="{00000000-0005-0000-0000-00009A7F0000}"/>
    <cellStyle name="Normal 3 10 3 5 3 2 2" xfId="39126" xr:uid="{00000000-0005-0000-0000-00009B7F0000}"/>
    <cellStyle name="Normal 3 10 3 5 3 3" xfId="39125" xr:uid="{00000000-0005-0000-0000-00009C7F0000}"/>
    <cellStyle name="Normal 3 10 3 5 4" xfId="18484" xr:uid="{00000000-0005-0000-0000-00009D7F0000}"/>
    <cellStyle name="Normal 3 10 3 5 4 2" xfId="39127" xr:uid="{00000000-0005-0000-0000-00009E7F0000}"/>
    <cellStyle name="Normal 3 10 3 5 5" xfId="18485" xr:uid="{00000000-0005-0000-0000-00009F7F0000}"/>
    <cellStyle name="Normal 3 10 3 5 5 2" xfId="48602" xr:uid="{00000000-0005-0000-0000-0000A07F0000}"/>
    <cellStyle name="Normal 3 10 3 5 6" xfId="39122" xr:uid="{00000000-0005-0000-0000-0000A17F0000}"/>
    <cellStyle name="Normal 3 10 3 6" xfId="18486" xr:uid="{00000000-0005-0000-0000-0000A27F0000}"/>
    <cellStyle name="Normal 3 10 3 6 2" xfId="18487" xr:uid="{00000000-0005-0000-0000-0000A37F0000}"/>
    <cellStyle name="Normal 3 10 3 6 2 2" xfId="39129" xr:uid="{00000000-0005-0000-0000-0000A47F0000}"/>
    <cellStyle name="Normal 3 10 3 6 3" xfId="39128" xr:uid="{00000000-0005-0000-0000-0000A57F0000}"/>
    <cellStyle name="Normal 3 10 3 7" xfId="18488" xr:uid="{00000000-0005-0000-0000-0000A67F0000}"/>
    <cellStyle name="Normal 3 10 3 7 2" xfId="18489" xr:uid="{00000000-0005-0000-0000-0000A77F0000}"/>
    <cellStyle name="Normal 3 10 3 7 2 2" xfId="39131" xr:uid="{00000000-0005-0000-0000-0000A87F0000}"/>
    <cellStyle name="Normal 3 10 3 7 3" xfId="39130" xr:uid="{00000000-0005-0000-0000-0000A97F0000}"/>
    <cellStyle name="Normal 3 10 3 8" xfId="18490" xr:uid="{00000000-0005-0000-0000-0000AA7F0000}"/>
    <cellStyle name="Normal 3 10 3 8 2" xfId="39132" xr:uid="{00000000-0005-0000-0000-0000AB7F0000}"/>
    <cellStyle name="Normal 3 10 3 9" xfId="18491" xr:uid="{00000000-0005-0000-0000-0000AC7F0000}"/>
    <cellStyle name="Normal 3 10 3 9 2" xfId="48591" xr:uid="{00000000-0005-0000-0000-0000AD7F0000}"/>
    <cellStyle name="Normal 3 10 4" xfId="18492" xr:uid="{00000000-0005-0000-0000-0000AE7F0000}"/>
    <cellStyle name="Normal 3 10 4 2" xfId="18493" xr:uid="{00000000-0005-0000-0000-0000AF7F0000}"/>
    <cellStyle name="Normal 3 10 4 2 2" xfId="18494" xr:uid="{00000000-0005-0000-0000-0000B07F0000}"/>
    <cellStyle name="Normal 3 10 4 2 2 2" xfId="18495" xr:uid="{00000000-0005-0000-0000-0000B17F0000}"/>
    <cellStyle name="Normal 3 10 4 2 2 2 2" xfId="18496" xr:uid="{00000000-0005-0000-0000-0000B27F0000}"/>
    <cellStyle name="Normal 3 10 4 2 2 2 2 2" xfId="39137" xr:uid="{00000000-0005-0000-0000-0000B37F0000}"/>
    <cellStyle name="Normal 3 10 4 2 2 2 3" xfId="39136" xr:uid="{00000000-0005-0000-0000-0000B47F0000}"/>
    <cellStyle name="Normal 3 10 4 2 2 3" xfId="18497" xr:uid="{00000000-0005-0000-0000-0000B57F0000}"/>
    <cellStyle name="Normal 3 10 4 2 2 3 2" xfId="18498" xr:uid="{00000000-0005-0000-0000-0000B67F0000}"/>
    <cellStyle name="Normal 3 10 4 2 2 3 2 2" xfId="39139" xr:uid="{00000000-0005-0000-0000-0000B77F0000}"/>
    <cellStyle name="Normal 3 10 4 2 2 3 3" xfId="39138" xr:uid="{00000000-0005-0000-0000-0000B87F0000}"/>
    <cellStyle name="Normal 3 10 4 2 2 4" xfId="18499" xr:uid="{00000000-0005-0000-0000-0000B97F0000}"/>
    <cellStyle name="Normal 3 10 4 2 2 4 2" xfId="39140" xr:uid="{00000000-0005-0000-0000-0000BA7F0000}"/>
    <cellStyle name="Normal 3 10 4 2 2 5" xfId="18500" xr:uid="{00000000-0005-0000-0000-0000BB7F0000}"/>
    <cellStyle name="Normal 3 10 4 2 2 5 2" xfId="48605" xr:uid="{00000000-0005-0000-0000-0000BC7F0000}"/>
    <cellStyle name="Normal 3 10 4 2 2 6" xfId="39135" xr:uid="{00000000-0005-0000-0000-0000BD7F0000}"/>
    <cellStyle name="Normal 3 10 4 2 3" xfId="18501" xr:uid="{00000000-0005-0000-0000-0000BE7F0000}"/>
    <cellStyle name="Normal 3 10 4 2 3 2" xfId="18502" xr:uid="{00000000-0005-0000-0000-0000BF7F0000}"/>
    <cellStyle name="Normal 3 10 4 2 3 2 2" xfId="18503" xr:uid="{00000000-0005-0000-0000-0000C07F0000}"/>
    <cellStyle name="Normal 3 10 4 2 3 2 2 2" xfId="39143" xr:uid="{00000000-0005-0000-0000-0000C17F0000}"/>
    <cellStyle name="Normal 3 10 4 2 3 2 3" xfId="39142" xr:uid="{00000000-0005-0000-0000-0000C27F0000}"/>
    <cellStyle name="Normal 3 10 4 2 3 3" xfId="18504" xr:uid="{00000000-0005-0000-0000-0000C37F0000}"/>
    <cellStyle name="Normal 3 10 4 2 3 3 2" xfId="18505" xr:uid="{00000000-0005-0000-0000-0000C47F0000}"/>
    <cellStyle name="Normal 3 10 4 2 3 3 2 2" xfId="39145" xr:uid="{00000000-0005-0000-0000-0000C57F0000}"/>
    <cellStyle name="Normal 3 10 4 2 3 3 3" xfId="39144" xr:uid="{00000000-0005-0000-0000-0000C67F0000}"/>
    <cellStyle name="Normal 3 10 4 2 3 4" xfId="18506" xr:uid="{00000000-0005-0000-0000-0000C77F0000}"/>
    <cellStyle name="Normal 3 10 4 2 3 4 2" xfId="39146" xr:uid="{00000000-0005-0000-0000-0000C87F0000}"/>
    <cellStyle name="Normal 3 10 4 2 3 5" xfId="18507" xr:uid="{00000000-0005-0000-0000-0000C97F0000}"/>
    <cellStyle name="Normal 3 10 4 2 3 5 2" xfId="48606" xr:uid="{00000000-0005-0000-0000-0000CA7F0000}"/>
    <cellStyle name="Normal 3 10 4 2 3 6" xfId="39141" xr:uid="{00000000-0005-0000-0000-0000CB7F0000}"/>
    <cellStyle name="Normal 3 10 4 2 4" xfId="18508" xr:uid="{00000000-0005-0000-0000-0000CC7F0000}"/>
    <cellStyle name="Normal 3 10 4 2 4 2" xfId="18509" xr:uid="{00000000-0005-0000-0000-0000CD7F0000}"/>
    <cellStyle name="Normal 3 10 4 2 4 2 2" xfId="39148" xr:uid="{00000000-0005-0000-0000-0000CE7F0000}"/>
    <cellStyle name="Normal 3 10 4 2 4 3" xfId="39147" xr:uid="{00000000-0005-0000-0000-0000CF7F0000}"/>
    <cellStyle name="Normal 3 10 4 2 5" xfId="18510" xr:uid="{00000000-0005-0000-0000-0000D07F0000}"/>
    <cellStyle name="Normal 3 10 4 2 5 2" xfId="18511" xr:uid="{00000000-0005-0000-0000-0000D17F0000}"/>
    <cellStyle name="Normal 3 10 4 2 5 2 2" xfId="39150" xr:uid="{00000000-0005-0000-0000-0000D27F0000}"/>
    <cellStyle name="Normal 3 10 4 2 5 3" xfId="39149" xr:uid="{00000000-0005-0000-0000-0000D37F0000}"/>
    <cellStyle name="Normal 3 10 4 2 6" xfId="18512" xr:uid="{00000000-0005-0000-0000-0000D47F0000}"/>
    <cellStyle name="Normal 3 10 4 2 6 2" xfId="39151" xr:uid="{00000000-0005-0000-0000-0000D57F0000}"/>
    <cellStyle name="Normal 3 10 4 2 7" xfId="18513" xr:uid="{00000000-0005-0000-0000-0000D67F0000}"/>
    <cellStyle name="Normal 3 10 4 2 7 2" xfId="48604" xr:uid="{00000000-0005-0000-0000-0000D77F0000}"/>
    <cellStyle name="Normal 3 10 4 2 8" xfId="39134" xr:uid="{00000000-0005-0000-0000-0000D87F0000}"/>
    <cellStyle name="Normal 3 10 4 3" xfId="18514" xr:uid="{00000000-0005-0000-0000-0000D97F0000}"/>
    <cellStyle name="Normal 3 10 4 3 2" xfId="18515" xr:uid="{00000000-0005-0000-0000-0000DA7F0000}"/>
    <cellStyle name="Normal 3 10 4 3 2 2" xfId="18516" xr:uid="{00000000-0005-0000-0000-0000DB7F0000}"/>
    <cellStyle name="Normal 3 10 4 3 2 2 2" xfId="39154" xr:uid="{00000000-0005-0000-0000-0000DC7F0000}"/>
    <cellStyle name="Normal 3 10 4 3 2 3" xfId="39153" xr:uid="{00000000-0005-0000-0000-0000DD7F0000}"/>
    <cellStyle name="Normal 3 10 4 3 3" xfId="18517" xr:uid="{00000000-0005-0000-0000-0000DE7F0000}"/>
    <cellStyle name="Normal 3 10 4 3 3 2" xfId="18518" xr:uid="{00000000-0005-0000-0000-0000DF7F0000}"/>
    <cellStyle name="Normal 3 10 4 3 3 2 2" xfId="39156" xr:uid="{00000000-0005-0000-0000-0000E07F0000}"/>
    <cellStyle name="Normal 3 10 4 3 3 3" xfId="39155" xr:uid="{00000000-0005-0000-0000-0000E17F0000}"/>
    <cellStyle name="Normal 3 10 4 3 4" xfId="18519" xr:uid="{00000000-0005-0000-0000-0000E27F0000}"/>
    <cellStyle name="Normal 3 10 4 3 4 2" xfId="39157" xr:uid="{00000000-0005-0000-0000-0000E37F0000}"/>
    <cellStyle name="Normal 3 10 4 3 5" xfId="18520" xr:uid="{00000000-0005-0000-0000-0000E47F0000}"/>
    <cellStyle name="Normal 3 10 4 3 5 2" xfId="48607" xr:uid="{00000000-0005-0000-0000-0000E57F0000}"/>
    <cellStyle name="Normal 3 10 4 3 6" xfId="39152" xr:uid="{00000000-0005-0000-0000-0000E67F0000}"/>
    <cellStyle name="Normal 3 10 4 4" xfId="18521" xr:uid="{00000000-0005-0000-0000-0000E77F0000}"/>
    <cellStyle name="Normal 3 10 4 4 2" xfId="18522" xr:uid="{00000000-0005-0000-0000-0000E87F0000}"/>
    <cellStyle name="Normal 3 10 4 4 2 2" xfId="18523" xr:uid="{00000000-0005-0000-0000-0000E97F0000}"/>
    <cellStyle name="Normal 3 10 4 4 2 2 2" xfId="39160" xr:uid="{00000000-0005-0000-0000-0000EA7F0000}"/>
    <cellStyle name="Normal 3 10 4 4 2 3" xfId="39159" xr:uid="{00000000-0005-0000-0000-0000EB7F0000}"/>
    <cellStyle name="Normal 3 10 4 4 3" xfId="18524" xr:uid="{00000000-0005-0000-0000-0000EC7F0000}"/>
    <cellStyle name="Normal 3 10 4 4 3 2" xfId="18525" xr:uid="{00000000-0005-0000-0000-0000ED7F0000}"/>
    <cellStyle name="Normal 3 10 4 4 3 2 2" xfId="39162" xr:uid="{00000000-0005-0000-0000-0000EE7F0000}"/>
    <cellStyle name="Normal 3 10 4 4 3 3" xfId="39161" xr:uid="{00000000-0005-0000-0000-0000EF7F0000}"/>
    <cellStyle name="Normal 3 10 4 4 4" xfId="18526" xr:uid="{00000000-0005-0000-0000-0000F07F0000}"/>
    <cellStyle name="Normal 3 10 4 4 4 2" xfId="39163" xr:uid="{00000000-0005-0000-0000-0000F17F0000}"/>
    <cellStyle name="Normal 3 10 4 4 5" xfId="18527" xr:uid="{00000000-0005-0000-0000-0000F27F0000}"/>
    <cellStyle name="Normal 3 10 4 4 5 2" xfId="48608" xr:uid="{00000000-0005-0000-0000-0000F37F0000}"/>
    <cellStyle name="Normal 3 10 4 4 6" xfId="39158" xr:uid="{00000000-0005-0000-0000-0000F47F0000}"/>
    <cellStyle name="Normal 3 10 4 5" xfId="18528" xr:uid="{00000000-0005-0000-0000-0000F57F0000}"/>
    <cellStyle name="Normal 3 10 4 5 2" xfId="18529" xr:uid="{00000000-0005-0000-0000-0000F67F0000}"/>
    <cellStyle name="Normal 3 10 4 5 2 2" xfId="39165" xr:uid="{00000000-0005-0000-0000-0000F77F0000}"/>
    <cellStyle name="Normal 3 10 4 5 3" xfId="39164" xr:uid="{00000000-0005-0000-0000-0000F87F0000}"/>
    <cellStyle name="Normal 3 10 4 6" xfId="18530" xr:uid="{00000000-0005-0000-0000-0000F97F0000}"/>
    <cellStyle name="Normal 3 10 4 6 2" xfId="18531" xr:uid="{00000000-0005-0000-0000-0000FA7F0000}"/>
    <cellStyle name="Normal 3 10 4 6 2 2" xfId="39167" xr:uid="{00000000-0005-0000-0000-0000FB7F0000}"/>
    <cellStyle name="Normal 3 10 4 6 3" xfId="39166" xr:uid="{00000000-0005-0000-0000-0000FC7F0000}"/>
    <cellStyle name="Normal 3 10 4 7" xfId="18532" xr:uid="{00000000-0005-0000-0000-0000FD7F0000}"/>
    <cellStyle name="Normal 3 10 4 7 2" xfId="39168" xr:uid="{00000000-0005-0000-0000-0000FE7F0000}"/>
    <cellStyle name="Normal 3 10 4 8" xfId="18533" xr:uid="{00000000-0005-0000-0000-0000FF7F0000}"/>
    <cellStyle name="Normal 3 10 4 8 2" xfId="48603" xr:uid="{00000000-0005-0000-0000-000000800000}"/>
    <cellStyle name="Normal 3 10 4 9" xfId="39133" xr:uid="{00000000-0005-0000-0000-000001800000}"/>
    <cellStyle name="Normal 3 10 5" xfId="18534" xr:uid="{00000000-0005-0000-0000-000002800000}"/>
    <cellStyle name="Normal 3 10 5 2" xfId="18535" xr:uid="{00000000-0005-0000-0000-000003800000}"/>
    <cellStyle name="Normal 3 10 5 2 2" xfId="18536" xr:uid="{00000000-0005-0000-0000-000004800000}"/>
    <cellStyle name="Normal 3 10 5 2 2 2" xfId="18537" xr:uid="{00000000-0005-0000-0000-000005800000}"/>
    <cellStyle name="Normal 3 10 5 2 2 2 2" xfId="39172" xr:uid="{00000000-0005-0000-0000-000006800000}"/>
    <cellStyle name="Normal 3 10 5 2 2 3" xfId="39171" xr:uid="{00000000-0005-0000-0000-000007800000}"/>
    <cellStyle name="Normal 3 10 5 2 3" xfId="18538" xr:uid="{00000000-0005-0000-0000-000008800000}"/>
    <cellStyle name="Normal 3 10 5 2 3 2" xfId="18539" xr:uid="{00000000-0005-0000-0000-000009800000}"/>
    <cellStyle name="Normal 3 10 5 2 3 2 2" xfId="39174" xr:uid="{00000000-0005-0000-0000-00000A800000}"/>
    <cellStyle name="Normal 3 10 5 2 3 3" xfId="39173" xr:uid="{00000000-0005-0000-0000-00000B800000}"/>
    <cellStyle name="Normal 3 10 5 2 4" xfId="18540" xr:uid="{00000000-0005-0000-0000-00000C800000}"/>
    <cellStyle name="Normal 3 10 5 2 4 2" xfId="39175" xr:uid="{00000000-0005-0000-0000-00000D800000}"/>
    <cellStyle name="Normal 3 10 5 2 5" xfId="18541" xr:uid="{00000000-0005-0000-0000-00000E800000}"/>
    <cellStyle name="Normal 3 10 5 2 5 2" xfId="48610" xr:uid="{00000000-0005-0000-0000-00000F800000}"/>
    <cellStyle name="Normal 3 10 5 2 6" xfId="39170" xr:uid="{00000000-0005-0000-0000-000010800000}"/>
    <cellStyle name="Normal 3 10 5 3" xfId="18542" xr:uid="{00000000-0005-0000-0000-000011800000}"/>
    <cellStyle name="Normal 3 10 5 3 2" xfId="18543" xr:uid="{00000000-0005-0000-0000-000012800000}"/>
    <cellStyle name="Normal 3 10 5 3 2 2" xfId="18544" xr:uid="{00000000-0005-0000-0000-000013800000}"/>
    <cellStyle name="Normal 3 10 5 3 2 2 2" xfId="39178" xr:uid="{00000000-0005-0000-0000-000014800000}"/>
    <cellStyle name="Normal 3 10 5 3 2 3" xfId="39177" xr:uid="{00000000-0005-0000-0000-000015800000}"/>
    <cellStyle name="Normal 3 10 5 3 3" xfId="18545" xr:uid="{00000000-0005-0000-0000-000016800000}"/>
    <cellStyle name="Normal 3 10 5 3 3 2" xfId="18546" xr:uid="{00000000-0005-0000-0000-000017800000}"/>
    <cellStyle name="Normal 3 10 5 3 3 2 2" xfId="39180" xr:uid="{00000000-0005-0000-0000-000018800000}"/>
    <cellStyle name="Normal 3 10 5 3 3 3" xfId="39179" xr:uid="{00000000-0005-0000-0000-000019800000}"/>
    <cellStyle name="Normal 3 10 5 3 4" xfId="18547" xr:uid="{00000000-0005-0000-0000-00001A800000}"/>
    <cellStyle name="Normal 3 10 5 3 4 2" xfId="39181" xr:uid="{00000000-0005-0000-0000-00001B800000}"/>
    <cellStyle name="Normal 3 10 5 3 5" xfId="18548" xr:uid="{00000000-0005-0000-0000-00001C800000}"/>
    <cellStyle name="Normal 3 10 5 3 5 2" xfId="48611" xr:uid="{00000000-0005-0000-0000-00001D800000}"/>
    <cellStyle name="Normal 3 10 5 3 6" xfId="39176" xr:uid="{00000000-0005-0000-0000-00001E800000}"/>
    <cellStyle name="Normal 3 10 5 4" xfId="18549" xr:uid="{00000000-0005-0000-0000-00001F800000}"/>
    <cellStyle name="Normal 3 10 5 4 2" xfId="18550" xr:uid="{00000000-0005-0000-0000-000020800000}"/>
    <cellStyle name="Normal 3 10 5 4 2 2" xfId="39183" xr:uid="{00000000-0005-0000-0000-000021800000}"/>
    <cellStyle name="Normal 3 10 5 4 3" xfId="39182" xr:uid="{00000000-0005-0000-0000-000022800000}"/>
    <cellStyle name="Normal 3 10 5 5" xfId="18551" xr:uid="{00000000-0005-0000-0000-000023800000}"/>
    <cellStyle name="Normal 3 10 5 5 2" xfId="18552" xr:uid="{00000000-0005-0000-0000-000024800000}"/>
    <cellStyle name="Normal 3 10 5 5 2 2" xfId="39185" xr:uid="{00000000-0005-0000-0000-000025800000}"/>
    <cellStyle name="Normal 3 10 5 5 3" xfId="39184" xr:uid="{00000000-0005-0000-0000-000026800000}"/>
    <cellStyle name="Normal 3 10 5 6" xfId="18553" xr:uid="{00000000-0005-0000-0000-000027800000}"/>
    <cellStyle name="Normal 3 10 5 6 2" xfId="39186" xr:uid="{00000000-0005-0000-0000-000028800000}"/>
    <cellStyle name="Normal 3 10 5 7" xfId="18554" xr:uid="{00000000-0005-0000-0000-000029800000}"/>
    <cellStyle name="Normal 3 10 5 7 2" xfId="48609" xr:uid="{00000000-0005-0000-0000-00002A800000}"/>
    <cellStyle name="Normal 3 10 5 8" xfId="39169" xr:uid="{00000000-0005-0000-0000-00002B800000}"/>
    <cellStyle name="Normal 3 10 6" xfId="18555" xr:uid="{00000000-0005-0000-0000-00002C800000}"/>
    <cellStyle name="Normal 3 10 6 2" xfId="18556" xr:uid="{00000000-0005-0000-0000-00002D800000}"/>
    <cellStyle name="Normal 3 10 6 2 2" xfId="18557" xr:uid="{00000000-0005-0000-0000-00002E800000}"/>
    <cellStyle name="Normal 3 10 6 2 2 2" xfId="39189" xr:uid="{00000000-0005-0000-0000-00002F800000}"/>
    <cellStyle name="Normal 3 10 6 2 3" xfId="39188" xr:uid="{00000000-0005-0000-0000-000030800000}"/>
    <cellStyle name="Normal 3 10 6 3" xfId="18558" xr:uid="{00000000-0005-0000-0000-000031800000}"/>
    <cellStyle name="Normal 3 10 6 3 2" xfId="18559" xr:uid="{00000000-0005-0000-0000-000032800000}"/>
    <cellStyle name="Normal 3 10 6 3 2 2" xfId="39191" xr:uid="{00000000-0005-0000-0000-000033800000}"/>
    <cellStyle name="Normal 3 10 6 3 3" xfId="39190" xr:uid="{00000000-0005-0000-0000-000034800000}"/>
    <cellStyle name="Normal 3 10 6 4" xfId="18560" xr:uid="{00000000-0005-0000-0000-000035800000}"/>
    <cellStyle name="Normal 3 10 6 4 2" xfId="39192" xr:uid="{00000000-0005-0000-0000-000036800000}"/>
    <cellStyle name="Normal 3 10 6 5" xfId="18561" xr:uid="{00000000-0005-0000-0000-000037800000}"/>
    <cellStyle name="Normal 3 10 6 5 2" xfId="48612" xr:uid="{00000000-0005-0000-0000-000038800000}"/>
    <cellStyle name="Normal 3 10 6 6" xfId="39187" xr:uid="{00000000-0005-0000-0000-000039800000}"/>
    <cellStyle name="Normal 3 10 7" xfId="18562" xr:uid="{00000000-0005-0000-0000-00003A800000}"/>
    <cellStyle name="Normal 3 10 7 2" xfId="18563" xr:uid="{00000000-0005-0000-0000-00003B800000}"/>
    <cellStyle name="Normal 3 10 7 2 2" xfId="18564" xr:uid="{00000000-0005-0000-0000-00003C800000}"/>
    <cellStyle name="Normal 3 10 7 2 2 2" xfId="39195" xr:uid="{00000000-0005-0000-0000-00003D800000}"/>
    <cellStyle name="Normal 3 10 7 2 3" xfId="39194" xr:uid="{00000000-0005-0000-0000-00003E800000}"/>
    <cellStyle name="Normal 3 10 7 3" xfId="18565" xr:uid="{00000000-0005-0000-0000-00003F800000}"/>
    <cellStyle name="Normal 3 10 7 3 2" xfId="18566" xr:uid="{00000000-0005-0000-0000-000040800000}"/>
    <cellStyle name="Normal 3 10 7 3 2 2" xfId="39197" xr:uid="{00000000-0005-0000-0000-000041800000}"/>
    <cellStyle name="Normal 3 10 7 3 3" xfId="39196" xr:uid="{00000000-0005-0000-0000-000042800000}"/>
    <cellStyle name="Normal 3 10 7 4" xfId="18567" xr:uid="{00000000-0005-0000-0000-000043800000}"/>
    <cellStyle name="Normal 3 10 7 4 2" xfId="39198" xr:uid="{00000000-0005-0000-0000-000044800000}"/>
    <cellStyle name="Normal 3 10 7 5" xfId="18568" xr:uid="{00000000-0005-0000-0000-000045800000}"/>
    <cellStyle name="Normal 3 10 7 5 2" xfId="48613" xr:uid="{00000000-0005-0000-0000-000046800000}"/>
    <cellStyle name="Normal 3 10 7 6" xfId="39193" xr:uid="{00000000-0005-0000-0000-000047800000}"/>
    <cellStyle name="Normal 3 10 8" xfId="18569" xr:uid="{00000000-0005-0000-0000-000048800000}"/>
    <cellStyle name="Normal 3 10 8 2" xfId="18570" xr:uid="{00000000-0005-0000-0000-000049800000}"/>
    <cellStyle name="Normal 3 10 8 2 2" xfId="39200" xr:uid="{00000000-0005-0000-0000-00004A800000}"/>
    <cellStyle name="Normal 3 10 8 3" xfId="39199" xr:uid="{00000000-0005-0000-0000-00004B800000}"/>
    <cellStyle name="Normal 3 10 9" xfId="18571" xr:uid="{00000000-0005-0000-0000-00004C800000}"/>
    <cellStyle name="Normal 3 10 9 2" xfId="18572" xr:uid="{00000000-0005-0000-0000-00004D800000}"/>
    <cellStyle name="Normal 3 10 9 2 2" xfId="39202" xr:uid="{00000000-0005-0000-0000-00004E800000}"/>
    <cellStyle name="Normal 3 10 9 3" xfId="39201" xr:uid="{00000000-0005-0000-0000-00004F800000}"/>
    <cellStyle name="Normal 3 11" xfId="18573" xr:uid="{00000000-0005-0000-0000-000050800000}"/>
    <cellStyle name="Normal 3 11 10" xfId="18574" xr:uid="{00000000-0005-0000-0000-000051800000}"/>
    <cellStyle name="Normal 3 11 10 2" xfId="48614" xr:uid="{00000000-0005-0000-0000-000052800000}"/>
    <cellStyle name="Normal 3 11 11" xfId="39203" xr:uid="{00000000-0005-0000-0000-000053800000}"/>
    <cellStyle name="Normal 3 11 2" xfId="18575" xr:uid="{00000000-0005-0000-0000-000054800000}"/>
    <cellStyle name="Normal 3 11 2 10" xfId="39204" xr:uid="{00000000-0005-0000-0000-000055800000}"/>
    <cellStyle name="Normal 3 11 2 2" xfId="18576" xr:uid="{00000000-0005-0000-0000-000056800000}"/>
    <cellStyle name="Normal 3 11 2 2 2" xfId="18577" xr:uid="{00000000-0005-0000-0000-000057800000}"/>
    <cellStyle name="Normal 3 11 2 2 2 2" xfId="18578" xr:uid="{00000000-0005-0000-0000-000058800000}"/>
    <cellStyle name="Normal 3 11 2 2 2 2 2" xfId="18579" xr:uid="{00000000-0005-0000-0000-000059800000}"/>
    <cellStyle name="Normal 3 11 2 2 2 2 2 2" xfId="18580" xr:uid="{00000000-0005-0000-0000-00005A800000}"/>
    <cellStyle name="Normal 3 11 2 2 2 2 2 2 2" xfId="39209" xr:uid="{00000000-0005-0000-0000-00005B800000}"/>
    <cellStyle name="Normal 3 11 2 2 2 2 2 3" xfId="39208" xr:uid="{00000000-0005-0000-0000-00005C800000}"/>
    <cellStyle name="Normal 3 11 2 2 2 2 3" xfId="18581" xr:uid="{00000000-0005-0000-0000-00005D800000}"/>
    <cellStyle name="Normal 3 11 2 2 2 2 3 2" xfId="18582" xr:uid="{00000000-0005-0000-0000-00005E800000}"/>
    <cellStyle name="Normal 3 11 2 2 2 2 3 2 2" xfId="39211" xr:uid="{00000000-0005-0000-0000-00005F800000}"/>
    <cellStyle name="Normal 3 11 2 2 2 2 3 3" xfId="39210" xr:uid="{00000000-0005-0000-0000-000060800000}"/>
    <cellStyle name="Normal 3 11 2 2 2 2 4" xfId="18583" xr:uid="{00000000-0005-0000-0000-000061800000}"/>
    <cellStyle name="Normal 3 11 2 2 2 2 4 2" xfId="39212" xr:uid="{00000000-0005-0000-0000-000062800000}"/>
    <cellStyle name="Normal 3 11 2 2 2 2 5" xfId="18584" xr:uid="{00000000-0005-0000-0000-000063800000}"/>
    <cellStyle name="Normal 3 11 2 2 2 2 5 2" xfId="48618" xr:uid="{00000000-0005-0000-0000-000064800000}"/>
    <cellStyle name="Normal 3 11 2 2 2 2 6" xfId="39207" xr:uid="{00000000-0005-0000-0000-000065800000}"/>
    <cellStyle name="Normal 3 11 2 2 2 3" xfId="18585" xr:uid="{00000000-0005-0000-0000-000066800000}"/>
    <cellStyle name="Normal 3 11 2 2 2 3 2" xfId="18586" xr:uid="{00000000-0005-0000-0000-000067800000}"/>
    <cellStyle name="Normal 3 11 2 2 2 3 2 2" xfId="18587" xr:uid="{00000000-0005-0000-0000-000068800000}"/>
    <cellStyle name="Normal 3 11 2 2 2 3 2 2 2" xfId="39215" xr:uid="{00000000-0005-0000-0000-000069800000}"/>
    <cellStyle name="Normal 3 11 2 2 2 3 2 3" xfId="39214" xr:uid="{00000000-0005-0000-0000-00006A800000}"/>
    <cellStyle name="Normal 3 11 2 2 2 3 3" xfId="18588" xr:uid="{00000000-0005-0000-0000-00006B800000}"/>
    <cellStyle name="Normal 3 11 2 2 2 3 3 2" xfId="18589" xr:uid="{00000000-0005-0000-0000-00006C800000}"/>
    <cellStyle name="Normal 3 11 2 2 2 3 3 2 2" xfId="39217" xr:uid="{00000000-0005-0000-0000-00006D800000}"/>
    <cellStyle name="Normal 3 11 2 2 2 3 3 3" xfId="39216" xr:uid="{00000000-0005-0000-0000-00006E800000}"/>
    <cellStyle name="Normal 3 11 2 2 2 3 4" xfId="18590" xr:uid="{00000000-0005-0000-0000-00006F800000}"/>
    <cellStyle name="Normal 3 11 2 2 2 3 4 2" xfId="39218" xr:uid="{00000000-0005-0000-0000-000070800000}"/>
    <cellStyle name="Normal 3 11 2 2 2 3 5" xfId="18591" xr:uid="{00000000-0005-0000-0000-000071800000}"/>
    <cellStyle name="Normal 3 11 2 2 2 3 5 2" xfId="48619" xr:uid="{00000000-0005-0000-0000-000072800000}"/>
    <cellStyle name="Normal 3 11 2 2 2 3 6" xfId="39213" xr:uid="{00000000-0005-0000-0000-000073800000}"/>
    <cellStyle name="Normal 3 11 2 2 2 4" xfId="18592" xr:uid="{00000000-0005-0000-0000-000074800000}"/>
    <cellStyle name="Normal 3 11 2 2 2 4 2" xfId="18593" xr:uid="{00000000-0005-0000-0000-000075800000}"/>
    <cellStyle name="Normal 3 11 2 2 2 4 2 2" xfId="39220" xr:uid="{00000000-0005-0000-0000-000076800000}"/>
    <cellStyle name="Normal 3 11 2 2 2 4 3" xfId="39219" xr:uid="{00000000-0005-0000-0000-000077800000}"/>
    <cellStyle name="Normal 3 11 2 2 2 5" xfId="18594" xr:uid="{00000000-0005-0000-0000-000078800000}"/>
    <cellStyle name="Normal 3 11 2 2 2 5 2" xfId="18595" xr:uid="{00000000-0005-0000-0000-000079800000}"/>
    <cellStyle name="Normal 3 11 2 2 2 5 2 2" xfId="39222" xr:uid="{00000000-0005-0000-0000-00007A800000}"/>
    <cellStyle name="Normal 3 11 2 2 2 5 3" xfId="39221" xr:uid="{00000000-0005-0000-0000-00007B800000}"/>
    <cellStyle name="Normal 3 11 2 2 2 6" xfId="18596" xr:uid="{00000000-0005-0000-0000-00007C800000}"/>
    <cellStyle name="Normal 3 11 2 2 2 6 2" xfId="39223" xr:uid="{00000000-0005-0000-0000-00007D800000}"/>
    <cellStyle name="Normal 3 11 2 2 2 7" xfId="18597" xr:uid="{00000000-0005-0000-0000-00007E800000}"/>
    <cellStyle name="Normal 3 11 2 2 2 7 2" xfId="48617" xr:uid="{00000000-0005-0000-0000-00007F800000}"/>
    <cellStyle name="Normal 3 11 2 2 2 8" xfId="39206" xr:uid="{00000000-0005-0000-0000-000080800000}"/>
    <cellStyle name="Normal 3 11 2 2 3" xfId="18598" xr:uid="{00000000-0005-0000-0000-000081800000}"/>
    <cellStyle name="Normal 3 11 2 2 3 2" xfId="18599" xr:uid="{00000000-0005-0000-0000-000082800000}"/>
    <cellStyle name="Normal 3 11 2 2 3 2 2" xfId="18600" xr:uid="{00000000-0005-0000-0000-000083800000}"/>
    <cellStyle name="Normal 3 11 2 2 3 2 2 2" xfId="39226" xr:uid="{00000000-0005-0000-0000-000084800000}"/>
    <cellStyle name="Normal 3 11 2 2 3 2 3" xfId="39225" xr:uid="{00000000-0005-0000-0000-000085800000}"/>
    <cellStyle name="Normal 3 11 2 2 3 3" xfId="18601" xr:uid="{00000000-0005-0000-0000-000086800000}"/>
    <cellStyle name="Normal 3 11 2 2 3 3 2" xfId="18602" xr:uid="{00000000-0005-0000-0000-000087800000}"/>
    <cellStyle name="Normal 3 11 2 2 3 3 2 2" xfId="39228" xr:uid="{00000000-0005-0000-0000-000088800000}"/>
    <cellStyle name="Normal 3 11 2 2 3 3 3" xfId="39227" xr:uid="{00000000-0005-0000-0000-000089800000}"/>
    <cellStyle name="Normal 3 11 2 2 3 4" xfId="18603" xr:uid="{00000000-0005-0000-0000-00008A800000}"/>
    <cellStyle name="Normal 3 11 2 2 3 4 2" xfId="39229" xr:uid="{00000000-0005-0000-0000-00008B800000}"/>
    <cellStyle name="Normal 3 11 2 2 3 5" xfId="18604" xr:uid="{00000000-0005-0000-0000-00008C800000}"/>
    <cellStyle name="Normal 3 11 2 2 3 5 2" xfId="48620" xr:uid="{00000000-0005-0000-0000-00008D800000}"/>
    <cellStyle name="Normal 3 11 2 2 3 6" xfId="39224" xr:uid="{00000000-0005-0000-0000-00008E800000}"/>
    <cellStyle name="Normal 3 11 2 2 4" xfId="18605" xr:uid="{00000000-0005-0000-0000-00008F800000}"/>
    <cellStyle name="Normal 3 11 2 2 4 2" xfId="18606" xr:uid="{00000000-0005-0000-0000-000090800000}"/>
    <cellStyle name="Normal 3 11 2 2 4 2 2" xfId="18607" xr:uid="{00000000-0005-0000-0000-000091800000}"/>
    <cellStyle name="Normal 3 11 2 2 4 2 2 2" xfId="39232" xr:uid="{00000000-0005-0000-0000-000092800000}"/>
    <cellStyle name="Normal 3 11 2 2 4 2 3" xfId="39231" xr:uid="{00000000-0005-0000-0000-000093800000}"/>
    <cellStyle name="Normal 3 11 2 2 4 3" xfId="18608" xr:uid="{00000000-0005-0000-0000-000094800000}"/>
    <cellStyle name="Normal 3 11 2 2 4 3 2" xfId="18609" xr:uid="{00000000-0005-0000-0000-000095800000}"/>
    <cellStyle name="Normal 3 11 2 2 4 3 2 2" xfId="39234" xr:uid="{00000000-0005-0000-0000-000096800000}"/>
    <cellStyle name="Normal 3 11 2 2 4 3 3" xfId="39233" xr:uid="{00000000-0005-0000-0000-000097800000}"/>
    <cellStyle name="Normal 3 11 2 2 4 4" xfId="18610" xr:uid="{00000000-0005-0000-0000-000098800000}"/>
    <cellStyle name="Normal 3 11 2 2 4 4 2" xfId="39235" xr:uid="{00000000-0005-0000-0000-000099800000}"/>
    <cellStyle name="Normal 3 11 2 2 4 5" xfId="18611" xr:uid="{00000000-0005-0000-0000-00009A800000}"/>
    <cellStyle name="Normal 3 11 2 2 4 5 2" xfId="48621" xr:uid="{00000000-0005-0000-0000-00009B800000}"/>
    <cellStyle name="Normal 3 11 2 2 4 6" xfId="39230" xr:uid="{00000000-0005-0000-0000-00009C800000}"/>
    <cellStyle name="Normal 3 11 2 2 5" xfId="18612" xr:uid="{00000000-0005-0000-0000-00009D800000}"/>
    <cellStyle name="Normal 3 11 2 2 5 2" xfId="18613" xr:uid="{00000000-0005-0000-0000-00009E800000}"/>
    <cellStyle name="Normal 3 11 2 2 5 2 2" xfId="39237" xr:uid="{00000000-0005-0000-0000-00009F800000}"/>
    <cellStyle name="Normal 3 11 2 2 5 3" xfId="39236" xr:uid="{00000000-0005-0000-0000-0000A0800000}"/>
    <cellStyle name="Normal 3 11 2 2 6" xfId="18614" xr:uid="{00000000-0005-0000-0000-0000A1800000}"/>
    <cellStyle name="Normal 3 11 2 2 6 2" xfId="18615" xr:uid="{00000000-0005-0000-0000-0000A2800000}"/>
    <cellStyle name="Normal 3 11 2 2 6 2 2" xfId="39239" xr:uid="{00000000-0005-0000-0000-0000A3800000}"/>
    <cellStyle name="Normal 3 11 2 2 6 3" xfId="39238" xr:uid="{00000000-0005-0000-0000-0000A4800000}"/>
    <cellStyle name="Normal 3 11 2 2 7" xfId="18616" xr:uid="{00000000-0005-0000-0000-0000A5800000}"/>
    <cellStyle name="Normal 3 11 2 2 7 2" xfId="39240" xr:uid="{00000000-0005-0000-0000-0000A6800000}"/>
    <cellStyle name="Normal 3 11 2 2 8" xfId="18617" xr:uid="{00000000-0005-0000-0000-0000A7800000}"/>
    <cellStyle name="Normal 3 11 2 2 8 2" xfId="48616" xr:uid="{00000000-0005-0000-0000-0000A8800000}"/>
    <cellStyle name="Normal 3 11 2 2 9" xfId="39205" xr:uid="{00000000-0005-0000-0000-0000A9800000}"/>
    <cellStyle name="Normal 3 11 2 3" xfId="18618" xr:uid="{00000000-0005-0000-0000-0000AA800000}"/>
    <cellStyle name="Normal 3 11 2 3 2" xfId="18619" xr:uid="{00000000-0005-0000-0000-0000AB800000}"/>
    <cellStyle name="Normal 3 11 2 3 2 2" xfId="18620" xr:uid="{00000000-0005-0000-0000-0000AC800000}"/>
    <cellStyle name="Normal 3 11 2 3 2 2 2" xfId="18621" xr:uid="{00000000-0005-0000-0000-0000AD800000}"/>
    <cellStyle name="Normal 3 11 2 3 2 2 2 2" xfId="39244" xr:uid="{00000000-0005-0000-0000-0000AE800000}"/>
    <cellStyle name="Normal 3 11 2 3 2 2 3" xfId="39243" xr:uid="{00000000-0005-0000-0000-0000AF800000}"/>
    <cellStyle name="Normal 3 11 2 3 2 3" xfId="18622" xr:uid="{00000000-0005-0000-0000-0000B0800000}"/>
    <cellStyle name="Normal 3 11 2 3 2 3 2" xfId="18623" xr:uid="{00000000-0005-0000-0000-0000B1800000}"/>
    <cellStyle name="Normal 3 11 2 3 2 3 2 2" xfId="39246" xr:uid="{00000000-0005-0000-0000-0000B2800000}"/>
    <cellStyle name="Normal 3 11 2 3 2 3 3" xfId="39245" xr:uid="{00000000-0005-0000-0000-0000B3800000}"/>
    <cellStyle name="Normal 3 11 2 3 2 4" xfId="18624" xr:uid="{00000000-0005-0000-0000-0000B4800000}"/>
    <cellStyle name="Normal 3 11 2 3 2 4 2" xfId="39247" xr:uid="{00000000-0005-0000-0000-0000B5800000}"/>
    <cellStyle name="Normal 3 11 2 3 2 5" xfId="18625" xr:uid="{00000000-0005-0000-0000-0000B6800000}"/>
    <cellStyle name="Normal 3 11 2 3 2 5 2" xfId="48623" xr:uid="{00000000-0005-0000-0000-0000B7800000}"/>
    <cellStyle name="Normal 3 11 2 3 2 6" xfId="39242" xr:uid="{00000000-0005-0000-0000-0000B8800000}"/>
    <cellStyle name="Normal 3 11 2 3 3" xfId="18626" xr:uid="{00000000-0005-0000-0000-0000B9800000}"/>
    <cellStyle name="Normal 3 11 2 3 3 2" xfId="18627" xr:uid="{00000000-0005-0000-0000-0000BA800000}"/>
    <cellStyle name="Normal 3 11 2 3 3 2 2" xfId="18628" xr:uid="{00000000-0005-0000-0000-0000BB800000}"/>
    <cellStyle name="Normal 3 11 2 3 3 2 2 2" xfId="39250" xr:uid="{00000000-0005-0000-0000-0000BC800000}"/>
    <cellStyle name="Normal 3 11 2 3 3 2 3" xfId="39249" xr:uid="{00000000-0005-0000-0000-0000BD800000}"/>
    <cellStyle name="Normal 3 11 2 3 3 3" xfId="18629" xr:uid="{00000000-0005-0000-0000-0000BE800000}"/>
    <cellStyle name="Normal 3 11 2 3 3 3 2" xfId="18630" xr:uid="{00000000-0005-0000-0000-0000BF800000}"/>
    <cellStyle name="Normal 3 11 2 3 3 3 2 2" xfId="39252" xr:uid="{00000000-0005-0000-0000-0000C0800000}"/>
    <cellStyle name="Normal 3 11 2 3 3 3 3" xfId="39251" xr:uid="{00000000-0005-0000-0000-0000C1800000}"/>
    <cellStyle name="Normal 3 11 2 3 3 4" xfId="18631" xr:uid="{00000000-0005-0000-0000-0000C2800000}"/>
    <cellStyle name="Normal 3 11 2 3 3 4 2" xfId="39253" xr:uid="{00000000-0005-0000-0000-0000C3800000}"/>
    <cellStyle name="Normal 3 11 2 3 3 5" xfId="18632" xr:uid="{00000000-0005-0000-0000-0000C4800000}"/>
    <cellStyle name="Normal 3 11 2 3 3 5 2" xfId="48624" xr:uid="{00000000-0005-0000-0000-0000C5800000}"/>
    <cellStyle name="Normal 3 11 2 3 3 6" xfId="39248" xr:uid="{00000000-0005-0000-0000-0000C6800000}"/>
    <cellStyle name="Normal 3 11 2 3 4" xfId="18633" xr:uid="{00000000-0005-0000-0000-0000C7800000}"/>
    <cellStyle name="Normal 3 11 2 3 4 2" xfId="18634" xr:uid="{00000000-0005-0000-0000-0000C8800000}"/>
    <cellStyle name="Normal 3 11 2 3 4 2 2" xfId="39255" xr:uid="{00000000-0005-0000-0000-0000C9800000}"/>
    <cellStyle name="Normal 3 11 2 3 4 3" xfId="39254" xr:uid="{00000000-0005-0000-0000-0000CA800000}"/>
    <cellStyle name="Normal 3 11 2 3 5" xfId="18635" xr:uid="{00000000-0005-0000-0000-0000CB800000}"/>
    <cellStyle name="Normal 3 11 2 3 5 2" xfId="18636" xr:uid="{00000000-0005-0000-0000-0000CC800000}"/>
    <cellStyle name="Normal 3 11 2 3 5 2 2" xfId="39257" xr:uid="{00000000-0005-0000-0000-0000CD800000}"/>
    <cellStyle name="Normal 3 11 2 3 5 3" xfId="39256" xr:uid="{00000000-0005-0000-0000-0000CE800000}"/>
    <cellStyle name="Normal 3 11 2 3 6" xfId="18637" xr:uid="{00000000-0005-0000-0000-0000CF800000}"/>
    <cellStyle name="Normal 3 11 2 3 6 2" xfId="39258" xr:uid="{00000000-0005-0000-0000-0000D0800000}"/>
    <cellStyle name="Normal 3 11 2 3 7" xfId="18638" xr:uid="{00000000-0005-0000-0000-0000D1800000}"/>
    <cellStyle name="Normal 3 11 2 3 7 2" xfId="48622" xr:uid="{00000000-0005-0000-0000-0000D2800000}"/>
    <cellStyle name="Normal 3 11 2 3 8" xfId="39241" xr:uid="{00000000-0005-0000-0000-0000D3800000}"/>
    <cellStyle name="Normal 3 11 2 4" xfId="18639" xr:uid="{00000000-0005-0000-0000-0000D4800000}"/>
    <cellStyle name="Normal 3 11 2 4 2" xfId="18640" xr:uid="{00000000-0005-0000-0000-0000D5800000}"/>
    <cellStyle name="Normal 3 11 2 4 2 2" xfId="18641" xr:uid="{00000000-0005-0000-0000-0000D6800000}"/>
    <cellStyle name="Normal 3 11 2 4 2 2 2" xfId="39261" xr:uid="{00000000-0005-0000-0000-0000D7800000}"/>
    <cellStyle name="Normal 3 11 2 4 2 3" xfId="39260" xr:uid="{00000000-0005-0000-0000-0000D8800000}"/>
    <cellStyle name="Normal 3 11 2 4 3" xfId="18642" xr:uid="{00000000-0005-0000-0000-0000D9800000}"/>
    <cellStyle name="Normal 3 11 2 4 3 2" xfId="18643" xr:uid="{00000000-0005-0000-0000-0000DA800000}"/>
    <cellStyle name="Normal 3 11 2 4 3 2 2" xfId="39263" xr:uid="{00000000-0005-0000-0000-0000DB800000}"/>
    <cellStyle name="Normal 3 11 2 4 3 3" xfId="39262" xr:uid="{00000000-0005-0000-0000-0000DC800000}"/>
    <cellStyle name="Normal 3 11 2 4 4" xfId="18644" xr:uid="{00000000-0005-0000-0000-0000DD800000}"/>
    <cellStyle name="Normal 3 11 2 4 4 2" xfId="39264" xr:uid="{00000000-0005-0000-0000-0000DE800000}"/>
    <cellStyle name="Normal 3 11 2 4 5" xfId="18645" xr:uid="{00000000-0005-0000-0000-0000DF800000}"/>
    <cellStyle name="Normal 3 11 2 4 5 2" xfId="48625" xr:uid="{00000000-0005-0000-0000-0000E0800000}"/>
    <cellStyle name="Normal 3 11 2 4 6" xfId="39259" xr:uid="{00000000-0005-0000-0000-0000E1800000}"/>
    <cellStyle name="Normal 3 11 2 5" xfId="18646" xr:uid="{00000000-0005-0000-0000-0000E2800000}"/>
    <cellStyle name="Normal 3 11 2 5 2" xfId="18647" xr:uid="{00000000-0005-0000-0000-0000E3800000}"/>
    <cellStyle name="Normal 3 11 2 5 2 2" xfId="18648" xr:uid="{00000000-0005-0000-0000-0000E4800000}"/>
    <cellStyle name="Normal 3 11 2 5 2 2 2" xfId="39267" xr:uid="{00000000-0005-0000-0000-0000E5800000}"/>
    <cellStyle name="Normal 3 11 2 5 2 3" xfId="39266" xr:uid="{00000000-0005-0000-0000-0000E6800000}"/>
    <cellStyle name="Normal 3 11 2 5 3" xfId="18649" xr:uid="{00000000-0005-0000-0000-0000E7800000}"/>
    <cellStyle name="Normal 3 11 2 5 3 2" xfId="18650" xr:uid="{00000000-0005-0000-0000-0000E8800000}"/>
    <cellStyle name="Normal 3 11 2 5 3 2 2" xfId="39269" xr:uid="{00000000-0005-0000-0000-0000E9800000}"/>
    <cellStyle name="Normal 3 11 2 5 3 3" xfId="39268" xr:uid="{00000000-0005-0000-0000-0000EA800000}"/>
    <cellStyle name="Normal 3 11 2 5 4" xfId="18651" xr:uid="{00000000-0005-0000-0000-0000EB800000}"/>
    <cellStyle name="Normal 3 11 2 5 4 2" xfId="39270" xr:uid="{00000000-0005-0000-0000-0000EC800000}"/>
    <cellStyle name="Normal 3 11 2 5 5" xfId="18652" xr:uid="{00000000-0005-0000-0000-0000ED800000}"/>
    <cellStyle name="Normal 3 11 2 5 5 2" xfId="48626" xr:uid="{00000000-0005-0000-0000-0000EE800000}"/>
    <cellStyle name="Normal 3 11 2 5 6" xfId="39265" xr:uid="{00000000-0005-0000-0000-0000EF800000}"/>
    <cellStyle name="Normal 3 11 2 6" xfId="18653" xr:uid="{00000000-0005-0000-0000-0000F0800000}"/>
    <cellStyle name="Normal 3 11 2 6 2" xfId="18654" xr:uid="{00000000-0005-0000-0000-0000F1800000}"/>
    <cellStyle name="Normal 3 11 2 6 2 2" xfId="39272" xr:uid="{00000000-0005-0000-0000-0000F2800000}"/>
    <cellStyle name="Normal 3 11 2 6 3" xfId="39271" xr:uid="{00000000-0005-0000-0000-0000F3800000}"/>
    <cellStyle name="Normal 3 11 2 7" xfId="18655" xr:uid="{00000000-0005-0000-0000-0000F4800000}"/>
    <cellStyle name="Normal 3 11 2 7 2" xfId="18656" xr:uid="{00000000-0005-0000-0000-0000F5800000}"/>
    <cellStyle name="Normal 3 11 2 7 2 2" xfId="39274" xr:uid="{00000000-0005-0000-0000-0000F6800000}"/>
    <cellStyle name="Normal 3 11 2 7 3" xfId="39273" xr:uid="{00000000-0005-0000-0000-0000F7800000}"/>
    <cellStyle name="Normal 3 11 2 8" xfId="18657" xr:uid="{00000000-0005-0000-0000-0000F8800000}"/>
    <cellStyle name="Normal 3 11 2 8 2" xfId="39275" xr:uid="{00000000-0005-0000-0000-0000F9800000}"/>
    <cellStyle name="Normal 3 11 2 9" xfId="18658" xr:uid="{00000000-0005-0000-0000-0000FA800000}"/>
    <cellStyle name="Normal 3 11 2 9 2" xfId="48615" xr:uid="{00000000-0005-0000-0000-0000FB800000}"/>
    <cellStyle name="Normal 3 11 3" xfId="18659" xr:uid="{00000000-0005-0000-0000-0000FC800000}"/>
    <cellStyle name="Normal 3 11 3 2" xfId="18660" xr:uid="{00000000-0005-0000-0000-0000FD800000}"/>
    <cellStyle name="Normal 3 11 3 2 2" xfId="18661" xr:uid="{00000000-0005-0000-0000-0000FE800000}"/>
    <cellStyle name="Normal 3 11 3 2 2 2" xfId="18662" xr:uid="{00000000-0005-0000-0000-0000FF800000}"/>
    <cellStyle name="Normal 3 11 3 2 2 2 2" xfId="18663" xr:uid="{00000000-0005-0000-0000-000000810000}"/>
    <cellStyle name="Normal 3 11 3 2 2 2 2 2" xfId="39280" xr:uid="{00000000-0005-0000-0000-000001810000}"/>
    <cellStyle name="Normal 3 11 3 2 2 2 3" xfId="39279" xr:uid="{00000000-0005-0000-0000-000002810000}"/>
    <cellStyle name="Normal 3 11 3 2 2 3" xfId="18664" xr:uid="{00000000-0005-0000-0000-000003810000}"/>
    <cellStyle name="Normal 3 11 3 2 2 3 2" xfId="18665" xr:uid="{00000000-0005-0000-0000-000004810000}"/>
    <cellStyle name="Normal 3 11 3 2 2 3 2 2" xfId="39282" xr:uid="{00000000-0005-0000-0000-000005810000}"/>
    <cellStyle name="Normal 3 11 3 2 2 3 3" xfId="39281" xr:uid="{00000000-0005-0000-0000-000006810000}"/>
    <cellStyle name="Normal 3 11 3 2 2 4" xfId="18666" xr:uid="{00000000-0005-0000-0000-000007810000}"/>
    <cellStyle name="Normal 3 11 3 2 2 4 2" xfId="39283" xr:uid="{00000000-0005-0000-0000-000008810000}"/>
    <cellStyle name="Normal 3 11 3 2 2 5" xfId="18667" xr:uid="{00000000-0005-0000-0000-000009810000}"/>
    <cellStyle name="Normal 3 11 3 2 2 5 2" xfId="48629" xr:uid="{00000000-0005-0000-0000-00000A810000}"/>
    <cellStyle name="Normal 3 11 3 2 2 6" xfId="39278" xr:uid="{00000000-0005-0000-0000-00000B810000}"/>
    <cellStyle name="Normal 3 11 3 2 3" xfId="18668" xr:uid="{00000000-0005-0000-0000-00000C810000}"/>
    <cellStyle name="Normal 3 11 3 2 3 2" xfId="18669" xr:uid="{00000000-0005-0000-0000-00000D810000}"/>
    <cellStyle name="Normal 3 11 3 2 3 2 2" xfId="18670" xr:uid="{00000000-0005-0000-0000-00000E810000}"/>
    <cellStyle name="Normal 3 11 3 2 3 2 2 2" xfId="39286" xr:uid="{00000000-0005-0000-0000-00000F810000}"/>
    <cellStyle name="Normal 3 11 3 2 3 2 3" xfId="39285" xr:uid="{00000000-0005-0000-0000-000010810000}"/>
    <cellStyle name="Normal 3 11 3 2 3 3" xfId="18671" xr:uid="{00000000-0005-0000-0000-000011810000}"/>
    <cellStyle name="Normal 3 11 3 2 3 3 2" xfId="18672" xr:uid="{00000000-0005-0000-0000-000012810000}"/>
    <cellStyle name="Normal 3 11 3 2 3 3 2 2" xfId="39288" xr:uid="{00000000-0005-0000-0000-000013810000}"/>
    <cellStyle name="Normal 3 11 3 2 3 3 3" xfId="39287" xr:uid="{00000000-0005-0000-0000-000014810000}"/>
    <cellStyle name="Normal 3 11 3 2 3 4" xfId="18673" xr:uid="{00000000-0005-0000-0000-000015810000}"/>
    <cellStyle name="Normal 3 11 3 2 3 4 2" xfId="39289" xr:uid="{00000000-0005-0000-0000-000016810000}"/>
    <cellStyle name="Normal 3 11 3 2 3 5" xfId="18674" xr:uid="{00000000-0005-0000-0000-000017810000}"/>
    <cellStyle name="Normal 3 11 3 2 3 5 2" xfId="48630" xr:uid="{00000000-0005-0000-0000-000018810000}"/>
    <cellStyle name="Normal 3 11 3 2 3 6" xfId="39284" xr:uid="{00000000-0005-0000-0000-000019810000}"/>
    <cellStyle name="Normal 3 11 3 2 4" xfId="18675" xr:uid="{00000000-0005-0000-0000-00001A810000}"/>
    <cellStyle name="Normal 3 11 3 2 4 2" xfId="18676" xr:uid="{00000000-0005-0000-0000-00001B810000}"/>
    <cellStyle name="Normal 3 11 3 2 4 2 2" xfId="39291" xr:uid="{00000000-0005-0000-0000-00001C810000}"/>
    <cellStyle name="Normal 3 11 3 2 4 3" xfId="39290" xr:uid="{00000000-0005-0000-0000-00001D810000}"/>
    <cellStyle name="Normal 3 11 3 2 5" xfId="18677" xr:uid="{00000000-0005-0000-0000-00001E810000}"/>
    <cellStyle name="Normal 3 11 3 2 5 2" xfId="18678" xr:uid="{00000000-0005-0000-0000-00001F810000}"/>
    <cellStyle name="Normal 3 11 3 2 5 2 2" xfId="39293" xr:uid="{00000000-0005-0000-0000-000020810000}"/>
    <cellStyle name="Normal 3 11 3 2 5 3" xfId="39292" xr:uid="{00000000-0005-0000-0000-000021810000}"/>
    <cellStyle name="Normal 3 11 3 2 6" xfId="18679" xr:uid="{00000000-0005-0000-0000-000022810000}"/>
    <cellStyle name="Normal 3 11 3 2 6 2" xfId="39294" xr:uid="{00000000-0005-0000-0000-000023810000}"/>
    <cellStyle name="Normal 3 11 3 2 7" xfId="18680" xr:uid="{00000000-0005-0000-0000-000024810000}"/>
    <cellStyle name="Normal 3 11 3 2 7 2" xfId="48628" xr:uid="{00000000-0005-0000-0000-000025810000}"/>
    <cellStyle name="Normal 3 11 3 2 8" xfId="39277" xr:uid="{00000000-0005-0000-0000-000026810000}"/>
    <cellStyle name="Normal 3 11 3 3" xfId="18681" xr:uid="{00000000-0005-0000-0000-000027810000}"/>
    <cellStyle name="Normal 3 11 3 3 2" xfId="18682" xr:uid="{00000000-0005-0000-0000-000028810000}"/>
    <cellStyle name="Normal 3 11 3 3 2 2" xfId="18683" xr:uid="{00000000-0005-0000-0000-000029810000}"/>
    <cellStyle name="Normal 3 11 3 3 2 2 2" xfId="39297" xr:uid="{00000000-0005-0000-0000-00002A810000}"/>
    <cellStyle name="Normal 3 11 3 3 2 3" xfId="39296" xr:uid="{00000000-0005-0000-0000-00002B810000}"/>
    <cellStyle name="Normal 3 11 3 3 3" xfId="18684" xr:uid="{00000000-0005-0000-0000-00002C810000}"/>
    <cellStyle name="Normal 3 11 3 3 3 2" xfId="18685" xr:uid="{00000000-0005-0000-0000-00002D810000}"/>
    <cellStyle name="Normal 3 11 3 3 3 2 2" xfId="39299" xr:uid="{00000000-0005-0000-0000-00002E810000}"/>
    <cellStyle name="Normal 3 11 3 3 3 3" xfId="39298" xr:uid="{00000000-0005-0000-0000-00002F810000}"/>
    <cellStyle name="Normal 3 11 3 3 4" xfId="18686" xr:uid="{00000000-0005-0000-0000-000030810000}"/>
    <cellStyle name="Normal 3 11 3 3 4 2" xfId="39300" xr:uid="{00000000-0005-0000-0000-000031810000}"/>
    <cellStyle name="Normal 3 11 3 3 5" xfId="18687" xr:uid="{00000000-0005-0000-0000-000032810000}"/>
    <cellStyle name="Normal 3 11 3 3 5 2" xfId="48631" xr:uid="{00000000-0005-0000-0000-000033810000}"/>
    <cellStyle name="Normal 3 11 3 3 6" xfId="39295" xr:uid="{00000000-0005-0000-0000-000034810000}"/>
    <cellStyle name="Normal 3 11 3 4" xfId="18688" xr:uid="{00000000-0005-0000-0000-000035810000}"/>
    <cellStyle name="Normal 3 11 3 4 2" xfId="18689" xr:uid="{00000000-0005-0000-0000-000036810000}"/>
    <cellStyle name="Normal 3 11 3 4 2 2" xfId="18690" xr:uid="{00000000-0005-0000-0000-000037810000}"/>
    <cellStyle name="Normal 3 11 3 4 2 2 2" xfId="39303" xr:uid="{00000000-0005-0000-0000-000038810000}"/>
    <cellStyle name="Normal 3 11 3 4 2 3" xfId="39302" xr:uid="{00000000-0005-0000-0000-000039810000}"/>
    <cellStyle name="Normal 3 11 3 4 3" xfId="18691" xr:uid="{00000000-0005-0000-0000-00003A810000}"/>
    <cellStyle name="Normal 3 11 3 4 3 2" xfId="18692" xr:uid="{00000000-0005-0000-0000-00003B810000}"/>
    <cellStyle name="Normal 3 11 3 4 3 2 2" xfId="39305" xr:uid="{00000000-0005-0000-0000-00003C810000}"/>
    <cellStyle name="Normal 3 11 3 4 3 3" xfId="39304" xr:uid="{00000000-0005-0000-0000-00003D810000}"/>
    <cellStyle name="Normal 3 11 3 4 4" xfId="18693" xr:uid="{00000000-0005-0000-0000-00003E810000}"/>
    <cellStyle name="Normal 3 11 3 4 4 2" xfId="39306" xr:uid="{00000000-0005-0000-0000-00003F810000}"/>
    <cellStyle name="Normal 3 11 3 4 5" xfId="18694" xr:uid="{00000000-0005-0000-0000-000040810000}"/>
    <cellStyle name="Normal 3 11 3 4 5 2" xfId="48632" xr:uid="{00000000-0005-0000-0000-000041810000}"/>
    <cellStyle name="Normal 3 11 3 4 6" xfId="39301" xr:uid="{00000000-0005-0000-0000-000042810000}"/>
    <cellStyle name="Normal 3 11 3 5" xfId="18695" xr:uid="{00000000-0005-0000-0000-000043810000}"/>
    <cellStyle name="Normal 3 11 3 5 2" xfId="18696" xr:uid="{00000000-0005-0000-0000-000044810000}"/>
    <cellStyle name="Normal 3 11 3 5 2 2" xfId="39308" xr:uid="{00000000-0005-0000-0000-000045810000}"/>
    <cellStyle name="Normal 3 11 3 5 3" xfId="39307" xr:uid="{00000000-0005-0000-0000-000046810000}"/>
    <cellStyle name="Normal 3 11 3 6" xfId="18697" xr:uid="{00000000-0005-0000-0000-000047810000}"/>
    <cellStyle name="Normal 3 11 3 6 2" xfId="18698" xr:uid="{00000000-0005-0000-0000-000048810000}"/>
    <cellStyle name="Normal 3 11 3 6 2 2" xfId="39310" xr:uid="{00000000-0005-0000-0000-000049810000}"/>
    <cellStyle name="Normal 3 11 3 6 3" xfId="39309" xr:uid="{00000000-0005-0000-0000-00004A810000}"/>
    <cellStyle name="Normal 3 11 3 7" xfId="18699" xr:uid="{00000000-0005-0000-0000-00004B810000}"/>
    <cellStyle name="Normal 3 11 3 7 2" xfId="39311" xr:uid="{00000000-0005-0000-0000-00004C810000}"/>
    <cellStyle name="Normal 3 11 3 8" xfId="18700" xr:uid="{00000000-0005-0000-0000-00004D810000}"/>
    <cellStyle name="Normal 3 11 3 8 2" xfId="48627" xr:uid="{00000000-0005-0000-0000-00004E810000}"/>
    <cellStyle name="Normal 3 11 3 9" xfId="39276" xr:uid="{00000000-0005-0000-0000-00004F810000}"/>
    <cellStyle name="Normal 3 11 4" xfId="18701" xr:uid="{00000000-0005-0000-0000-000050810000}"/>
    <cellStyle name="Normal 3 11 4 2" xfId="18702" xr:uid="{00000000-0005-0000-0000-000051810000}"/>
    <cellStyle name="Normal 3 11 4 2 2" xfId="18703" xr:uid="{00000000-0005-0000-0000-000052810000}"/>
    <cellStyle name="Normal 3 11 4 2 2 2" xfId="18704" xr:uid="{00000000-0005-0000-0000-000053810000}"/>
    <cellStyle name="Normal 3 11 4 2 2 2 2" xfId="39315" xr:uid="{00000000-0005-0000-0000-000054810000}"/>
    <cellStyle name="Normal 3 11 4 2 2 3" xfId="39314" xr:uid="{00000000-0005-0000-0000-000055810000}"/>
    <cellStyle name="Normal 3 11 4 2 3" xfId="18705" xr:uid="{00000000-0005-0000-0000-000056810000}"/>
    <cellStyle name="Normal 3 11 4 2 3 2" xfId="18706" xr:uid="{00000000-0005-0000-0000-000057810000}"/>
    <cellStyle name="Normal 3 11 4 2 3 2 2" xfId="39317" xr:uid="{00000000-0005-0000-0000-000058810000}"/>
    <cellStyle name="Normal 3 11 4 2 3 3" xfId="39316" xr:uid="{00000000-0005-0000-0000-000059810000}"/>
    <cellStyle name="Normal 3 11 4 2 4" xfId="18707" xr:uid="{00000000-0005-0000-0000-00005A810000}"/>
    <cellStyle name="Normal 3 11 4 2 4 2" xfId="39318" xr:uid="{00000000-0005-0000-0000-00005B810000}"/>
    <cellStyle name="Normal 3 11 4 2 5" xfId="18708" xr:uid="{00000000-0005-0000-0000-00005C810000}"/>
    <cellStyle name="Normal 3 11 4 2 5 2" xfId="48634" xr:uid="{00000000-0005-0000-0000-00005D810000}"/>
    <cellStyle name="Normal 3 11 4 2 6" xfId="39313" xr:uid="{00000000-0005-0000-0000-00005E810000}"/>
    <cellStyle name="Normal 3 11 4 3" xfId="18709" xr:uid="{00000000-0005-0000-0000-00005F810000}"/>
    <cellStyle name="Normal 3 11 4 3 2" xfId="18710" xr:uid="{00000000-0005-0000-0000-000060810000}"/>
    <cellStyle name="Normal 3 11 4 3 2 2" xfId="18711" xr:uid="{00000000-0005-0000-0000-000061810000}"/>
    <cellStyle name="Normal 3 11 4 3 2 2 2" xfId="39321" xr:uid="{00000000-0005-0000-0000-000062810000}"/>
    <cellStyle name="Normal 3 11 4 3 2 3" xfId="39320" xr:uid="{00000000-0005-0000-0000-000063810000}"/>
    <cellStyle name="Normal 3 11 4 3 3" xfId="18712" xr:uid="{00000000-0005-0000-0000-000064810000}"/>
    <cellStyle name="Normal 3 11 4 3 3 2" xfId="18713" xr:uid="{00000000-0005-0000-0000-000065810000}"/>
    <cellStyle name="Normal 3 11 4 3 3 2 2" xfId="39323" xr:uid="{00000000-0005-0000-0000-000066810000}"/>
    <cellStyle name="Normal 3 11 4 3 3 3" xfId="39322" xr:uid="{00000000-0005-0000-0000-000067810000}"/>
    <cellStyle name="Normal 3 11 4 3 4" xfId="18714" xr:uid="{00000000-0005-0000-0000-000068810000}"/>
    <cellStyle name="Normal 3 11 4 3 4 2" xfId="39324" xr:uid="{00000000-0005-0000-0000-000069810000}"/>
    <cellStyle name="Normal 3 11 4 3 5" xfId="18715" xr:uid="{00000000-0005-0000-0000-00006A810000}"/>
    <cellStyle name="Normal 3 11 4 3 5 2" xfId="48635" xr:uid="{00000000-0005-0000-0000-00006B810000}"/>
    <cellStyle name="Normal 3 11 4 3 6" xfId="39319" xr:uid="{00000000-0005-0000-0000-00006C810000}"/>
    <cellStyle name="Normal 3 11 4 4" xfId="18716" xr:uid="{00000000-0005-0000-0000-00006D810000}"/>
    <cellStyle name="Normal 3 11 4 4 2" xfId="18717" xr:uid="{00000000-0005-0000-0000-00006E810000}"/>
    <cellStyle name="Normal 3 11 4 4 2 2" xfId="39326" xr:uid="{00000000-0005-0000-0000-00006F810000}"/>
    <cellStyle name="Normal 3 11 4 4 3" xfId="39325" xr:uid="{00000000-0005-0000-0000-000070810000}"/>
    <cellStyle name="Normal 3 11 4 5" xfId="18718" xr:uid="{00000000-0005-0000-0000-000071810000}"/>
    <cellStyle name="Normal 3 11 4 5 2" xfId="18719" xr:uid="{00000000-0005-0000-0000-000072810000}"/>
    <cellStyle name="Normal 3 11 4 5 2 2" xfId="39328" xr:uid="{00000000-0005-0000-0000-000073810000}"/>
    <cellStyle name="Normal 3 11 4 5 3" xfId="39327" xr:uid="{00000000-0005-0000-0000-000074810000}"/>
    <cellStyle name="Normal 3 11 4 6" xfId="18720" xr:uid="{00000000-0005-0000-0000-000075810000}"/>
    <cellStyle name="Normal 3 11 4 6 2" xfId="39329" xr:uid="{00000000-0005-0000-0000-000076810000}"/>
    <cellStyle name="Normal 3 11 4 7" xfId="18721" xr:uid="{00000000-0005-0000-0000-000077810000}"/>
    <cellStyle name="Normal 3 11 4 7 2" xfId="48633" xr:uid="{00000000-0005-0000-0000-000078810000}"/>
    <cellStyle name="Normal 3 11 4 8" xfId="39312" xr:uid="{00000000-0005-0000-0000-000079810000}"/>
    <cellStyle name="Normal 3 11 5" xfId="18722" xr:uid="{00000000-0005-0000-0000-00007A810000}"/>
    <cellStyle name="Normal 3 11 5 2" xfId="18723" xr:uid="{00000000-0005-0000-0000-00007B810000}"/>
    <cellStyle name="Normal 3 11 5 2 2" xfId="18724" xr:uid="{00000000-0005-0000-0000-00007C810000}"/>
    <cellStyle name="Normal 3 11 5 2 2 2" xfId="39332" xr:uid="{00000000-0005-0000-0000-00007D810000}"/>
    <cellStyle name="Normal 3 11 5 2 3" xfId="39331" xr:uid="{00000000-0005-0000-0000-00007E810000}"/>
    <cellStyle name="Normal 3 11 5 3" xfId="18725" xr:uid="{00000000-0005-0000-0000-00007F810000}"/>
    <cellStyle name="Normal 3 11 5 3 2" xfId="18726" xr:uid="{00000000-0005-0000-0000-000080810000}"/>
    <cellStyle name="Normal 3 11 5 3 2 2" xfId="39334" xr:uid="{00000000-0005-0000-0000-000081810000}"/>
    <cellStyle name="Normal 3 11 5 3 3" xfId="39333" xr:uid="{00000000-0005-0000-0000-000082810000}"/>
    <cellStyle name="Normal 3 11 5 4" xfId="18727" xr:uid="{00000000-0005-0000-0000-000083810000}"/>
    <cellStyle name="Normal 3 11 5 4 2" xfId="39335" xr:uid="{00000000-0005-0000-0000-000084810000}"/>
    <cellStyle name="Normal 3 11 5 5" xfId="18728" xr:uid="{00000000-0005-0000-0000-000085810000}"/>
    <cellStyle name="Normal 3 11 5 5 2" xfId="48636" xr:uid="{00000000-0005-0000-0000-000086810000}"/>
    <cellStyle name="Normal 3 11 5 6" xfId="39330" xr:uid="{00000000-0005-0000-0000-000087810000}"/>
    <cellStyle name="Normal 3 11 6" xfId="18729" xr:uid="{00000000-0005-0000-0000-000088810000}"/>
    <cellStyle name="Normal 3 11 6 2" xfId="18730" xr:uid="{00000000-0005-0000-0000-000089810000}"/>
    <cellStyle name="Normal 3 11 6 2 2" xfId="18731" xr:uid="{00000000-0005-0000-0000-00008A810000}"/>
    <cellStyle name="Normal 3 11 6 2 2 2" xfId="39338" xr:uid="{00000000-0005-0000-0000-00008B810000}"/>
    <cellStyle name="Normal 3 11 6 2 3" xfId="39337" xr:uid="{00000000-0005-0000-0000-00008C810000}"/>
    <cellStyle name="Normal 3 11 6 3" xfId="18732" xr:uid="{00000000-0005-0000-0000-00008D810000}"/>
    <cellStyle name="Normal 3 11 6 3 2" xfId="18733" xr:uid="{00000000-0005-0000-0000-00008E810000}"/>
    <cellStyle name="Normal 3 11 6 3 2 2" xfId="39340" xr:uid="{00000000-0005-0000-0000-00008F810000}"/>
    <cellStyle name="Normal 3 11 6 3 3" xfId="39339" xr:uid="{00000000-0005-0000-0000-000090810000}"/>
    <cellStyle name="Normal 3 11 6 4" xfId="18734" xr:uid="{00000000-0005-0000-0000-000091810000}"/>
    <cellStyle name="Normal 3 11 6 4 2" xfId="39341" xr:uid="{00000000-0005-0000-0000-000092810000}"/>
    <cellStyle name="Normal 3 11 6 5" xfId="18735" xr:uid="{00000000-0005-0000-0000-000093810000}"/>
    <cellStyle name="Normal 3 11 6 5 2" xfId="48637" xr:uid="{00000000-0005-0000-0000-000094810000}"/>
    <cellStyle name="Normal 3 11 6 6" xfId="39336" xr:uid="{00000000-0005-0000-0000-000095810000}"/>
    <cellStyle name="Normal 3 11 7" xfId="18736" xr:uid="{00000000-0005-0000-0000-000096810000}"/>
    <cellStyle name="Normal 3 11 7 2" xfId="18737" xr:uid="{00000000-0005-0000-0000-000097810000}"/>
    <cellStyle name="Normal 3 11 7 2 2" xfId="39343" xr:uid="{00000000-0005-0000-0000-000098810000}"/>
    <cellStyle name="Normal 3 11 7 3" xfId="39342" xr:uid="{00000000-0005-0000-0000-000099810000}"/>
    <cellStyle name="Normal 3 11 8" xfId="18738" xr:uid="{00000000-0005-0000-0000-00009A810000}"/>
    <cellStyle name="Normal 3 11 8 2" xfId="18739" xr:uid="{00000000-0005-0000-0000-00009B810000}"/>
    <cellStyle name="Normal 3 11 8 2 2" xfId="39345" xr:uid="{00000000-0005-0000-0000-00009C810000}"/>
    <cellStyle name="Normal 3 11 8 3" xfId="39344" xr:uid="{00000000-0005-0000-0000-00009D810000}"/>
    <cellStyle name="Normal 3 11 9" xfId="18740" xr:uid="{00000000-0005-0000-0000-00009E810000}"/>
    <cellStyle name="Normal 3 11 9 2" xfId="39346" xr:uid="{00000000-0005-0000-0000-00009F810000}"/>
    <cellStyle name="Normal 3 12" xfId="18741" xr:uid="{00000000-0005-0000-0000-0000A0810000}"/>
    <cellStyle name="Normal 3 12 10" xfId="39347" xr:uid="{00000000-0005-0000-0000-0000A1810000}"/>
    <cellStyle name="Normal 3 12 2" xfId="18742" xr:uid="{00000000-0005-0000-0000-0000A2810000}"/>
    <cellStyle name="Normal 3 12 2 2" xfId="18743" xr:uid="{00000000-0005-0000-0000-0000A3810000}"/>
    <cellStyle name="Normal 3 12 2 2 2" xfId="18744" xr:uid="{00000000-0005-0000-0000-0000A4810000}"/>
    <cellStyle name="Normal 3 12 2 2 2 2" xfId="18745" xr:uid="{00000000-0005-0000-0000-0000A5810000}"/>
    <cellStyle name="Normal 3 12 2 2 2 2 2" xfId="18746" xr:uid="{00000000-0005-0000-0000-0000A6810000}"/>
    <cellStyle name="Normal 3 12 2 2 2 2 2 2" xfId="39352" xr:uid="{00000000-0005-0000-0000-0000A7810000}"/>
    <cellStyle name="Normal 3 12 2 2 2 2 3" xfId="39351" xr:uid="{00000000-0005-0000-0000-0000A8810000}"/>
    <cellStyle name="Normal 3 12 2 2 2 3" xfId="18747" xr:uid="{00000000-0005-0000-0000-0000A9810000}"/>
    <cellStyle name="Normal 3 12 2 2 2 3 2" xfId="18748" xr:uid="{00000000-0005-0000-0000-0000AA810000}"/>
    <cellStyle name="Normal 3 12 2 2 2 3 2 2" xfId="39354" xr:uid="{00000000-0005-0000-0000-0000AB810000}"/>
    <cellStyle name="Normal 3 12 2 2 2 3 3" xfId="39353" xr:uid="{00000000-0005-0000-0000-0000AC810000}"/>
    <cellStyle name="Normal 3 12 2 2 2 4" xfId="18749" xr:uid="{00000000-0005-0000-0000-0000AD810000}"/>
    <cellStyle name="Normal 3 12 2 2 2 4 2" xfId="39355" xr:uid="{00000000-0005-0000-0000-0000AE810000}"/>
    <cellStyle name="Normal 3 12 2 2 2 5" xfId="18750" xr:uid="{00000000-0005-0000-0000-0000AF810000}"/>
    <cellStyle name="Normal 3 12 2 2 2 5 2" xfId="48641" xr:uid="{00000000-0005-0000-0000-0000B0810000}"/>
    <cellStyle name="Normal 3 12 2 2 2 6" xfId="39350" xr:uid="{00000000-0005-0000-0000-0000B1810000}"/>
    <cellStyle name="Normal 3 12 2 2 3" xfId="18751" xr:uid="{00000000-0005-0000-0000-0000B2810000}"/>
    <cellStyle name="Normal 3 12 2 2 3 2" xfId="18752" xr:uid="{00000000-0005-0000-0000-0000B3810000}"/>
    <cellStyle name="Normal 3 12 2 2 3 2 2" xfId="18753" xr:uid="{00000000-0005-0000-0000-0000B4810000}"/>
    <cellStyle name="Normal 3 12 2 2 3 2 2 2" xfId="39358" xr:uid="{00000000-0005-0000-0000-0000B5810000}"/>
    <cellStyle name="Normal 3 12 2 2 3 2 3" xfId="39357" xr:uid="{00000000-0005-0000-0000-0000B6810000}"/>
    <cellStyle name="Normal 3 12 2 2 3 3" xfId="18754" xr:uid="{00000000-0005-0000-0000-0000B7810000}"/>
    <cellStyle name="Normal 3 12 2 2 3 3 2" xfId="18755" xr:uid="{00000000-0005-0000-0000-0000B8810000}"/>
    <cellStyle name="Normal 3 12 2 2 3 3 2 2" xfId="39360" xr:uid="{00000000-0005-0000-0000-0000B9810000}"/>
    <cellStyle name="Normal 3 12 2 2 3 3 3" xfId="39359" xr:uid="{00000000-0005-0000-0000-0000BA810000}"/>
    <cellStyle name="Normal 3 12 2 2 3 4" xfId="18756" xr:uid="{00000000-0005-0000-0000-0000BB810000}"/>
    <cellStyle name="Normal 3 12 2 2 3 4 2" xfId="39361" xr:uid="{00000000-0005-0000-0000-0000BC810000}"/>
    <cellStyle name="Normal 3 12 2 2 3 5" xfId="18757" xr:uid="{00000000-0005-0000-0000-0000BD810000}"/>
    <cellStyle name="Normal 3 12 2 2 3 5 2" xfId="48642" xr:uid="{00000000-0005-0000-0000-0000BE810000}"/>
    <cellStyle name="Normal 3 12 2 2 3 6" xfId="39356" xr:uid="{00000000-0005-0000-0000-0000BF810000}"/>
    <cellStyle name="Normal 3 12 2 2 4" xfId="18758" xr:uid="{00000000-0005-0000-0000-0000C0810000}"/>
    <cellStyle name="Normal 3 12 2 2 4 2" xfId="18759" xr:uid="{00000000-0005-0000-0000-0000C1810000}"/>
    <cellStyle name="Normal 3 12 2 2 4 2 2" xfId="39363" xr:uid="{00000000-0005-0000-0000-0000C2810000}"/>
    <cellStyle name="Normal 3 12 2 2 4 3" xfId="39362" xr:uid="{00000000-0005-0000-0000-0000C3810000}"/>
    <cellStyle name="Normal 3 12 2 2 5" xfId="18760" xr:uid="{00000000-0005-0000-0000-0000C4810000}"/>
    <cellStyle name="Normal 3 12 2 2 5 2" xfId="18761" xr:uid="{00000000-0005-0000-0000-0000C5810000}"/>
    <cellStyle name="Normal 3 12 2 2 5 2 2" xfId="39365" xr:uid="{00000000-0005-0000-0000-0000C6810000}"/>
    <cellStyle name="Normal 3 12 2 2 5 3" xfId="39364" xr:uid="{00000000-0005-0000-0000-0000C7810000}"/>
    <cellStyle name="Normal 3 12 2 2 6" xfId="18762" xr:uid="{00000000-0005-0000-0000-0000C8810000}"/>
    <cellStyle name="Normal 3 12 2 2 6 2" xfId="39366" xr:uid="{00000000-0005-0000-0000-0000C9810000}"/>
    <cellStyle name="Normal 3 12 2 2 7" xfId="18763" xr:uid="{00000000-0005-0000-0000-0000CA810000}"/>
    <cellStyle name="Normal 3 12 2 2 7 2" xfId="48640" xr:uid="{00000000-0005-0000-0000-0000CB810000}"/>
    <cellStyle name="Normal 3 12 2 2 8" xfId="39349" xr:uid="{00000000-0005-0000-0000-0000CC810000}"/>
    <cellStyle name="Normal 3 12 2 3" xfId="18764" xr:uid="{00000000-0005-0000-0000-0000CD810000}"/>
    <cellStyle name="Normal 3 12 2 3 2" xfId="18765" xr:uid="{00000000-0005-0000-0000-0000CE810000}"/>
    <cellStyle name="Normal 3 12 2 3 2 2" xfId="18766" xr:uid="{00000000-0005-0000-0000-0000CF810000}"/>
    <cellStyle name="Normal 3 12 2 3 2 2 2" xfId="39369" xr:uid="{00000000-0005-0000-0000-0000D0810000}"/>
    <cellStyle name="Normal 3 12 2 3 2 3" xfId="39368" xr:uid="{00000000-0005-0000-0000-0000D1810000}"/>
    <cellStyle name="Normal 3 12 2 3 3" xfId="18767" xr:uid="{00000000-0005-0000-0000-0000D2810000}"/>
    <cellStyle name="Normal 3 12 2 3 3 2" xfId="18768" xr:uid="{00000000-0005-0000-0000-0000D3810000}"/>
    <cellStyle name="Normal 3 12 2 3 3 2 2" xfId="39371" xr:uid="{00000000-0005-0000-0000-0000D4810000}"/>
    <cellStyle name="Normal 3 12 2 3 3 3" xfId="39370" xr:uid="{00000000-0005-0000-0000-0000D5810000}"/>
    <cellStyle name="Normal 3 12 2 3 4" xfId="18769" xr:uid="{00000000-0005-0000-0000-0000D6810000}"/>
    <cellStyle name="Normal 3 12 2 3 4 2" xfId="39372" xr:uid="{00000000-0005-0000-0000-0000D7810000}"/>
    <cellStyle name="Normal 3 12 2 3 5" xfId="18770" xr:uid="{00000000-0005-0000-0000-0000D8810000}"/>
    <cellStyle name="Normal 3 12 2 3 5 2" xfId="48643" xr:uid="{00000000-0005-0000-0000-0000D9810000}"/>
    <cellStyle name="Normal 3 12 2 3 6" xfId="39367" xr:uid="{00000000-0005-0000-0000-0000DA810000}"/>
    <cellStyle name="Normal 3 12 2 4" xfId="18771" xr:uid="{00000000-0005-0000-0000-0000DB810000}"/>
    <cellStyle name="Normal 3 12 2 4 2" xfId="18772" xr:uid="{00000000-0005-0000-0000-0000DC810000}"/>
    <cellStyle name="Normal 3 12 2 4 2 2" xfId="18773" xr:uid="{00000000-0005-0000-0000-0000DD810000}"/>
    <cellStyle name="Normal 3 12 2 4 2 2 2" xfId="39375" xr:uid="{00000000-0005-0000-0000-0000DE810000}"/>
    <cellStyle name="Normal 3 12 2 4 2 3" xfId="39374" xr:uid="{00000000-0005-0000-0000-0000DF810000}"/>
    <cellStyle name="Normal 3 12 2 4 3" xfId="18774" xr:uid="{00000000-0005-0000-0000-0000E0810000}"/>
    <cellStyle name="Normal 3 12 2 4 3 2" xfId="18775" xr:uid="{00000000-0005-0000-0000-0000E1810000}"/>
    <cellStyle name="Normal 3 12 2 4 3 2 2" xfId="39377" xr:uid="{00000000-0005-0000-0000-0000E2810000}"/>
    <cellStyle name="Normal 3 12 2 4 3 3" xfId="39376" xr:uid="{00000000-0005-0000-0000-0000E3810000}"/>
    <cellStyle name="Normal 3 12 2 4 4" xfId="18776" xr:uid="{00000000-0005-0000-0000-0000E4810000}"/>
    <cellStyle name="Normal 3 12 2 4 4 2" xfId="39378" xr:uid="{00000000-0005-0000-0000-0000E5810000}"/>
    <cellStyle name="Normal 3 12 2 4 5" xfId="18777" xr:uid="{00000000-0005-0000-0000-0000E6810000}"/>
    <cellStyle name="Normal 3 12 2 4 5 2" xfId="48644" xr:uid="{00000000-0005-0000-0000-0000E7810000}"/>
    <cellStyle name="Normal 3 12 2 4 6" xfId="39373" xr:uid="{00000000-0005-0000-0000-0000E8810000}"/>
    <cellStyle name="Normal 3 12 2 5" xfId="18778" xr:uid="{00000000-0005-0000-0000-0000E9810000}"/>
    <cellStyle name="Normal 3 12 2 5 2" xfId="18779" xr:uid="{00000000-0005-0000-0000-0000EA810000}"/>
    <cellStyle name="Normal 3 12 2 5 2 2" xfId="39380" xr:uid="{00000000-0005-0000-0000-0000EB810000}"/>
    <cellStyle name="Normal 3 12 2 5 3" xfId="39379" xr:uid="{00000000-0005-0000-0000-0000EC810000}"/>
    <cellStyle name="Normal 3 12 2 6" xfId="18780" xr:uid="{00000000-0005-0000-0000-0000ED810000}"/>
    <cellStyle name="Normal 3 12 2 6 2" xfId="18781" xr:uid="{00000000-0005-0000-0000-0000EE810000}"/>
    <cellStyle name="Normal 3 12 2 6 2 2" xfId="39382" xr:uid="{00000000-0005-0000-0000-0000EF810000}"/>
    <cellStyle name="Normal 3 12 2 6 3" xfId="39381" xr:uid="{00000000-0005-0000-0000-0000F0810000}"/>
    <cellStyle name="Normal 3 12 2 7" xfId="18782" xr:uid="{00000000-0005-0000-0000-0000F1810000}"/>
    <cellStyle name="Normal 3 12 2 7 2" xfId="39383" xr:uid="{00000000-0005-0000-0000-0000F2810000}"/>
    <cellStyle name="Normal 3 12 2 8" xfId="18783" xr:uid="{00000000-0005-0000-0000-0000F3810000}"/>
    <cellStyle name="Normal 3 12 2 8 2" xfId="48639" xr:uid="{00000000-0005-0000-0000-0000F4810000}"/>
    <cellStyle name="Normal 3 12 2 9" xfId="39348" xr:uid="{00000000-0005-0000-0000-0000F5810000}"/>
    <cellStyle name="Normal 3 12 3" xfId="18784" xr:uid="{00000000-0005-0000-0000-0000F6810000}"/>
    <cellStyle name="Normal 3 12 3 2" xfId="18785" xr:uid="{00000000-0005-0000-0000-0000F7810000}"/>
    <cellStyle name="Normal 3 12 3 2 2" xfId="18786" xr:uid="{00000000-0005-0000-0000-0000F8810000}"/>
    <cellStyle name="Normal 3 12 3 2 2 2" xfId="18787" xr:uid="{00000000-0005-0000-0000-0000F9810000}"/>
    <cellStyle name="Normal 3 12 3 2 2 2 2" xfId="39387" xr:uid="{00000000-0005-0000-0000-0000FA810000}"/>
    <cellStyle name="Normal 3 12 3 2 2 3" xfId="39386" xr:uid="{00000000-0005-0000-0000-0000FB810000}"/>
    <cellStyle name="Normal 3 12 3 2 3" xfId="18788" xr:uid="{00000000-0005-0000-0000-0000FC810000}"/>
    <cellStyle name="Normal 3 12 3 2 3 2" xfId="18789" xr:uid="{00000000-0005-0000-0000-0000FD810000}"/>
    <cellStyle name="Normal 3 12 3 2 3 2 2" xfId="39389" xr:uid="{00000000-0005-0000-0000-0000FE810000}"/>
    <cellStyle name="Normal 3 12 3 2 3 3" xfId="39388" xr:uid="{00000000-0005-0000-0000-0000FF810000}"/>
    <cellStyle name="Normal 3 12 3 2 4" xfId="18790" xr:uid="{00000000-0005-0000-0000-000000820000}"/>
    <cellStyle name="Normal 3 12 3 2 4 2" xfId="39390" xr:uid="{00000000-0005-0000-0000-000001820000}"/>
    <cellStyle name="Normal 3 12 3 2 5" xfId="18791" xr:uid="{00000000-0005-0000-0000-000002820000}"/>
    <cellStyle name="Normal 3 12 3 2 5 2" xfId="48646" xr:uid="{00000000-0005-0000-0000-000003820000}"/>
    <cellStyle name="Normal 3 12 3 2 6" xfId="39385" xr:uid="{00000000-0005-0000-0000-000004820000}"/>
    <cellStyle name="Normal 3 12 3 3" xfId="18792" xr:uid="{00000000-0005-0000-0000-000005820000}"/>
    <cellStyle name="Normal 3 12 3 3 2" xfId="18793" xr:uid="{00000000-0005-0000-0000-000006820000}"/>
    <cellStyle name="Normal 3 12 3 3 2 2" xfId="18794" xr:uid="{00000000-0005-0000-0000-000007820000}"/>
    <cellStyle name="Normal 3 12 3 3 2 2 2" xfId="39393" xr:uid="{00000000-0005-0000-0000-000008820000}"/>
    <cellStyle name="Normal 3 12 3 3 2 3" xfId="39392" xr:uid="{00000000-0005-0000-0000-000009820000}"/>
    <cellStyle name="Normal 3 12 3 3 3" xfId="18795" xr:uid="{00000000-0005-0000-0000-00000A820000}"/>
    <cellStyle name="Normal 3 12 3 3 3 2" xfId="18796" xr:uid="{00000000-0005-0000-0000-00000B820000}"/>
    <cellStyle name="Normal 3 12 3 3 3 2 2" xfId="39395" xr:uid="{00000000-0005-0000-0000-00000C820000}"/>
    <cellStyle name="Normal 3 12 3 3 3 3" xfId="39394" xr:uid="{00000000-0005-0000-0000-00000D820000}"/>
    <cellStyle name="Normal 3 12 3 3 4" xfId="18797" xr:uid="{00000000-0005-0000-0000-00000E820000}"/>
    <cellStyle name="Normal 3 12 3 3 4 2" xfId="39396" xr:uid="{00000000-0005-0000-0000-00000F820000}"/>
    <cellStyle name="Normal 3 12 3 3 5" xfId="18798" xr:uid="{00000000-0005-0000-0000-000010820000}"/>
    <cellStyle name="Normal 3 12 3 3 5 2" xfId="48647" xr:uid="{00000000-0005-0000-0000-000011820000}"/>
    <cellStyle name="Normal 3 12 3 3 6" xfId="39391" xr:uid="{00000000-0005-0000-0000-000012820000}"/>
    <cellStyle name="Normal 3 12 3 4" xfId="18799" xr:uid="{00000000-0005-0000-0000-000013820000}"/>
    <cellStyle name="Normal 3 12 3 4 2" xfId="18800" xr:uid="{00000000-0005-0000-0000-000014820000}"/>
    <cellStyle name="Normal 3 12 3 4 2 2" xfId="39398" xr:uid="{00000000-0005-0000-0000-000015820000}"/>
    <cellStyle name="Normal 3 12 3 4 3" xfId="39397" xr:uid="{00000000-0005-0000-0000-000016820000}"/>
    <cellStyle name="Normal 3 12 3 5" xfId="18801" xr:uid="{00000000-0005-0000-0000-000017820000}"/>
    <cellStyle name="Normal 3 12 3 5 2" xfId="18802" xr:uid="{00000000-0005-0000-0000-000018820000}"/>
    <cellStyle name="Normal 3 12 3 5 2 2" xfId="39400" xr:uid="{00000000-0005-0000-0000-000019820000}"/>
    <cellStyle name="Normal 3 12 3 5 3" xfId="39399" xr:uid="{00000000-0005-0000-0000-00001A820000}"/>
    <cellStyle name="Normal 3 12 3 6" xfId="18803" xr:uid="{00000000-0005-0000-0000-00001B820000}"/>
    <cellStyle name="Normal 3 12 3 6 2" xfId="39401" xr:uid="{00000000-0005-0000-0000-00001C820000}"/>
    <cellStyle name="Normal 3 12 3 7" xfId="18804" xr:uid="{00000000-0005-0000-0000-00001D820000}"/>
    <cellStyle name="Normal 3 12 3 7 2" xfId="48645" xr:uid="{00000000-0005-0000-0000-00001E820000}"/>
    <cellStyle name="Normal 3 12 3 8" xfId="39384" xr:uid="{00000000-0005-0000-0000-00001F820000}"/>
    <cellStyle name="Normal 3 12 4" xfId="18805" xr:uid="{00000000-0005-0000-0000-000020820000}"/>
    <cellStyle name="Normal 3 12 4 2" xfId="18806" xr:uid="{00000000-0005-0000-0000-000021820000}"/>
    <cellStyle name="Normal 3 12 4 2 2" xfId="18807" xr:uid="{00000000-0005-0000-0000-000022820000}"/>
    <cellStyle name="Normal 3 12 4 2 2 2" xfId="39404" xr:uid="{00000000-0005-0000-0000-000023820000}"/>
    <cellStyle name="Normal 3 12 4 2 3" xfId="39403" xr:uid="{00000000-0005-0000-0000-000024820000}"/>
    <cellStyle name="Normal 3 12 4 3" xfId="18808" xr:uid="{00000000-0005-0000-0000-000025820000}"/>
    <cellStyle name="Normal 3 12 4 3 2" xfId="18809" xr:uid="{00000000-0005-0000-0000-000026820000}"/>
    <cellStyle name="Normal 3 12 4 3 2 2" xfId="39406" xr:uid="{00000000-0005-0000-0000-000027820000}"/>
    <cellStyle name="Normal 3 12 4 3 3" xfId="39405" xr:uid="{00000000-0005-0000-0000-000028820000}"/>
    <cellStyle name="Normal 3 12 4 4" xfId="18810" xr:uid="{00000000-0005-0000-0000-000029820000}"/>
    <cellStyle name="Normal 3 12 4 4 2" xfId="39407" xr:uid="{00000000-0005-0000-0000-00002A820000}"/>
    <cellStyle name="Normal 3 12 4 5" xfId="18811" xr:uid="{00000000-0005-0000-0000-00002B820000}"/>
    <cellStyle name="Normal 3 12 4 5 2" xfId="48648" xr:uid="{00000000-0005-0000-0000-00002C820000}"/>
    <cellStyle name="Normal 3 12 4 6" xfId="39402" xr:uid="{00000000-0005-0000-0000-00002D820000}"/>
    <cellStyle name="Normal 3 12 5" xfId="18812" xr:uid="{00000000-0005-0000-0000-00002E820000}"/>
    <cellStyle name="Normal 3 12 5 2" xfId="18813" xr:uid="{00000000-0005-0000-0000-00002F820000}"/>
    <cellStyle name="Normal 3 12 5 2 2" xfId="18814" xr:uid="{00000000-0005-0000-0000-000030820000}"/>
    <cellStyle name="Normal 3 12 5 2 2 2" xfId="39410" xr:uid="{00000000-0005-0000-0000-000031820000}"/>
    <cellStyle name="Normal 3 12 5 2 3" xfId="39409" xr:uid="{00000000-0005-0000-0000-000032820000}"/>
    <cellStyle name="Normal 3 12 5 3" xfId="18815" xr:uid="{00000000-0005-0000-0000-000033820000}"/>
    <cellStyle name="Normal 3 12 5 3 2" xfId="18816" xr:uid="{00000000-0005-0000-0000-000034820000}"/>
    <cellStyle name="Normal 3 12 5 3 2 2" xfId="39412" xr:uid="{00000000-0005-0000-0000-000035820000}"/>
    <cellStyle name="Normal 3 12 5 3 3" xfId="39411" xr:uid="{00000000-0005-0000-0000-000036820000}"/>
    <cellStyle name="Normal 3 12 5 4" xfId="18817" xr:uid="{00000000-0005-0000-0000-000037820000}"/>
    <cellStyle name="Normal 3 12 5 4 2" xfId="39413" xr:uid="{00000000-0005-0000-0000-000038820000}"/>
    <cellStyle name="Normal 3 12 5 5" xfId="18818" xr:uid="{00000000-0005-0000-0000-000039820000}"/>
    <cellStyle name="Normal 3 12 5 5 2" xfId="48649" xr:uid="{00000000-0005-0000-0000-00003A820000}"/>
    <cellStyle name="Normal 3 12 5 6" xfId="39408" xr:uid="{00000000-0005-0000-0000-00003B820000}"/>
    <cellStyle name="Normal 3 12 6" xfId="18819" xr:uid="{00000000-0005-0000-0000-00003C820000}"/>
    <cellStyle name="Normal 3 12 6 2" xfId="18820" xr:uid="{00000000-0005-0000-0000-00003D820000}"/>
    <cellStyle name="Normal 3 12 6 2 2" xfId="39415" xr:uid="{00000000-0005-0000-0000-00003E820000}"/>
    <cellStyle name="Normal 3 12 6 3" xfId="39414" xr:uid="{00000000-0005-0000-0000-00003F820000}"/>
    <cellStyle name="Normal 3 12 7" xfId="18821" xr:uid="{00000000-0005-0000-0000-000040820000}"/>
    <cellStyle name="Normal 3 12 7 2" xfId="18822" xr:uid="{00000000-0005-0000-0000-000041820000}"/>
    <cellStyle name="Normal 3 12 7 2 2" xfId="39417" xr:uid="{00000000-0005-0000-0000-000042820000}"/>
    <cellStyle name="Normal 3 12 7 3" xfId="39416" xr:uid="{00000000-0005-0000-0000-000043820000}"/>
    <cellStyle name="Normal 3 12 8" xfId="18823" xr:uid="{00000000-0005-0000-0000-000044820000}"/>
    <cellStyle name="Normal 3 12 8 2" xfId="39418" xr:uid="{00000000-0005-0000-0000-000045820000}"/>
    <cellStyle name="Normal 3 12 9" xfId="18824" xr:uid="{00000000-0005-0000-0000-000046820000}"/>
    <cellStyle name="Normal 3 12 9 2" xfId="48638" xr:uid="{00000000-0005-0000-0000-000047820000}"/>
    <cellStyle name="Normal 3 13" xfId="18825" xr:uid="{00000000-0005-0000-0000-000048820000}"/>
    <cellStyle name="Normal 3 13 2" xfId="18826" xr:uid="{00000000-0005-0000-0000-000049820000}"/>
    <cellStyle name="Normal 3 13 2 2" xfId="18827" xr:uid="{00000000-0005-0000-0000-00004A820000}"/>
    <cellStyle name="Normal 3 13 2 2 2" xfId="18828" xr:uid="{00000000-0005-0000-0000-00004B820000}"/>
    <cellStyle name="Normal 3 13 2 2 2 2" xfId="18829" xr:uid="{00000000-0005-0000-0000-00004C820000}"/>
    <cellStyle name="Normal 3 13 2 2 2 2 2" xfId="39423" xr:uid="{00000000-0005-0000-0000-00004D820000}"/>
    <cellStyle name="Normal 3 13 2 2 2 3" xfId="39422" xr:uid="{00000000-0005-0000-0000-00004E820000}"/>
    <cellStyle name="Normal 3 13 2 2 3" xfId="18830" xr:uid="{00000000-0005-0000-0000-00004F820000}"/>
    <cellStyle name="Normal 3 13 2 2 3 2" xfId="18831" xr:uid="{00000000-0005-0000-0000-000050820000}"/>
    <cellStyle name="Normal 3 13 2 2 3 2 2" xfId="39425" xr:uid="{00000000-0005-0000-0000-000051820000}"/>
    <cellStyle name="Normal 3 13 2 2 3 3" xfId="39424" xr:uid="{00000000-0005-0000-0000-000052820000}"/>
    <cellStyle name="Normal 3 13 2 2 4" xfId="18832" xr:uid="{00000000-0005-0000-0000-000053820000}"/>
    <cellStyle name="Normal 3 13 2 2 4 2" xfId="39426" xr:uid="{00000000-0005-0000-0000-000054820000}"/>
    <cellStyle name="Normal 3 13 2 2 5" xfId="18833" xr:uid="{00000000-0005-0000-0000-000055820000}"/>
    <cellStyle name="Normal 3 13 2 2 5 2" xfId="48652" xr:uid="{00000000-0005-0000-0000-000056820000}"/>
    <cellStyle name="Normal 3 13 2 2 6" xfId="39421" xr:uid="{00000000-0005-0000-0000-000057820000}"/>
    <cellStyle name="Normal 3 13 2 3" xfId="18834" xr:uid="{00000000-0005-0000-0000-000058820000}"/>
    <cellStyle name="Normal 3 13 2 3 2" xfId="18835" xr:uid="{00000000-0005-0000-0000-000059820000}"/>
    <cellStyle name="Normal 3 13 2 3 2 2" xfId="18836" xr:uid="{00000000-0005-0000-0000-00005A820000}"/>
    <cellStyle name="Normal 3 13 2 3 2 2 2" xfId="39429" xr:uid="{00000000-0005-0000-0000-00005B820000}"/>
    <cellStyle name="Normal 3 13 2 3 2 3" xfId="39428" xr:uid="{00000000-0005-0000-0000-00005C820000}"/>
    <cellStyle name="Normal 3 13 2 3 3" xfId="18837" xr:uid="{00000000-0005-0000-0000-00005D820000}"/>
    <cellStyle name="Normal 3 13 2 3 3 2" xfId="18838" xr:uid="{00000000-0005-0000-0000-00005E820000}"/>
    <cellStyle name="Normal 3 13 2 3 3 2 2" xfId="39431" xr:uid="{00000000-0005-0000-0000-00005F820000}"/>
    <cellStyle name="Normal 3 13 2 3 3 3" xfId="39430" xr:uid="{00000000-0005-0000-0000-000060820000}"/>
    <cellStyle name="Normal 3 13 2 3 4" xfId="18839" xr:uid="{00000000-0005-0000-0000-000061820000}"/>
    <cellStyle name="Normal 3 13 2 3 4 2" xfId="39432" xr:uid="{00000000-0005-0000-0000-000062820000}"/>
    <cellStyle name="Normal 3 13 2 3 5" xfId="18840" xr:uid="{00000000-0005-0000-0000-000063820000}"/>
    <cellStyle name="Normal 3 13 2 3 5 2" xfId="48653" xr:uid="{00000000-0005-0000-0000-000064820000}"/>
    <cellStyle name="Normal 3 13 2 3 6" xfId="39427" xr:uid="{00000000-0005-0000-0000-000065820000}"/>
    <cellStyle name="Normal 3 13 2 4" xfId="18841" xr:uid="{00000000-0005-0000-0000-000066820000}"/>
    <cellStyle name="Normal 3 13 2 4 2" xfId="18842" xr:uid="{00000000-0005-0000-0000-000067820000}"/>
    <cellStyle name="Normal 3 13 2 4 2 2" xfId="39434" xr:uid="{00000000-0005-0000-0000-000068820000}"/>
    <cellStyle name="Normal 3 13 2 4 3" xfId="39433" xr:uid="{00000000-0005-0000-0000-000069820000}"/>
    <cellStyle name="Normal 3 13 2 5" xfId="18843" xr:uid="{00000000-0005-0000-0000-00006A820000}"/>
    <cellStyle name="Normal 3 13 2 5 2" xfId="18844" xr:uid="{00000000-0005-0000-0000-00006B820000}"/>
    <cellStyle name="Normal 3 13 2 5 2 2" xfId="39436" xr:uid="{00000000-0005-0000-0000-00006C820000}"/>
    <cellStyle name="Normal 3 13 2 5 3" xfId="39435" xr:uid="{00000000-0005-0000-0000-00006D820000}"/>
    <cellStyle name="Normal 3 13 2 6" xfId="18845" xr:uid="{00000000-0005-0000-0000-00006E820000}"/>
    <cellStyle name="Normal 3 13 2 6 2" xfId="39437" xr:uid="{00000000-0005-0000-0000-00006F820000}"/>
    <cellStyle name="Normal 3 13 2 7" xfId="18846" xr:uid="{00000000-0005-0000-0000-000070820000}"/>
    <cellStyle name="Normal 3 13 2 7 2" xfId="48651" xr:uid="{00000000-0005-0000-0000-000071820000}"/>
    <cellStyle name="Normal 3 13 2 8" xfId="39420" xr:uid="{00000000-0005-0000-0000-000072820000}"/>
    <cellStyle name="Normal 3 13 3" xfId="18847" xr:uid="{00000000-0005-0000-0000-000073820000}"/>
    <cellStyle name="Normal 3 13 3 2" xfId="18848" xr:uid="{00000000-0005-0000-0000-000074820000}"/>
    <cellStyle name="Normal 3 13 3 2 2" xfId="18849" xr:uid="{00000000-0005-0000-0000-000075820000}"/>
    <cellStyle name="Normal 3 13 3 2 2 2" xfId="39440" xr:uid="{00000000-0005-0000-0000-000076820000}"/>
    <cellStyle name="Normal 3 13 3 2 3" xfId="39439" xr:uid="{00000000-0005-0000-0000-000077820000}"/>
    <cellStyle name="Normal 3 13 3 3" xfId="18850" xr:uid="{00000000-0005-0000-0000-000078820000}"/>
    <cellStyle name="Normal 3 13 3 3 2" xfId="18851" xr:uid="{00000000-0005-0000-0000-000079820000}"/>
    <cellStyle name="Normal 3 13 3 3 2 2" xfId="39442" xr:uid="{00000000-0005-0000-0000-00007A820000}"/>
    <cellStyle name="Normal 3 13 3 3 3" xfId="39441" xr:uid="{00000000-0005-0000-0000-00007B820000}"/>
    <cellStyle name="Normal 3 13 3 4" xfId="18852" xr:uid="{00000000-0005-0000-0000-00007C820000}"/>
    <cellStyle name="Normal 3 13 3 4 2" xfId="39443" xr:uid="{00000000-0005-0000-0000-00007D820000}"/>
    <cellStyle name="Normal 3 13 3 5" xfId="18853" xr:uid="{00000000-0005-0000-0000-00007E820000}"/>
    <cellStyle name="Normal 3 13 3 5 2" xfId="48654" xr:uid="{00000000-0005-0000-0000-00007F820000}"/>
    <cellStyle name="Normal 3 13 3 6" xfId="39438" xr:uid="{00000000-0005-0000-0000-000080820000}"/>
    <cellStyle name="Normal 3 13 4" xfId="18854" xr:uid="{00000000-0005-0000-0000-000081820000}"/>
    <cellStyle name="Normal 3 13 4 2" xfId="18855" xr:uid="{00000000-0005-0000-0000-000082820000}"/>
    <cellStyle name="Normal 3 13 4 2 2" xfId="18856" xr:uid="{00000000-0005-0000-0000-000083820000}"/>
    <cellStyle name="Normal 3 13 4 2 2 2" xfId="39446" xr:uid="{00000000-0005-0000-0000-000084820000}"/>
    <cellStyle name="Normal 3 13 4 2 3" xfId="39445" xr:uid="{00000000-0005-0000-0000-000085820000}"/>
    <cellStyle name="Normal 3 13 4 3" xfId="18857" xr:uid="{00000000-0005-0000-0000-000086820000}"/>
    <cellStyle name="Normal 3 13 4 3 2" xfId="18858" xr:uid="{00000000-0005-0000-0000-000087820000}"/>
    <cellStyle name="Normal 3 13 4 3 2 2" xfId="39448" xr:uid="{00000000-0005-0000-0000-000088820000}"/>
    <cellStyle name="Normal 3 13 4 3 3" xfId="39447" xr:uid="{00000000-0005-0000-0000-000089820000}"/>
    <cellStyle name="Normal 3 13 4 4" xfId="18859" xr:uid="{00000000-0005-0000-0000-00008A820000}"/>
    <cellStyle name="Normal 3 13 4 4 2" xfId="39449" xr:uid="{00000000-0005-0000-0000-00008B820000}"/>
    <cellStyle name="Normal 3 13 4 5" xfId="18860" xr:uid="{00000000-0005-0000-0000-00008C820000}"/>
    <cellStyle name="Normal 3 13 4 5 2" xfId="48655" xr:uid="{00000000-0005-0000-0000-00008D820000}"/>
    <cellStyle name="Normal 3 13 4 6" xfId="39444" xr:uid="{00000000-0005-0000-0000-00008E820000}"/>
    <cellStyle name="Normal 3 13 5" xfId="18861" xr:uid="{00000000-0005-0000-0000-00008F820000}"/>
    <cellStyle name="Normal 3 13 5 2" xfId="18862" xr:uid="{00000000-0005-0000-0000-000090820000}"/>
    <cellStyle name="Normal 3 13 5 2 2" xfId="39451" xr:uid="{00000000-0005-0000-0000-000091820000}"/>
    <cellStyle name="Normal 3 13 5 3" xfId="39450" xr:uid="{00000000-0005-0000-0000-000092820000}"/>
    <cellStyle name="Normal 3 13 6" xfId="18863" xr:uid="{00000000-0005-0000-0000-000093820000}"/>
    <cellStyle name="Normal 3 13 6 2" xfId="18864" xr:uid="{00000000-0005-0000-0000-000094820000}"/>
    <cellStyle name="Normal 3 13 6 2 2" xfId="39453" xr:uid="{00000000-0005-0000-0000-000095820000}"/>
    <cellStyle name="Normal 3 13 6 3" xfId="39452" xr:uid="{00000000-0005-0000-0000-000096820000}"/>
    <cellStyle name="Normal 3 13 7" xfId="18865" xr:uid="{00000000-0005-0000-0000-000097820000}"/>
    <cellStyle name="Normal 3 13 7 2" xfId="39454" xr:uid="{00000000-0005-0000-0000-000098820000}"/>
    <cellStyle name="Normal 3 13 8" xfId="18866" xr:uid="{00000000-0005-0000-0000-000099820000}"/>
    <cellStyle name="Normal 3 13 8 2" xfId="48650" xr:uid="{00000000-0005-0000-0000-00009A820000}"/>
    <cellStyle name="Normal 3 13 9" xfId="39419" xr:uid="{00000000-0005-0000-0000-00009B820000}"/>
    <cellStyle name="Normal 3 14" xfId="18867" xr:uid="{00000000-0005-0000-0000-00009C820000}"/>
    <cellStyle name="Normal 3 14 2" xfId="18868" xr:uid="{00000000-0005-0000-0000-00009D820000}"/>
    <cellStyle name="Normal 3 14 2 2" xfId="18869" xr:uid="{00000000-0005-0000-0000-00009E820000}"/>
    <cellStyle name="Normal 3 14 2 2 2" xfId="18870" xr:uid="{00000000-0005-0000-0000-00009F820000}"/>
    <cellStyle name="Normal 3 14 2 2 2 2" xfId="39458" xr:uid="{00000000-0005-0000-0000-0000A0820000}"/>
    <cellStyle name="Normal 3 14 2 2 3" xfId="39457" xr:uid="{00000000-0005-0000-0000-0000A1820000}"/>
    <cellStyle name="Normal 3 14 2 3" xfId="18871" xr:uid="{00000000-0005-0000-0000-0000A2820000}"/>
    <cellStyle name="Normal 3 14 2 3 2" xfId="18872" xr:uid="{00000000-0005-0000-0000-0000A3820000}"/>
    <cellStyle name="Normal 3 14 2 3 2 2" xfId="39460" xr:uid="{00000000-0005-0000-0000-0000A4820000}"/>
    <cellStyle name="Normal 3 14 2 3 3" xfId="39459" xr:uid="{00000000-0005-0000-0000-0000A5820000}"/>
    <cellStyle name="Normal 3 14 2 4" xfId="18873" xr:uid="{00000000-0005-0000-0000-0000A6820000}"/>
    <cellStyle name="Normal 3 14 2 4 2" xfId="39461" xr:uid="{00000000-0005-0000-0000-0000A7820000}"/>
    <cellStyle name="Normal 3 14 2 5" xfId="18874" xr:uid="{00000000-0005-0000-0000-0000A8820000}"/>
    <cellStyle name="Normal 3 14 2 5 2" xfId="48657" xr:uid="{00000000-0005-0000-0000-0000A9820000}"/>
    <cellStyle name="Normal 3 14 2 6" xfId="39456" xr:uid="{00000000-0005-0000-0000-0000AA820000}"/>
    <cellStyle name="Normal 3 14 3" xfId="18875" xr:uid="{00000000-0005-0000-0000-0000AB820000}"/>
    <cellStyle name="Normal 3 14 3 2" xfId="18876" xr:uid="{00000000-0005-0000-0000-0000AC820000}"/>
    <cellStyle name="Normal 3 14 3 2 2" xfId="18877" xr:uid="{00000000-0005-0000-0000-0000AD820000}"/>
    <cellStyle name="Normal 3 14 3 2 2 2" xfId="39464" xr:uid="{00000000-0005-0000-0000-0000AE820000}"/>
    <cellStyle name="Normal 3 14 3 2 3" xfId="39463" xr:uid="{00000000-0005-0000-0000-0000AF820000}"/>
    <cellStyle name="Normal 3 14 3 3" xfId="18878" xr:uid="{00000000-0005-0000-0000-0000B0820000}"/>
    <cellStyle name="Normal 3 14 3 3 2" xfId="18879" xr:uid="{00000000-0005-0000-0000-0000B1820000}"/>
    <cellStyle name="Normal 3 14 3 3 2 2" xfId="39466" xr:uid="{00000000-0005-0000-0000-0000B2820000}"/>
    <cellStyle name="Normal 3 14 3 3 3" xfId="39465" xr:uid="{00000000-0005-0000-0000-0000B3820000}"/>
    <cellStyle name="Normal 3 14 3 4" xfId="18880" xr:uid="{00000000-0005-0000-0000-0000B4820000}"/>
    <cellStyle name="Normal 3 14 3 4 2" xfId="39467" xr:uid="{00000000-0005-0000-0000-0000B5820000}"/>
    <cellStyle name="Normal 3 14 3 5" xfId="18881" xr:uid="{00000000-0005-0000-0000-0000B6820000}"/>
    <cellStyle name="Normal 3 14 3 5 2" xfId="48658" xr:uid="{00000000-0005-0000-0000-0000B7820000}"/>
    <cellStyle name="Normal 3 14 3 6" xfId="39462" xr:uid="{00000000-0005-0000-0000-0000B8820000}"/>
    <cellStyle name="Normal 3 14 4" xfId="18882" xr:uid="{00000000-0005-0000-0000-0000B9820000}"/>
    <cellStyle name="Normal 3 14 4 2" xfId="18883" xr:uid="{00000000-0005-0000-0000-0000BA820000}"/>
    <cellStyle name="Normal 3 14 4 2 2" xfId="39469" xr:uid="{00000000-0005-0000-0000-0000BB820000}"/>
    <cellStyle name="Normal 3 14 4 3" xfId="39468" xr:uid="{00000000-0005-0000-0000-0000BC820000}"/>
    <cellStyle name="Normal 3 14 5" xfId="18884" xr:uid="{00000000-0005-0000-0000-0000BD820000}"/>
    <cellStyle name="Normal 3 14 5 2" xfId="18885" xr:uid="{00000000-0005-0000-0000-0000BE820000}"/>
    <cellStyle name="Normal 3 14 5 2 2" xfId="39471" xr:uid="{00000000-0005-0000-0000-0000BF820000}"/>
    <cellStyle name="Normal 3 14 5 3" xfId="39470" xr:uid="{00000000-0005-0000-0000-0000C0820000}"/>
    <cellStyle name="Normal 3 14 6" xfId="18886" xr:uid="{00000000-0005-0000-0000-0000C1820000}"/>
    <cellStyle name="Normal 3 14 6 2" xfId="39472" xr:uid="{00000000-0005-0000-0000-0000C2820000}"/>
    <cellStyle name="Normal 3 14 7" xfId="18887" xr:uid="{00000000-0005-0000-0000-0000C3820000}"/>
    <cellStyle name="Normal 3 14 7 2" xfId="48656" xr:uid="{00000000-0005-0000-0000-0000C4820000}"/>
    <cellStyle name="Normal 3 14 8" xfId="39455" xr:uid="{00000000-0005-0000-0000-0000C5820000}"/>
    <cellStyle name="Normal 3 15" xfId="18888" xr:uid="{00000000-0005-0000-0000-0000C6820000}"/>
    <cellStyle name="Normal 3 15 2" xfId="18889" xr:uid="{00000000-0005-0000-0000-0000C7820000}"/>
    <cellStyle name="Normal 3 15 2 2" xfId="18890" xr:uid="{00000000-0005-0000-0000-0000C8820000}"/>
    <cellStyle name="Normal 3 15 2 2 2" xfId="39475" xr:uid="{00000000-0005-0000-0000-0000C9820000}"/>
    <cellStyle name="Normal 3 15 2 3" xfId="39474" xr:uid="{00000000-0005-0000-0000-0000CA820000}"/>
    <cellStyle name="Normal 3 15 3" xfId="18891" xr:uid="{00000000-0005-0000-0000-0000CB820000}"/>
    <cellStyle name="Normal 3 15 3 2" xfId="18892" xr:uid="{00000000-0005-0000-0000-0000CC820000}"/>
    <cellStyle name="Normal 3 15 3 2 2" xfId="39477" xr:uid="{00000000-0005-0000-0000-0000CD820000}"/>
    <cellStyle name="Normal 3 15 3 3" xfId="39476" xr:uid="{00000000-0005-0000-0000-0000CE820000}"/>
    <cellStyle name="Normal 3 15 4" xfId="18893" xr:uid="{00000000-0005-0000-0000-0000CF820000}"/>
    <cellStyle name="Normal 3 15 4 2" xfId="39478" xr:uid="{00000000-0005-0000-0000-0000D0820000}"/>
    <cellStyle name="Normal 3 15 5" xfId="18894" xr:uid="{00000000-0005-0000-0000-0000D1820000}"/>
    <cellStyle name="Normal 3 15 5 2" xfId="48659" xr:uid="{00000000-0005-0000-0000-0000D2820000}"/>
    <cellStyle name="Normal 3 15 6" xfId="39473" xr:uid="{00000000-0005-0000-0000-0000D3820000}"/>
    <cellStyle name="Normal 3 16" xfId="18895" xr:uid="{00000000-0005-0000-0000-0000D4820000}"/>
    <cellStyle name="Normal 3 16 2" xfId="18896" xr:uid="{00000000-0005-0000-0000-0000D5820000}"/>
    <cellStyle name="Normal 3 16 2 2" xfId="18897" xr:uid="{00000000-0005-0000-0000-0000D6820000}"/>
    <cellStyle name="Normal 3 16 2 2 2" xfId="39481" xr:uid="{00000000-0005-0000-0000-0000D7820000}"/>
    <cellStyle name="Normal 3 16 2 3" xfId="39480" xr:uid="{00000000-0005-0000-0000-0000D8820000}"/>
    <cellStyle name="Normal 3 16 3" xfId="18898" xr:uid="{00000000-0005-0000-0000-0000D9820000}"/>
    <cellStyle name="Normal 3 16 3 2" xfId="18899" xr:uid="{00000000-0005-0000-0000-0000DA820000}"/>
    <cellStyle name="Normal 3 16 3 2 2" xfId="39483" xr:uid="{00000000-0005-0000-0000-0000DB820000}"/>
    <cellStyle name="Normal 3 16 3 3" xfId="39482" xr:uid="{00000000-0005-0000-0000-0000DC820000}"/>
    <cellStyle name="Normal 3 16 4" xfId="18900" xr:uid="{00000000-0005-0000-0000-0000DD820000}"/>
    <cellStyle name="Normal 3 16 4 2" xfId="39484" xr:uid="{00000000-0005-0000-0000-0000DE820000}"/>
    <cellStyle name="Normal 3 16 5" xfId="18901" xr:uid="{00000000-0005-0000-0000-0000DF820000}"/>
    <cellStyle name="Normal 3 16 5 2" xfId="48660" xr:uid="{00000000-0005-0000-0000-0000E0820000}"/>
    <cellStyle name="Normal 3 16 6" xfId="39479" xr:uid="{00000000-0005-0000-0000-0000E1820000}"/>
    <cellStyle name="Normal 3 17" xfId="18902" xr:uid="{00000000-0005-0000-0000-0000E2820000}"/>
    <cellStyle name="Normal 3 17 2" xfId="18903" xr:uid="{00000000-0005-0000-0000-0000E3820000}"/>
    <cellStyle name="Normal 3 17 2 2" xfId="39486" xr:uid="{00000000-0005-0000-0000-0000E4820000}"/>
    <cellStyle name="Normal 3 17 3" xfId="39485" xr:uid="{00000000-0005-0000-0000-0000E5820000}"/>
    <cellStyle name="Normal 3 18" xfId="18904" xr:uid="{00000000-0005-0000-0000-0000E6820000}"/>
    <cellStyle name="Normal 3 18 2" xfId="18905" xr:uid="{00000000-0005-0000-0000-0000E7820000}"/>
    <cellStyle name="Normal 3 18 2 2" xfId="39488" xr:uid="{00000000-0005-0000-0000-0000E8820000}"/>
    <cellStyle name="Normal 3 18 3" xfId="39487" xr:uid="{00000000-0005-0000-0000-0000E9820000}"/>
    <cellStyle name="Normal 3 19" xfId="18906" xr:uid="{00000000-0005-0000-0000-0000EA820000}"/>
    <cellStyle name="Normal 3 19 2" xfId="39489" xr:uid="{00000000-0005-0000-0000-0000EB820000}"/>
    <cellStyle name="Normal 3 2" xfId="18907" xr:uid="{00000000-0005-0000-0000-0000EC820000}"/>
    <cellStyle name="Normal 3 2 10" xfId="18908" xr:uid="{00000000-0005-0000-0000-0000ED820000}"/>
    <cellStyle name="Normal 3 2 10 2" xfId="18909" xr:uid="{00000000-0005-0000-0000-0000EE820000}"/>
    <cellStyle name="Normal 3 2 10 2 2" xfId="18910" xr:uid="{00000000-0005-0000-0000-0000EF820000}"/>
    <cellStyle name="Normal 3 2 10 2 2 2" xfId="39493" xr:uid="{00000000-0005-0000-0000-0000F0820000}"/>
    <cellStyle name="Normal 3 2 10 2 3" xfId="39492" xr:uid="{00000000-0005-0000-0000-0000F1820000}"/>
    <cellStyle name="Normal 3 2 10 3" xfId="18911" xr:uid="{00000000-0005-0000-0000-0000F2820000}"/>
    <cellStyle name="Normal 3 2 10 3 2" xfId="18912" xr:uid="{00000000-0005-0000-0000-0000F3820000}"/>
    <cellStyle name="Normal 3 2 10 3 2 2" xfId="39495" xr:uid="{00000000-0005-0000-0000-0000F4820000}"/>
    <cellStyle name="Normal 3 2 10 3 3" xfId="39494" xr:uid="{00000000-0005-0000-0000-0000F5820000}"/>
    <cellStyle name="Normal 3 2 10 4" xfId="18913" xr:uid="{00000000-0005-0000-0000-0000F6820000}"/>
    <cellStyle name="Normal 3 2 10 4 2" xfId="39496" xr:uid="{00000000-0005-0000-0000-0000F7820000}"/>
    <cellStyle name="Normal 3 2 10 5" xfId="18914" xr:uid="{00000000-0005-0000-0000-0000F8820000}"/>
    <cellStyle name="Normal 3 2 10 5 2" xfId="48662" xr:uid="{00000000-0005-0000-0000-0000F9820000}"/>
    <cellStyle name="Normal 3 2 10 6" xfId="39491" xr:uid="{00000000-0005-0000-0000-0000FA820000}"/>
    <cellStyle name="Normal 3 2 11" xfId="18915" xr:uid="{00000000-0005-0000-0000-0000FB820000}"/>
    <cellStyle name="Normal 3 2 11 2" xfId="18916" xr:uid="{00000000-0005-0000-0000-0000FC820000}"/>
    <cellStyle name="Normal 3 2 11 2 2" xfId="18917" xr:uid="{00000000-0005-0000-0000-0000FD820000}"/>
    <cellStyle name="Normal 3 2 11 2 2 2" xfId="39499" xr:uid="{00000000-0005-0000-0000-0000FE820000}"/>
    <cellStyle name="Normal 3 2 11 2 3" xfId="39498" xr:uid="{00000000-0005-0000-0000-0000FF820000}"/>
    <cellStyle name="Normal 3 2 11 3" xfId="18918" xr:uid="{00000000-0005-0000-0000-000000830000}"/>
    <cellStyle name="Normal 3 2 11 3 2" xfId="18919" xr:uid="{00000000-0005-0000-0000-000001830000}"/>
    <cellStyle name="Normal 3 2 11 3 2 2" xfId="39501" xr:uid="{00000000-0005-0000-0000-000002830000}"/>
    <cellStyle name="Normal 3 2 11 3 3" xfId="39500" xr:uid="{00000000-0005-0000-0000-000003830000}"/>
    <cellStyle name="Normal 3 2 11 4" xfId="18920" xr:uid="{00000000-0005-0000-0000-000004830000}"/>
    <cellStyle name="Normal 3 2 11 4 2" xfId="39502" xr:uid="{00000000-0005-0000-0000-000005830000}"/>
    <cellStyle name="Normal 3 2 11 5" xfId="18921" xr:uid="{00000000-0005-0000-0000-000006830000}"/>
    <cellStyle name="Normal 3 2 11 5 2" xfId="48663" xr:uid="{00000000-0005-0000-0000-000007830000}"/>
    <cellStyle name="Normal 3 2 11 6" xfId="39497" xr:uid="{00000000-0005-0000-0000-000008830000}"/>
    <cellStyle name="Normal 3 2 12" xfId="18922" xr:uid="{00000000-0005-0000-0000-000009830000}"/>
    <cellStyle name="Normal 3 2 12 2" xfId="18923" xr:uid="{00000000-0005-0000-0000-00000A830000}"/>
    <cellStyle name="Normal 3 2 12 2 2" xfId="39504" xr:uid="{00000000-0005-0000-0000-00000B830000}"/>
    <cellStyle name="Normal 3 2 12 3" xfId="39503" xr:uid="{00000000-0005-0000-0000-00000C830000}"/>
    <cellStyle name="Normal 3 2 13" xfId="18924" xr:uid="{00000000-0005-0000-0000-00000D830000}"/>
    <cellStyle name="Normal 3 2 13 2" xfId="18925" xr:uid="{00000000-0005-0000-0000-00000E830000}"/>
    <cellStyle name="Normal 3 2 13 2 2" xfId="39506" xr:uid="{00000000-0005-0000-0000-00000F830000}"/>
    <cellStyle name="Normal 3 2 13 3" xfId="39505" xr:uid="{00000000-0005-0000-0000-000010830000}"/>
    <cellStyle name="Normal 3 2 14" xfId="18926" xr:uid="{00000000-0005-0000-0000-000011830000}"/>
    <cellStyle name="Normal 3 2 14 2" xfId="39507" xr:uid="{00000000-0005-0000-0000-000012830000}"/>
    <cellStyle name="Normal 3 2 15" xfId="18927" xr:uid="{00000000-0005-0000-0000-000013830000}"/>
    <cellStyle name="Normal 3 2 15 2" xfId="39490" xr:uid="{00000000-0005-0000-0000-000014830000}"/>
    <cellStyle name="Normal 3 2 16" xfId="18928" xr:uid="{00000000-0005-0000-0000-000015830000}"/>
    <cellStyle name="Normal 3 2 16 2" xfId="48661" xr:uid="{00000000-0005-0000-0000-000016830000}"/>
    <cellStyle name="Normal 3 2 17" xfId="27336" xr:uid="{00000000-0005-0000-0000-000017830000}"/>
    <cellStyle name="Normal 3 2 2" xfId="18929" xr:uid="{00000000-0005-0000-0000-000018830000}"/>
    <cellStyle name="Normal 3 2 2 10" xfId="18930" xr:uid="{00000000-0005-0000-0000-000019830000}"/>
    <cellStyle name="Normal 3 2 2 10 2" xfId="18931" xr:uid="{00000000-0005-0000-0000-00001A830000}"/>
    <cellStyle name="Normal 3 2 2 10 2 2" xfId="39510" xr:uid="{00000000-0005-0000-0000-00001B830000}"/>
    <cellStyle name="Normal 3 2 2 10 3" xfId="39509" xr:uid="{00000000-0005-0000-0000-00001C830000}"/>
    <cellStyle name="Normal 3 2 2 11" xfId="18932" xr:uid="{00000000-0005-0000-0000-00001D830000}"/>
    <cellStyle name="Normal 3 2 2 11 2" xfId="39511" xr:uid="{00000000-0005-0000-0000-00001E830000}"/>
    <cellStyle name="Normal 3 2 2 12" xfId="18933" xr:uid="{00000000-0005-0000-0000-00001F830000}"/>
    <cellStyle name="Normal 3 2 2 12 2" xfId="48664" xr:uid="{00000000-0005-0000-0000-000020830000}"/>
    <cellStyle name="Normal 3 2 2 13" xfId="39508" xr:uid="{00000000-0005-0000-0000-000021830000}"/>
    <cellStyle name="Normal 3 2 2 2" xfId="18934" xr:uid="{00000000-0005-0000-0000-000022830000}"/>
    <cellStyle name="Normal 3 2 2 2 2" xfId="18935" xr:uid="{00000000-0005-0000-0000-000023830000}"/>
    <cellStyle name="Normal 3 2 2 2 2 2" xfId="48665" xr:uid="{00000000-0005-0000-0000-000024830000}"/>
    <cellStyle name="Normal 3 2 2 2 3" xfId="39512" xr:uid="{00000000-0005-0000-0000-000025830000}"/>
    <cellStyle name="Normal 3 2 2 3" xfId="18936" xr:uid="{00000000-0005-0000-0000-000026830000}"/>
    <cellStyle name="Normal 3 2 2 3 10" xfId="18937" xr:uid="{00000000-0005-0000-0000-000027830000}"/>
    <cellStyle name="Normal 3 2 2 3 10 2" xfId="48666" xr:uid="{00000000-0005-0000-0000-000028830000}"/>
    <cellStyle name="Normal 3 2 2 3 11" xfId="39513" xr:uid="{00000000-0005-0000-0000-000029830000}"/>
    <cellStyle name="Normal 3 2 2 3 2" xfId="18938" xr:uid="{00000000-0005-0000-0000-00002A830000}"/>
    <cellStyle name="Normal 3 2 2 3 2 10" xfId="39514" xr:uid="{00000000-0005-0000-0000-00002B830000}"/>
    <cellStyle name="Normal 3 2 2 3 2 2" xfId="18939" xr:uid="{00000000-0005-0000-0000-00002C830000}"/>
    <cellStyle name="Normal 3 2 2 3 2 2 2" xfId="18940" xr:uid="{00000000-0005-0000-0000-00002D830000}"/>
    <cellStyle name="Normal 3 2 2 3 2 2 2 2" xfId="18941" xr:uid="{00000000-0005-0000-0000-00002E830000}"/>
    <cellStyle name="Normal 3 2 2 3 2 2 2 2 2" xfId="18942" xr:uid="{00000000-0005-0000-0000-00002F830000}"/>
    <cellStyle name="Normal 3 2 2 3 2 2 2 2 2 2" xfId="18943" xr:uid="{00000000-0005-0000-0000-000030830000}"/>
    <cellStyle name="Normal 3 2 2 3 2 2 2 2 2 2 2" xfId="39519" xr:uid="{00000000-0005-0000-0000-000031830000}"/>
    <cellStyle name="Normal 3 2 2 3 2 2 2 2 2 3" xfId="39518" xr:uid="{00000000-0005-0000-0000-000032830000}"/>
    <cellStyle name="Normal 3 2 2 3 2 2 2 2 3" xfId="18944" xr:uid="{00000000-0005-0000-0000-000033830000}"/>
    <cellStyle name="Normal 3 2 2 3 2 2 2 2 3 2" xfId="18945" xr:uid="{00000000-0005-0000-0000-000034830000}"/>
    <cellStyle name="Normal 3 2 2 3 2 2 2 2 3 2 2" xfId="39521" xr:uid="{00000000-0005-0000-0000-000035830000}"/>
    <cellStyle name="Normal 3 2 2 3 2 2 2 2 3 3" xfId="39520" xr:uid="{00000000-0005-0000-0000-000036830000}"/>
    <cellStyle name="Normal 3 2 2 3 2 2 2 2 4" xfId="18946" xr:uid="{00000000-0005-0000-0000-000037830000}"/>
    <cellStyle name="Normal 3 2 2 3 2 2 2 2 4 2" xfId="39522" xr:uid="{00000000-0005-0000-0000-000038830000}"/>
    <cellStyle name="Normal 3 2 2 3 2 2 2 2 5" xfId="18947" xr:uid="{00000000-0005-0000-0000-000039830000}"/>
    <cellStyle name="Normal 3 2 2 3 2 2 2 2 5 2" xfId="48670" xr:uid="{00000000-0005-0000-0000-00003A830000}"/>
    <cellStyle name="Normal 3 2 2 3 2 2 2 2 6" xfId="39517" xr:uid="{00000000-0005-0000-0000-00003B830000}"/>
    <cellStyle name="Normal 3 2 2 3 2 2 2 3" xfId="18948" xr:uid="{00000000-0005-0000-0000-00003C830000}"/>
    <cellStyle name="Normal 3 2 2 3 2 2 2 3 2" xfId="18949" xr:uid="{00000000-0005-0000-0000-00003D830000}"/>
    <cellStyle name="Normal 3 2 2 3 2 2 2 3 2 2" xfId="18950" xr:uid="{00000000-0005-0000-0000-00003E830000}"/>
    <cellStyle name="Normal 3 2 2 3 2 2 2 3 2 2 2" xfId="39525" xr:uid="{00000000-0005-0000-0000-00003F830000}"/>
    <cellStyle name="Normal 3 2 2 3 2 2 2 3 2 3" xfId="39524" xr:uid="{00000000-0005-0000-0000-000040830000}"/>
    <cellStyle name="Normal 3 2 2 3 2 2 2 3 3" xfId="18951" xr:uid="{00000000-0005-0000-0000-000041830000}"/>
    <cellStyle name="Normal 3 2 2 3 2 2 2 3 3 2" xfId="18952" xr:uid="{00000000-0005-0000-0000-000042830000}"/>
    <cellStyle name="Normal 3 2 2 3 2 2 2 3 3 2 2" xfId="39527" xr:uid="{00000000-0005-0000-0000-000043830000}"/>
    <cellStyle name="Normal 3 2 2 3 2 2 2 3 3 3" xfId="39526" xr:uid="{00000000-0005-0000-0000-000044830000}"/>
    <cellStyle name="Normal 3 2 2 3 2 2 2 3 4" xfId="18953" xr:uid="{00000000-0005-0000-0000-000045830000}"/>
    <cellStyle name="Normal 3 2 2 3 2 2 2 3 4 2" xfId="39528" xr:uid="{00000000-0005-0000-0000-000046830000}"/>
    <cellStyle name="Normal 3 2 2 3 2 2 2 3 5" xfId="18954" xr:uid="{00000000-0005-0000-0000-000047830000}"/>
    <cellStyle name="Normal 3 2 2 3 2 2 2 3 5 2" xfId="48671" xr:uid="{00000000-0005-0000-0000-000048830000}"/>
    <cellStyle name="Normal 3 2 2 3 2 2 2 3 6" xfId="39523" xr:uid="{00000000-0005-0000-0000-000049830000}"/>
    <cellStyle name="Normal 3 2 2 3 2 2 2 4" xfId="18955" xr:uid="{00000000-0005-0000-0000-00004A830000}"/>
    <cellStyle name="Normal 3 2 2 3 2 2 2 4 2" xfId="18956" xr:uid="{00000000-0005-0000-0000-00004B830000}"/>
    <cellStyle name="Normal 3 2 2 3 2 2 2 4 2 2" xfId="39530" xr:uid="{00000000-0005-0000-0000-00004C830000}"/>
    <cellStyle name="Normal 3 2 2 3 2 2 2 4 3" xfId="39529" xr:uid="{00000000-0005-0000-0000-00004D830000}"/>
    <cellStyle name="Normal 3 2 2 3 2 2 2 5" xfId="18957" xr:uid="{00000000-0005-0000-0000-00004E830000}"/>
    <cellStyle name="Normal 3 2 2 3 2 2 2 5 2" xfId="18958" xr:uid="{00000000-0005-0000-0000-00004F830000}"/>
    <cellStyle name="Normal 3 2 2 3 2 2 2 5 2 2" xfId="39532" xr:uid="{00000000-0005-0000-0000-000050830000}"/>
    <cellStyle name="Normal 3 2 2 3 2 2 2 5 3" xfId="39531" xr:uid="{00000000-0005-0000-0000-000051830000}"/>
    <cellStyle name="Normal 3 2 2 3 2 2 2 6" xfId="18959" xr:uid="{00000000-0005-0000-0000-000052830000}"/>
    <cellStyle name="Normal 3 2 2 3 2 2 2 6 2" xfId="39533" xr:uid="{00000000-0005-0000-0000-000053830000}"/>
    <cellStyle name="Normal 3 2 2 3 2 2 2 7" xfId="18960" xr:uid="{00000000-0005-0000-0000-000054830000}"/>
    <cellStyle name="Normal 3 2 2 3 2 2 2 7 2" xfId="48669" xr:uid="{00000000-0005-0000-0000-000055830000}"/>
    <cellStyle name="Normal 3 2 2 3 2 2 2 8" xfId="39516" xr:uid="{00000000-0005-0000-0000-000056830000}"/>
    <cellStyle name="Normal 3 2 2 3 2 2 3" xfId="18961" xr:uid="{00000000-0005-0000-0000-000057830000}"/>
    <cellStyle name="Normal 3 2 2 3 2 2 3 2" xfId="18962" xr:uid="{00000000-0005-0000-0000-000058830000}"/>
    <cellStyle name="Normal 3 2 2 3 2 2 3 2 2" xfId="18963" xr:uid="{00000000-0005-0000-0000-000059830000}"/>
    <cellStyle name="Normal 3 2 2 3 2 2 3 2 2 2" xfId="39536" xr:uid="{00000000-0005-0000-0000-00005A830000}"/>
    <cellStyle name="Normal 3 2 2 3 2 2 3 2 3" xfId="39535" xr:uid="{00000000-0005-0000-0000-00005B830000}"/>
    <cellStyle name="Normal 3 2 2 3 2 2 3 3" xfId="18964" xr:uid="{00000000-0005-0000-0000-00005C830000}"/>
    <cellStyle name="Normal 3 2 2 3 2 2 3 3 2" xfId="18965" xr:uid="{00000000-0005-0000-0000-00005D830000}"/>
    <cellStyle name="Normal 3 2 2 3 2 2 3 3 2 2" xfId="39538" xr:uid="{00000000-0005-0000-0000-00005E830000}"/>
    <cellStyle name="Normal 3 2 2 3 2 2 3 3 3" xfId="39537" xr:uid="{00000000-0005-0000-0000-00005F830000}"/>
    <cellStyle name="Normal 3 2 2 3 2 2 3 4" xfId="18966" xr:uid="{00000000-0005-0000-0000-000060830000}"/>
    <cellStyle name="Normal 3 2 2 3 2 2 3 4 2" xfId="39539" xr:uid="{00000000-0005-0000-0000-000061830000}"/>
    <cellStyle name="Normal 3 2 2 3 2 2 3 5" xfId="18967" xr:uid="{00000000-0005-0000-0000-000062830000}"/>
    <cellStyle name="Normal 3 2 2 3 2 2 3 5 2" xfId="48672" xr:uid="{00000000-0005-0000-0000-000063830000}"/>
    <cellStyle name="Normal 3 2 2 3 2 2 3 6" xfId="39534" xr:uid="{00000000-0005-0000-0000-000064830000}"/>
    <cellStyle name="Normal 3 2 2 3 2 2 4" xfId="18968" xr:uid="{00000000-0005-0000-0000-000065830000}"/>
    <cellStyle name="Normal 3 2 2 3 2 2 4 2" xfId="18969" xr:uid="{00000000-0005-0000-0000-000066830000}"/>
    <cellStyle name="Normal 3 2 2 3 2 2 4 2 2" xfId="18970" xr:uid="{00000000-0005-0000-0000-000067830000}"/>
    <cellStyle name="Normal 3 2 2 3 2 2 4 2 2 2" xfId="39542" xr:uid="{00000000-0005-0000-0000-000068830000}"/>
    <cellStyle name="Normal 3 2 2 3 2 2 4 2 3" xfId="39541" xr:uid="{00000000-0005-0000-0000-000069830000}"/>
    <cellStyle name="Normal 3 2 2 3 2 2 4 3" xfId="18971" xr:uid="{00000000-0005-0000-0000-00006A830000}"/>
    <cellStyle name="Normal 3 2 2 3 2 2 4 3 2" xfId="18972" xr:uid="{00000000-0005-0000-0000-00006B830000}"/>
    <cellStyle name="Normal 3 2 2 3 2 2 4 3 2 2" xfId="39544" xr:uid="{00000000-0005-0000-0000-00006C830000}"/>
    <cellStyle name="Normal 3 2 2 3 2 2 4 3 3" xfId="39543" xr:uid="{00000000-0005-0000-0000-00006D830000}"/>
    <cellStyle name="Normal 3 2 2 3 2 2 4 4" xfId="18973" xr:uid="{00000000-0005-0000-0000-00006E830000}"/>
    <cellStyle name="Normal 3 2 2 3 2 2 4 4 2" xfId="39545" xr:uid="{00000000-0005-0000-0000-00006F830000}"/>
    <cellStyle name="Normal 3 2 2 3 2 2 4 5" xfId="18974" xr:uid="{00000000-0005-0000-0000-000070830000}"/>
    <cellStyle name="Normal 3 2 2 3 2 2 4 5 2" xfId="48673" xr:uid="{00000000-0005-0000-0000-000071830000}"/>
    <cellStyle name="Normal 3 2 2 3 2 2 4 6" xfId="39540" xr:uid="{00000000-0005-0000-0000-000072830000}"/>
    <cellStyle name="Normal 3 2 2 3 2 2 5" xfId="18975" xr:uid="{00000000-0005-0000-0000-000073830000}"/>
    <cellStyle name="Normal 3 2 2 3 2 2 5 2" xfId="18976" xr:uid="{00000000-0005-0000-0000-000074830000}"/>
    <cellStyle name="Normal 3 2 2 3 2 2 5 2 2" xfId="39547" xr:uid="{00000000-0005-0000-0000-000075830000}"/>
    <cellStyle name="Normal 3 2 2 3 2 2 5 3" xfId="39546" xr:uid="{00000000-0005-0000-0000-000076830000}"/>
    <cellStyle name="Normal 3 2 2 3 2 2 6" xfId="18977" xr:uid="{00000000-0005-0000-0000-000077830000}"/>
    <cellStyle name="Normal 3 2 2 3 2 2 6 2" xfId="18978" xr:uid="{00000000-0005-0000-0000-000078830000}"/>
    <cellStyle name="Normal 3 2 2 3 2 2 6 2 2" xfId="39549" xr:uid="{00000000-0005-0000-0000-000079830000}"/>
    <cellStyle name="Normal 3 2 2 3 2 2 6 3" xfId="39548" xr:uid="{00000000-0005-0000-0000-00007A830000}"/>
    <cellStyle name="Normal 3 2 2 3 2 2 7" xfId="18979" xr:uid="{00000000-0005-0000-0000-00007B830000}"/>
    <cellStyle name="Normal 3 2 2 3 2 2 7 2" xfId="39550" xr:uid="{00000000-0005-0000-0000-00007C830000}"/>
    <cellStyle name="Normal 3 2 2 3 2 2 8" xfId="18980" xr:uid="{00000000-0005-0000-0000-00007D830000}"/>
    <cellStyle name="Normal 3 2 2 3 2 2 8 2" xfId="48668" xr:uid="{00000000-0005-0000-0000-00007E830000}"/>
    <cellStyle name="Normal 3 2 2 3 2 2 9" xfId="39515" xr:uid="{00000000-0005-0000-0000-00007F830000}"/>
    <cellStyle name="Normal 3 2 2 3 2 3" xfId="18981" xr:uid="{00000000-0005-0000-0000-000080830000}"/>
    <cellStyle name="Normal 3 2 2 3 2 3 2" xfId="18982" xr:uid="{00000000-0005-0000-0000-000081830000}"/>
    <cellStyle name="Normal 3 2 2 3 2 3 2 2" xfId="18983" xr:uid="{00000000-0005-0000-0000-000082830000}"/>
    <cellStyle name="Normal 3 2 2 3 2 3 2 2 2" xfId="18984" xr:uid="{00000000-0005-0000-0000-000083830000}"/>
    <cellStyle name="Normal 3 2 2 3 2 3 2 2 2 2" xfId="39554" xr:uid="{00000000-0005-0000-0000-000084830000}"/>
    <cellStyle name="Normal 3 2 2 3 2 3 2 2 3" xfId="39553" xr:uid="{00000000-0005-0000-0000-000085830000}"/>
    <cellStyle name="Normal 3 2 2 3 2 3 2 3" xfId="18985" xr:uid="{00000000-0005-0000-0000-000086830000}"/>
    <cellStyle name="Normal 3 2 2 3 2 3 2 3 2" xfId="18986" xr:uid="{00000000-0005-0000-0000-000087830000}"/>
    <cellStyle name="Normal 3 2 2 3 2 3 2 3 2 2" xfId="39556" xr:uid="{00000000-0005-0000-0000-000088830000}"/>
    <cellStyle name="Normal 3 2 2 3 2 3 2 3 3" xfId="39555" xr:uid="{00000000-0005-0000-0000-000089830000}"/>
    <cellStyle name="Normal 3 2 2 3 2 3 2 4" xfId="18987" xr:uid="{00000000-0005-0000-0000-00008A830000}"/>
    <cellStyle name="Normal 3 2 2 3 2 3 2 4 2" xfId="39557" xr:uid="{00000000-0005-0000-0000-00008B830000}"/>
    <cellStyle name="Normal 3 2 2 3 2 3 2 5" xfId="18988" xr:uid="{00000000-0005-0000-0000-00008C830000}"/>
    <cellStyle name="Normal 3 2 2 3 2 3 2 5 2" xfId="48675" xr:uid="{00000000-0005-0000-0000-00008D830000}"/>
    <cellStyle name="Normal 3 2 2 3 2 3 2 6" xfId="39552" xr:uid="{00000000-0005-0000-0000-00008E830000}"/>
    <cellStyle name="Normal 3 2 2 3 2 3 3" xfId="18989" xr:uid="{00000000-0005-0000-0000-00008F830000}"/>
    <cellStyle name="Normal 3 2 2 3 2 3 3 2" xfId="18990" xr:uid="{00000000-0005-0000-0000-000090830000}"/>
    <cellStyle name="Normal 3 2 2 3 2 3 3 2 2" xfId="18991" xr:uid="{00000000-0005-0000-0000-000091830000}"/>
    <cellStyle name="Normal 3 2 2 3 2 3 3 2 2 2" xfId="39560" xr:uid="{00000000-0005-0000-0000-000092830000}"/>
    <cellStyle name="Normal 3 2 2 3 2 3 3 2 3" xfId="39559" xr:uid="{00000000-0005-0000-0000-000093830000}"/>
    <cellStyle name="Normal 3 2 2 3 2 3 3 3" xfId="18992" xr:uid="{00000000-0005-0000-0000-000094830000}"/>
    <cellStyle name="Normal 3 2 2 3 2 3 3 3 2" xfId="18993" xr:uid="{00000000-0005-0000-0000-000095830000}"/>
    <cellStyle name="Normal 3 2 2 3 2 3 3 3 2 2" xfId="39562" xr:uid="{00000000-0005-0000-0000-000096830000}"/>
    <cellStyle name="Normal 3 2 2 3 2 3 3 3 3" xfId="39561" xr:uid="{00000000-0005-0000-0000-000097830000}"/>
    <cellStyle name="Normal 3 2 2 3 2 3 3 4" xfId="18994" xr:uid="{00000000-0005-0000-0000-000098830000}"/>
    <cellStyle name="Normal 3 2 2 3 2 3 3 4 2" xfId="39563" xr:uid="{00000000-0005-0000-0000-000099830000}"/>
    <cellStyle name="Normal 3 2 2 3 2 3 3 5" xfId="18995" xr:uid="{00000000-0005-0000-0000-00009A830000}"/>
    <cellStyle name="Normal 3 2 2 3 2 3 3 5 2" xfId="48676" xr:uid="{00000000-0005-0000-0000-00009B830000}"/>
    <cellStyle name="Normal 3 2 2 3 2 3 3 6" xfId="39558" xr:uid="{00000000-0005-0000-0000-00009C830000}"/>
    <cellStyle name="Normal 3 2 2 3 2 3 4" xfId="18996" xr:uid="{00000000-0005-0000-0000-00009D830000}"/>
    <cellStyle name="Normal 3 2 2 3 2 3 4 2" xfId="18997" xr:uid="{00000000-0005-0000-0000-00009E830000}"/>
    <cellStyle name="Normal 3 2 2 3 2 3 4 2 2" xfId="39565" xr:uid="{00000000-0005-0000-0000-00009F830000}"/>
    <cellStyle name="Normal 3 2 2 3 2 3 4 3" xfId="39564" xr:uid="{00000000-0005-0000-0000-0000A0830000}"/>
    <cellStyle name="Normal 3 2 2 3 2 3 5" xfId="18998" xr:uid="{00000000-0005-0000-0000-0000A1830000}"/>
    <cellStyle name="Normal 3 2 2 3 2 3 5 2" xfId="18999" xr:uid="{00000000-0005-0000-0000-0000A2830000}"/>
    <cellStyle name="Normal 3 2 2 3 2 3 5 2 2" xfId="39567" xr:uid="{00000000-0005-0000-0000-0000A3830000}"/>
    <cellStyle name="Normal 3 2 2 3 2 3 5 3" xfId="39566" xr:uid="{00000000-0005-0000-0000-0000A4830000}"/>
    <cellStyle name="Normal 3 2 2 3 2 3 6" xfId="19000" xr:uid="{00000000-0005-0000-0000-0000A5830000}"/>
    <cellStyle name="Normal 3 2 2 3 2 3 6 2" xfId="39568" xr:uid="{00000000-0005-0000-0000-0000A6830000}"/>
    <cellStyle name="Normal 3 2 2 3 2 3 7" xfId="19001" xr:uid="{00000000-0005-0000-0000-0000A7830000}"/>
    <cellStyle name="Normal 3 2 2 3 2 3 7 2" xfId="48674" xr:uid="{00000000-0005-0000-0000-0000A8830000}"/>
    <cellStyle name="Normal 3 2 2 3 2 3 8" xfId="39551" xr:uid="{00000000-0005-0000-0000-0000A9830000}"/>
    <cellStyle name="Normal 3 2 2 3 2 4" xfId="19002" xr:uid="{00000000-0005-0000-0000-0000AA830000}"/>
    <cellStyle name="Normal 3 2 2 3 2 4 2" xfId="19003" xr:uid="{00000000-0005-0000-0000-0000AB830000}"/>
    <cellStyle name="Normal 3 2 2 3 2 4 2 2" xfId="19004" xr:uid="{00000000-0005-0000-0000-0000AC830000}"/>
    <cellStyle name="Normal 3 2 2 3 2 4 2 2 2" xfId="39571" xr:uid="{00000000-0005-0000-0000-0000AD830000}"/>
    <cellStyle name="Normal 3 2 2 3 2 4 2 3" xfId="39570" xr:uid="{00000000-0005-0000-0000-0000AE830000}"/>
    <cellStyle name="Normal 3 2 2 3 2 4 3" xfId="19005" xr:uid="{00000000-0005-0000-0000-0000AF830000}"/>
    <cellStyle name="Normal 3 2 2 3 2 4 3 2" xfId="19006" xr:uid="{00000000-0005-0000-0000-0000B0830000}"/>
    <cellStyle name="Normal 3 2 2 3 2 4 3 2 2" xfId="39573" xr:uid="{00000000-0005-0000-0000-0000B1830000}"/>
    <cellStyle name="Normal 3 2 2 3 2 4 3 3" xfId="39572" xr:uid="{00000000-0005-0000-0000-0000B2830000}"/>
    <cellStyle name="Normal 3 2 2 3 2 4 4" xfId="19007" xr:uid="{00000000-0005-0000-0000-0000B3830000}"/>
    <cellStyle name="Normal 3 2 2 3 2 4 4 2" xfId="39574" xr:uid="{00000000-0005-0000-0000-0000B4830000}"/>
    <cellStyle name="Normal 3 2 2 3 2 4 5" xfId="19008" xr:uid="{00000000-0005-0000-0000-0000B5830000}"/>
    <cellStyle name="Normal 3 2 2 3 2 4 5 2" xfId="48677" xr:uid="{00000000-0005-0000-0000-0000B6830000}"/>
    <cellStyle name="Normal 3 2 2 3 2 4 6" xfId="39569" xr:uid="{00000000-0005-0000-0000-0000B7830000}"/>
    <cellStyle name="Normal 3 2 2 3 2 5" xfId="19009" xr:uid="{00000000-0005-0000-0000-0000B8830000}"/>
    <cellStyle name="Normal 3 2 2 3 2 5 2" xfId="19010" xr:uid="{00000000-0005-0000-0000-0000B9830000}"/>
    <cellStyle name="Normal 3 2 2 3 2 5 2 2" xfId="19011" xr:uid="{00000000-0005-0000-0000-0000BA830000}"/>
    <cellStyle name="Normal 3 2 2 3 2 5 2 2 2" xfId="39577" xr:uid="{00000000-0005-0000-0000-0000BB830000}"/>
    <cellStyle name="Normal 3 2 2 3 2 5 2 3" xfId="39576" xr:uid="{00000000-0005-0000-0000-0000BC830000}"/>
    <cellStyle name="Normal 3 2 2 3 2 5 3" xfId="19012" xr:uid="{00000000-0005-0000-0000-0000BD830000}"/>
    <cellStyle name="Normal 3 2 2 3 2 5 3 2" xfId="19013" xr:uid="{00000000-0005-0000-0000-0000BE830000}"/>
    <cellStyle name="Normal 3 2 2 3 2 5 3 2 2" xfId="39579" xr:uid="{00000000-0005-0000-0000-0000BF830000}"/>
    <cellStyle name="Normal 3 2 2 3 2 5 3 3" xfId="39578" xr:uid="{00000000-0005-0000-0000-0000C0830000}"/>
    <cellStyle name="Normal 3 2 2 3 2 5 4" xfId="19014" xr:uid="{00000000-0005-0000-0000-0000C1830000}"/>
    <cellStyle name="Normal 3 2 2 3 2 5 4 2" xfId="39580" xr:uid="{00000000-0005-0000-0000-0000C2830000}"/>
    <cellStyle name="Normal 3 2 2 3 2 5 5" xfId="19015" xr:uid="{00000000-0005-0000-0000-0000C3830000}"/>
    <cellStyle name="Normal 3 2 2 3 2 5 5 2" xfId="48678" xr:uid="{00000000-0005-0000-0000-0000C4830000}"/>
    <cellStyle name="Normal 3 2 2 3 2 5 6" xfId="39575" xr:uid="{00000000-0005-0000-0000-0000C5830000}"/>
    <cellStyle name="Normal 3 2 2 3 2 6" xfId="19016" xr:uid="{00000000-0005-0000-0000-0000C6830000}"/>
    <cellStyle name="Normal 3 2 2 3 2 6 2" xfId="19017" xr:uid="{00000000-0005-0000-0000-0000C7830000}"/>
    <cellStyle name="Normal 3 2 2 3 2 6 2 2" xfId="39582" xr:uid="{00000000-0005-0000-0000-0000C8830000}"/>
    <cellStyle name="Normal 3 2 2 3 2 6 3" xfId="39581" xr:uid="{00000000-0005-0000-0000-0000C9830000}"/>
    <cellStyle name="Normal 3 2 2 3 2 7" xfId="19018" xr:uid="{00000000-0005-0000-0000-0000CA830000}"/>
    <cellStyle name="Normal 3 2 2 3 2 7 2" xfId="19019" xr:uid="{00000000-0005-0000-0000-0000CB830000}"/>
    <cellStyle name="Normal 3 2 2 3 2 7 2 2" xfId="39584" xr:uid="{00000000-0005-0000-0000-0000CC830000}"/>
    <cellStyle name="Normal 3 2 2 3 2 7 3" xfId="39583" xr:uid="{00000000-0005-0000-0000-0000CD830000}"/>
    <cellStyle name="Normal 3 2 2 3 2 8" xfId="19020" xr:uid="{00000000-0005-0000-0000-0000CE830000}"/>
    <cellStyle name="Normal 3 2 2 3 2 8 2" xfId="39585" xr:uid="{00000000-0005-0000-0000-0000CF830000}"/>
    <cellStyle name="Normal 3 2 2 3 2 9" xfId="19021" xr:uid="{00000000-0005-0000-0000-0000D0830000}"/>
    <cellStyle name="Normal 3 2 2 3 2 9 2" xfId="48667" xr:uid="{00000000-0005-0000-0000-0000D1830000}"/>
    <cellStyle name="Normal 3 2 2 3 3" xfId="19022" xr:uid="{00000000-0005-0000-0000-0000D2830000}"/>
    <cellStyle name="Normal 3 2 2 3 3 2" xfId="19023" xr:uid="{00000000-0005-0000-0000-0000D3830000}"/>
    <cellStyle name="Normal 3 2 2 3 3 2 2" xfId="19024" xr:uid="{00000000-0005-0000-0000-0000D4830000}"/>
    <cellStyle name="Normal 3 2 2 3 3 2 2 2" xfId="19025" xr:uid="{00000000-0005-0000-0000-0000D5830000}"/>
    <cellStyle name="Normal 3 2 2 3 3 2 2 2 2" xfId="19026" xr:uid="{00000000-0005-0000-0000-0000D6830000}"/>
    <cellStyle name="Normal 3 2 2 3 3 2 2 2 2 2" xfId="39590" xr:uid="{00000000-0005-0000-0000-0000D7830000}"/>
    <cellStyle name="Normal 3 2 2 3 3 2 2 2 3" xfId="39589" xr:uid="{00000000-0005-0000-0000-0000D8830000}"/>
    <cellStyle name="Normal 3 2 2 3 3 2 2 3" xfId="19027" xr:uid="{00000000-0005-0000-0000-0000D9830000}"/>
    <cellStyle name="Normal 3 2 2 3 3 2 2 3 2" xfId="19028" xr:uid="{00000000-0005-0000-0000-0000DA830000}"/>
    <cellStyle name="Normal 3 2 2 3 3 2 2 3 2 2" xfId="39592" xr:uid="{00000000-0005-0000-0000-0000DB830000}"/>
    <cellStyle name="Normal 3 2 2 3 3 2 2 3 3" xfId="39591" xr:uid="{00000000-0005-0000-0000-0000DC830000}"/>
    <cellStyle name="Normal 3 2 2 3 3 2 2 4" xfId="19029" xr:uid="{00000000-0005-0000-0000-0000DD830000}"/>
    <cellStyle name="Normal 3 2 2 3 3 2 2 4 2" xfId="39593" xr:uid="{00000000-0005-0000-0000-0000DE830000}"/>
    <cellStyle name="Normal 3 2 2 3 3 2 2 5" xfId="19030" xr:uid="{00000000-0005-0000-0000-0000DF830000}"/>
    <cellStyle name="Normal 3 2 2 3 3 2 2 5 2" xfId="48681" xr:uid="{00000000-0005-0000-0000-0000E0830000}"/>
    <cellStyle name="Normal 3 2 2 3 3 2 2 6" xfId="39588" xr:uid="{00000000-0005-0000-0000-0000E1830000}"/>
    <cellStyle name="Normal 3 2 2 3 3 2 3" xfId="19031" xr:uid="{00000000-0005-0000-0000-0000E2830000}"/>
    <cellStyle name="Normal 3 2 2 3 3 2 3 2" xfId="19032" xr:uid="{00000000-0005-0000-0000-0000E3830000}"/>
    <cellStyle name="Normal 3 2 2 3 3 2 3 2 2" xfId="19033" xr:uid="{00000000-0005-0000-0000-0000E4830000}"/>
    <cellStyle name="Normal 3 2 2 3 3 2 3 2 2 2" xfId="39596" xr:uid="{00000000-0005-0000-0000-0000E5830000}"/>
    <cellStyle name="Normal 3 2 2 3 3 2 3 2 3" xfId="39595" xr:uid="{00000000-0005-0000-0000-0000E6830000}"/>
    <cellStyle name="Normal 3 2 2 3 3 2 3 3" xfId="19034" xr:uid="{00000000-0005-0000-0000-0000E7830000}"/>
    <cellStyle name="Normal 3 2 2 3 3 2 3 3 2" xfId="19035" xr:uid="{00000000-0005-0000-0000-0000E8830000}"/>
    <cellStyle name="Normal 3 2 2 3 3 2 3 3 2 2" xfId="39598" xr:uid="{00000000-0005-0000-0000-0000E9830000}"/>
    <cellStyle name="Normal 3 2 2 3 3 2 3 3 3" xfId="39597" xr:uid="{00000000-0005-0000-0000-0000EA830000}"/>
    <cellStyle name="Normal 3 2 2 3 3 2 3 4" xfId="19036" xr:uid="{00000000-0005-0000-0000-0000EB830000}"/>
    <cellStyle name="Normal 3 2 2 3 3 2 3 4 2" xfId="39599" xr:uid="{00000000-0005-0000-0000-0000EC830000}"/>
    <cellStyle name="Normal 3 2 2 3 3 2 3 5" xfId="19037" xr:uid="{00000000-0005-0000-0000-0000ED830000}"/>
    <cellStyle name="Normal 3 2 2 3 3 2 3 5 2" xfId="48682" xr:uid="{00000000-0005-0000-0000-0000EE830000}"/>
    <cellStyle name="Normal 3 2 2 3 3 2 3 6" xfId="39594" xr:uid="{00000000-0005-0000-0000-0000EF830000}"/>
    <cellStyle name="Normal 3 2 2 3 3 2 4" xfId="19038" xr:uid="{00000000-0005-0000-0000-0000F0830000}"/>
    <cellStyle name="Normal 3 2 2 3 3 2 4 2" xfId="19039" xr:uid="{00000000-0005-0000-0000-0000F1830000}"/>
    <cellStyle name="Normal 3 2 2 3 3 2 4 2 2" xfId="39601" xr:uid="{00000000-0005-0000-0000-0000F2830000}"/>
    <cellStyle name="Normal 3 2 2 3 3 2 4 3" xfId="39600" xr:uid="{00000000-0005-0000-0000-0000F3830000}"/>
    <cellStyle name="Normal 3 2 2 3 3 2 5" xfId="19040" xr:uid="{00000000-0005-0000-0000-0000F4830000}"/>
    <cellStyle name="Normal 3 2 2 3 3 2 5 2" xfId="19041" xr:uid="{00000000-0005-0000-0000-0000F5830000}"/>
    <cellStyle name="Normal 3 2 2 3 3 2 5 2 2" xfId="39603" xr:uid="{00000000-0005-0000-0000-0000F6830000}"/>
    <cellStyle name="Normal 3 2 2 3 3 2 5 3" xfId="39602" xr:uid="{00000000-0005-0000-0000-0000F7830000}"/>
    <cellStyle name="Normal 3 2 2 3 3 2 6" xfId="19042" xr:uid="{00000000-0005-0000-0000-0000F8830000}"/>
    <cellStyle name="Normal 3 2 2 3 3 2 6 2" xfId="39604" xr:uid="{00000000-0005-0000-0000-0000F9830000}"/>
    <cellStyle name="Normal 3 2 2 3 3 2 7" xfId="19043" xr:uid="{00000000-0005-0000-0000-0000FA830000}"/>
    <cellStyle name="Normal 3 2 2 3 3 2 7 2" xfId="48680" xr:uid="{00000000-0005-0000-0000-0000FB830000}"/>
    <cellStyle name="Normal 3 2 2 3 3 2 8" xfId="39587" xr:uid="{00000000-0005-0000-0000-0000FC830000}"/>
    <cellStyle name="Normal 3 2 2 3 3 3" xfId="19044" xr:uid="{00000000-0005-0000-0000-0000FD830000}"/>
    <cellStyle name="Normal 3 2 2 3 3 3 2" xfId="19045" xr:uid="{00000000-0005-0000-0000-0000FE830000}"/>
    <cellStyle name="Normal 3 2 2 3 3 3 2 2" xfId="19046" xr:uid="{00000000-0005-0000-0000-0000FF830000}"/>
    <cellStyle name="Normal 3 2 2 3 3 3 2 2 2" xfId="39607" xr:uid="{00000000-0005-0000-0000-000000840000}"/>
    <cellStyle name="Normal 3 2 2 3 3 3 2 3" xfId="39606" xr:uid="{00000000-0005-0000-0000-000001840000}"/>
    <cellStyle name="Normal 3 2 2 3 3 3 3" xfId="19047" xr:uid="{00000000-0005-0000-0000-000002840000}"/>
    <cellStyle name="Normal 3 2 2 3 3 3 3 2" xfId="19048" xr:uid="{00000000-0005-0000-0000-000003840000}"/>
    <cellStyle name="Normal 3 2 2 3 3 3 3 2 2" xfId="39609" xr:uid="{00000000-0005-0000-0000-000004840000}"/>
    <cellStyle name="Normal 3 2 2 3 3 3 3 3" xfId="39608" xr:uid="{00000000-0005-0000-0000-000005840000}"/>
    <cellStyle name="Normal 3 2 2 3 3 3 4" xfId="19049" xr:uid="{00000000-0005-0000-0000-000006840000}"/>
    <cellStyle name="Normal 3 2 2 3 3 3 4 2" xfId="39610" xr:uid="{00000000-0005-0000-0000-000007840000}"/>
    <cellStyle name="Normal 3 2 2 3 3 3 5" xfId="19050" xr:uid="{00000000-0005-0000-0000-000008840000}"/>
    <cellStyle name="Normal 3 2 2 3 3 3 5 2" xfId="48683" xr:uid="{00000000-0005-0000-0000-000009840000}"/>
    <cellStyle name="Normal 3 2 2 3 3 3 6" xfId="39605" xr:uid="{00000000-0005-0000-0000-00000A840000}"/>
    <cellStyle name="Normal 3 2 2 3 3 4" xfId="19051" xr:uid="{00000000-0005-0000-0000-00000B840000}"/>
    <cellStyle name="Normal 3 2 2 3 3 4 2" xfId="19052" xr:uid="{00000000-0005-0000-0000-00000C840000}"/>
    <cellStyle name="Normal 3 2 2 3 3 4 2 2" xfId="19053" xr:uid="{00000000-0005-0000-0000-00000D840000}"/>
    <cellStyle name="Normal 3 2 2 3 3 4 2 2 2" xfId="39613" xr:uid="{00000000-0005-0000-0000-00000E840000}"/>
    <cellStyle name="Normal 3 2 2 3 3 4 2 3" xfId="39612" xr:uid="{00000000-0005-0000-0000-00000F840000}"/>
    <cellStyle name="Normal 3 2 2 3 3 4 3" xfId="19054" xr:uid="{00000000-0005-0000-0000-000010840000}"/>
    <cellStyle name="Normal 3 2 2 3 3 4 3 2" xfId="19055" xr:uid="{00000000-0005-0000-0000-000011840000}"/>
    <cellStyle name="Normal 3 2 2 3 3 4 3 2 2" xfId="39615" xr:uid="{00000000-0005-0000-0000-000012840000}"/>
    <cellStyle name="Normal 3 2 2 3 3 4 3 3" xfId="39614" xr:uid="{00000000-0005-0000-0000-000013840000}"/>
    <cellStyle name="Normal 3 2 2 3 3 4 4" xfId="19056" xr:uid="{00000000-0005-0000-0000-000014840000}"/>
    <cellStyle name="Normal 3 2 2 3 3 4 4 2" xfId="39616" xr:uid="{00000000-0005-0000-0000-000015840000}"/>
    <cellStyle name="Normal 3 2 2 3 3 4 5" xfId="19057" xr:uid="{00000000-0005-0000-0000-000016840000}"/>
    <cellStyle name="Normal 3 2 2 3 3 4 5 2" xfId="48684" xr:uid="{00000000-0005-0000-0000-000017840000}"/>
    <cellStyle name="Normal 3 2 2 3 3 4 6" xfId="39611" xr:uid="{00000000-0005-0000-0000-000018840000}"/>
    <cellStyle name="Normal 3 2 2 3 3 5" xfId="19058" xr:uid="{00000000-0005-0000-0000-000019840000}"/>
    <cellStyle name="Normal 3 2 2 3 3 5 2" xfId="19059" xr:uid="{00000000-0005-0000-0000-00001A840000}"/>
    <cellStyle name="Normal 3 2 2 3 3 5 2 2" xfId="39618" xr:uid="{00000000-0005-0000-0000-00001B840000}"/>
    <cellStyle name="Normal 3 2 2 3 3 5 3" xfId="39617" xr:uid="{00000000-0005-0000-0000-00001C840000}"/>
    <cellStyle name="Normal 3 2 2 3 3 6" xfId="19060" xr:uid="{00000000-0005-0000-0000-00001D840000}"/>
    <cellStyle name="Normal 3 2 2 3 3 6 2" xfId="19061" xr:uid="{00000000-0005-0000-0000-00001E840000}"/>
    <cellStyle name="Normal 3 2 2 3 3 6 2 2" xfId="39620" xr:uid="{00000000-0005-0000-0000-00001F840000}"/>
    <cellStyle name="Normal 3 2 2 3 3 6 3" xfId="39619" xr:uid="{00000000-0005-0000-0000-000020840000}"/>
    <cellStyle name="Normal 3 2 2 3 3 7" xfId="19062" xr:uid="{00000000-0005-0000-0000-000021840000}"/>
    <cellStyle name="Normal 3 2 2 3 3 7 2" xfId="39621" xr:uid="{00000000-0005-0000-0000-000022840000}"/>
    <cellStyle name="Normal 3 2 2 3 3 8" xfId="19063" xr:uid="{00000000-0005-0000-0000-000023840000}"/>
    <cellStyle name="Normal 3 2 2 3 3 8 2" xfId="48679" xr:uid="{00000000-0005-0000-0000-000024840000}"/>
    <cellStyle name="Normal 3 2 2 3 3 9" xfId="39586" xr:uid="{00000000-0005-0000-0000-000025840000}"/>
    <cellStyle name="Normal 3 2 2 3 4" xfId="19064" xr:uid="{00000000-0005-0000-0000-000026840000}"/>
    <cellStyle name="Normal 3 2 2 3 4 2" xfId="19065" xr:uid="{00000000-0005-0000-0000-000027840000}"/>
    <cellStyle name="Normal 3 2 2 3 4 2 2" xfId="19066" xr:uid="{00000000-0005-0000-0000-000028840000}"/>
    <cellStyle name="Normal 3 2 2 3 4 2 2 2" xfId="19067" xr:uid="{00000000-0005-0000-0000-000029840000}"/>
    <cellStyle name="Normal 3 2 2 3 4 2 2 2 2" xfId="39625" xr:uid="{00000000-0005-0000-0000-00002A840000}"/>
    <cellStyle name="Normal 3 2 2 3 4 2 2 3" xfId="39624" xr:uid="{00000000-0005-0000-0000-00002B840000}"/>
    <cellStyle name="Normal 3 2 2 3 4 2 3" xfId="19068" xr:uid="{00000000-0005-0000-0000-00002C840000}"/>
    <cellStyle name="Normal 3 2 2 3 4 2 3 2" xfId="19069" xr:uid="{00000000-0005-0000-0000-00002D840000}"/>
    <cellStyle name="Normal 3 2 2 3 4 2 3 2 2" xfId="39627" xr:uid="{00000000-0005-0000-0000-00002E840000}"/>
    <cellStyle name="Normal 3 2 2 3 4 2 3 3" xfId="39626" xr:uid="{00000000-0005-0000-0000-00002F840000}"/>
    <cellStyle name="Normal 3 2 2 3 4 2 4" xfId="19070" xr:uid="{00000000-0005-0000-0000-000030840000}"/>
    <cellStyle name="Normal 3 2 2 3 4 2 4 2" xfId="39628" xr:uid="{00000000-0005-0000-0000-000031840000}"/>
    <cellStyle name="Normal 3 2 2 3 4 2 5" xfId="19071" xr:uid="{00000000-0005-0000-0000-000032840000}"/>
    <cellStyle name="Normal 3 2 2 3 4 2 5 2" xfId="48686" xr:uid="{00000000-0005-0000-0000-000033840000}"/>
    <cellStyle name="Normal 3 2 2 3 4 2 6" xfId="39623" xr:uid="{00000000-0005-0000-0000-000034840000}"/>
    <cellStyle name="Normal 3 2 2 3 4 3" xfId="19072" xr:uid="{00000000-0005-0000-0000-000035840000}"/>
    <cellStyle name="Normal 3 2 2 3 4 3 2" xfId="19073" xr:uid="{00000000-0005-0000-0000-000036840000}"/>
    <cellStyle name="Normal 3 2 2 3 4 3 2 2" xfId="19074" xr:uid="{00000000-0005-0000-0000-000037840000}"/>
    <cellStyle name="Normal 3 2 2 3 4 3 2 2 2" xfId="39631" xr:uid="{00000000-0005-0000-0000-000038840000}"/>
    <cellStyle name="Normal 3 2 2 3 4 3 2 3" xfId="39630" xr:uid="{00000000-0005-0000-0000-000039840000}"/>
    <cellStyle name="Normal 3 2 2 3 4 3 3" xfId="19075" xr:uid="{00000000-0005-0000-0000-00003A840000}"/>
    <cellStyle name="Normal 3 2 2 3 4 3 3 2" xfId="19076" xr:uid="{00000000-0005-0000-0000-00003B840000}"/>
    <cellStyle name="Normal 3 2 2 3 4 3 3 2 2" xfId="39633" xr:uid="{00000000-0005-0000-0000-00003C840000}"/>
    <cellStyle name="Normal 3 2 2 3 4 3 3 3" xfId="39632" xr:uid="{00000000-0005-0000-0000-00003D840000}"/>
    <cellStyle name="Normal 3 2 2 3 4 3 4" xfId="19077" xr:uid="{00000000-0005-0000-0000-00003E840000}"/>
    <cellStyle name="Normal 3 2 2 3 4 3 4 2" xfId="39634" xr:uid="{00000000-0005-0000-0000-00003F840000}"/>
    <cellStyle name="Normal 3 2 2 3 4 3 5" xfId="19078" xr:uid="{00000000-0005-0000-0000-000040840000}"/>
    <cellStyle name="Normal 3 2 2 3 4 3 5 2" xfId="48687" xr:uid="{00000000-0005-0000-0000-000041840000}"/>
    <cellStyle name="Normal 3 2 2 3 4 3 6" xfId="39629" xr:uid="{00000000-0005-0000-0000-000042840000}"/>
    <cellStyle name="Normal 3 2 2 3 4 4" xfId="19079" xr:uid="{00000000-0005-0000-0000-000043840000}"/>
    <cellStyle name="Normal 3 2 2 3 4 4 2" xfId="19080" xr:uid="{00000000-0005-0000-0000-000044840000}"/>
    <cellStyle name="Normal 3 2 2 3 4 4 2 2" xfId="39636" xr:uid="{00000000-0005-0000-0000-000045840000}"/>
    <cellStyle name="Normal 3 2 2 3 4 4 3" xfId="39635" xr:uid="{00000000-0005-0000-0000-000046840000}"/>
    <cellStyle name="Normal 3 2 2 3 4 5" xfId="19081" xr:uid="{00000000-0005-0000-0000-000047840000}"/>
    <cellStyle name="Normal 3 2 2 3 4 5 2" xfId="19082" xr:uid="{00000000-0005-0000-0000-000048840000}"/>
    <cellStyle name="Normal 3 2 2 3 4 5 2 2" xfId="39638" xr:uid="{00000000-0005-0000-0000-000049840000}"/>
    <cellStyle name="Normal 3 2 2 3 4 5 3" xfId="39637" xr:uid="{00000000-0005-0000-0000-00004A840000}"/>
    <cellStyle name="Normal 3 2 2 3 4 6" xfId="19083" xr:uid="{00000000-0005-0000-0000-00004B840000}"/>
    <cellStyle name="Normal 3 2 2 3 4 6 2" xfId="39639" xr:uid="{00000000-0005-0000-0000-00004C840000}"/>
    <cellStyle name="Normal 3 2 2 3 4 7" xfId="19084" xr:uid="{00000000-0005-0000-0000-00004D840000}"/>
    <cellStyle name="Normal 3 2 2 3 4 7 2" xfId="48685" xr:uid="{00000000-0005-0000-0000-00004E840000}"/>
    <cellStyle name="Normal 3 2 2 3 4 8" xfId="39622" xr:uid="{00000000-0005-0000-0000-00004F840000}"/>
    <cellStyle name="Normal 3 2 2 3 5" xfId="19085" xr:uid="{00000000-0005-0000-0000-000050840000}"/>
    <cellStyle name="Normal 3 2 2 3 5 2" xfId="19086" xr:uid="{00000000-0005-0000-0000-000051840000}"/>
    <cellStyle name="Normal 3 2 2 3 5 2 2" xfId="19087" xr:uid="{00000000-0005-0000-0000-000052840000}"/>
    <cellStyle name="Normal 3 2 2 3 5 2 2 2" xfId="39642" xr:uid="{00000000-0005-0000-0000-000053840000}"/>
    <cellStyle name="Normal 3 2 2 3 5 2 3" xfId="39641" xr:uid="{00000000-0005-0000-0000-000054840000}"/>
    <cellStyle name="Normal 3 2 2 3 5 3" xfId="19088" xr:uid="{00000000-0005-0000-0000-000055840000}"/>
    <cellStyle name="Normal 3 2 2 3 5 3 2" xfId="19089" xr:uid="{00000000-0005-0000-0000-000056840000}"/>
    <cellStyle name="Normal 3 2 2 3 5 3 2 2" xfId="39644" xr:uid="{00000000-0005-0000-0000-000057840000}"/>
    <cellStyle name="Normal 3 2 2 3 5 3 3" xfId="39643" xr:uid="{00000000-0005-0000-0000-000058840000}"/>
    <cellStyle name="Normal 3 2 2 3 5 4" xfId="19090" xr:uid="{00000000-0005-0000-0000-000059840000}"/>
    <cellStyle name="Normal 3 2 2 3 5 4 2" xfId="39645" xr:uid="{00000000-0005-0000-0000-00005A840000}"/>
    <cellStyle name="Normal 3 2 2 3 5 5" xfId="19091" xr:uid="{00000000-0005-0000-0000-00005B840000}"/>
    <cellStyle name="Normal 3 2 2 3 5 5 2" xfId="48688" xr:uid="{00000000-0005-0000-0000-00005C840000}"/>
    <cellStyle name="Normal 3 2 2 3 5 6" xfId="39640" xr:uid="{00000000-0005-0000-0000-00005D840000}"/>
    <cellStyle name="Normal 3 2 2 3 6" xfId="19092" xr:uid="{00000000-0005-0000-0000-00005E840000}"/>
    <cellStyle name="Normal 3 2 2 3 6 2" xfId="19093" xr:uid="{00000000-0005-0000-0000-00005F840000}"/>
    <cellStyle name="Normal 3 2 2 3 6 2 2" xfId="19094" xr:uid="{00000000-0005-0000-0000-000060840000}"/>
    <cellStyle name="Normal 3 2 2 3 6 2 2 2" xfId="39648" xr:uid="{00000000-0005-0000-0000-000061840000}"/>
    <cellStyle name="Normal 3 2 2 3 6 2 3" xfId="39647" xr:uid="{00000000-0005-0000-0000-000062840000}"/>
    <cellStyle name="Normal 3 2 2 3 6 3" xfId="19095" xr:uid="{00000000-0005-0000-0000-000063840000}"/>
    <cellStyle name="Normal 3 2 2 3 6 3 2" xfId="19096" xr:uid="{00000000-0005-0000-0000-000064840000}"/>
    <cellStyle name="Normal 3 2 2 3 6 3 2 2" xfId="39650" xr:uid="{00000000-0005-0000-0000-000065840000}"/>
    <cellStyle name="Normal 3 2 2 3 6 3 3" xfId="39649" xr:uid="{00000000-0005-0000-0000-000066840000}"/>
    <cellStyle name="Normal 3 2 2 3 6 4" xfId="19097" xr:uid="{00000000-0005-0000-0000-000067840000}"/>
    <cellStyle name="Normal 3 2 2 3 6 4 2" xfId="39651" xr:uid="{00000000-0005-0000-0000-000068840000}"/>
    <cellStyle name="Normal 3 2 2 3 6 5" xfId="19098" xr:uid="{00000000-0005-0000-0000-000069840000}"/>
    <cellStyle name="Normal 3 2 2 3 6 5 2" xfId="48689" xr:uid="{00000000-0005-0000-0000-00006A840000}"/>
    <cellStyle name="Normal 3 2 2 3 6 6" xfId="39646" xr:uid="{00000000-0005-0000-0000-00006B840000}"/>
    <cellStyle name="Normal 3 2 2 3 7" xfId="19099" xr:uid="{00000000-0005-0000-0000-00006C840000}"/>
    <cellStyle name="Normal 3 2 2 3 7 2" xfId="19100" xr:uid="{00000000-0005-0000-0000-00006D840000}"/>
    <cellStyle name="Normal 3 2 2 3 7 2 2" xfId="39653" xr:uid="{00000000-0005-0000-0000-00006E840000}"/>
    <cellStyle name="Normal 3 2 2 3 7 3" xfId="39652" xr:uid="{00000000-0005-0000-0000-00006F840000}"/>
    <cellStyle name="Normal 3 2 2 3 8" xfId="19101" xr:uid="{00000000-0005-0000-0000-000070840000}"/>
    <cellStyle name="Normal 3 2 2 3 8 2" xfId="19102" xr:uid="{00000000-0005-0000-0000-000071840000}"/>
    <cellStyle name="Normal 3 2 2 3 8 2 2" xfId="39655" xr:uid="{00000000-0005-0000-0000-000072840000}"/>
    <cellStyle name="Normal 3 2 2 3 8 3" xfId="39654" xr:uid="{00000000-0005-0000-0000-000073840000}"/>
    <cellStyle name="Normal 3 2 2 3 9" xfId="19103" xr:uid="{00000000-0005-0000-0000-000074840000}"/>
    <cellStyle name="Normal 3 2 2 3 9 2" xfId="39656" xr:uid="{00000000-0005-0000-0000-000075840000}"/>
    <cellStyle name="Normal 3 2 2 4" xfId="19104" xr:uid="{00000000-0005-0000-0000-000076840000}"/>
    <cellStyle name="Normal 3 2 2 4 10" xfId="39657" xr:uid="{00000000-0005-0000-0000-000077840000}"/>
    <cellStyle name="Normal 3 2 2 4 2" xfId="19105" xr:uid="{00000000-0005-0000-0000-000078840000}"/>
    <cellStyle name="Normal 3 2 2 4 2 2" xfId="19106" xr:uid="{00000000-0005-0000-0000-000079840000}"/>
    <cellStyle name="Normal 3 2 2 4 2 2 2" xfId="19107" xr:uid="{00000000-0005-0000-0000-00007A840000}"/>
    <cellStyle name="Normal 3 2 2 4 2 2 2 2" xfId="19108" xr:uid="{00000000-0005-0000-0000-00007B840000}"/>
    <cellStyle name="Normal 3 2 2 4 2 2 2 2 2" xfId="19109" xr:uid="{00000000-0005-0000-0000-00007C840000}"/>
    <cellStyle name="Normal 3 2 2 4 2 2 2 2 2 2" xfId="39662" xr:uid="{00000000-0005-0000-0000-00007D840000}"/>
    <cellStyle name="Normal 3 2 2 4 2 2 2 2 3" xfId="39661" xr:uid="{00000000-0005-0000-0000-00007E840000}"/>
    <cellStyle name="Normal 3 2 2 4 2 2 2 3" xfId="19110" xr:uid="{00000000-0005-0000-0000-00007F840000}"/>
    <cellStyle name="Normal 3 2 2 4 2 2 2 3 2" xfId="19111" xr:uid="{00000000-0005-0000-0000-000080840000}"/>
    <cellStyle name="Normal 3 2 2 4 2 2 2 3 2 2" xfId="39664" xr:uid="{00000000-0005-0000-0000-000081840000}"/>
    <cellStyle name="Normal 3 2 2 4 2 2 2 3 3" xfId="39663" xr:uid="{00000000-0005-0000-0000-000082840000}"/>
    <cellStyle name="Normal 3 2 2 4 2 2 2 4" xfId="19112" xr:uid="{00000000-0005-0000-0000-000083840000}"/>
    <cellStyle name="Normal 3 2 2 4 2 2 2 4 2" xfId="39665" xr:uid="{00000000-0005-0000-0000-000084840000}"/>
    <cellStyle name="Normal 3 2 2 4 2 2 2 5" xfId="19113" xr:uid="{00000000-0005-0000-0000-000085840000}"/>
    <cellStyle name="Normal 3 2 2 4 2 2 2 5 2" xfId="48693" xr:uid="{00000000-0005-0000-0000-000086840000}"/>
    <cellStyle name="Normal 3 2 2 4 2 2 2 6" xfId="39660" xr:uid="{00000000-0005-0000-0000-000087840000}"/>
    <cellStyle name="Normal 3 2 2 4 2 2 3" xfId="19114" xr:uid="{00000000-0005-0000-0000-000088840000}"/>
    <cellStyle name="Normal 3 2 2 4 2 2 3 2" xfId="19115" xr:uid="{00000000-0005-0000-0000-000089840000}"/>
    <cellStyle name="Normal 3 2 2 4 2 2 3 2 2" xfId="19116" xr:uid="{00000000-0005-0000-0000-00008A840000}"/>
    <cellStyle name="Normal 3 2 2 4 2 2 3 2 2 2" xfId="39668" xr:uid="{00000000-0005-0000-0000-00008B840000}"/>
    <cellStyle name="Normal 3 2 2 4 2 2 3 2 3" xfId="39667" xr:uid="{00000000-0005-0000-0000-00008C840000}"/>
    <cellStyle name="Normal 3 2 2 4 2 2 3 3" xfId="19117" xr:uid="{00000000-0005-0000-0000-00008D840000}"/>
    <cellStyle name="Normal 3 2 2 4 2 2 3 3 2" xfId="19118" xr:uid="{00000000-0005-0000-0000-00008E840000}"/>
    <cellStyle name="Normal 3 2 2 4 2 2 3 3 2 2" xfId="39670" xr:uid="{00000000-0005-0000-0000-00008F840000}"/>
    <cellStyle name="Normal 3 2 2 4 2 2 3 3 3" xfId="39669" xr:uid="{00000000-0005-0000-0000-000090840000}"/>
    <cellStyle name="Normal 3 2 2 4 2 2 3 4" xfId="19119" xr:uid="{00000000-0005-0000-0000-000091840000}"/>
    <cellStyle name="Normal 3 2 2 4 2 2 3 4 2" xfId="39671" xr:uid="{00000000-0005-0000-0000-000092840000}"/>
    <cellStyle name="Normal 3 2 2 4 2 2 3 5" xfId="19120" xr:uid="{00000000-0005-0000-0000-000093840000}"/>
    <cellStyle name="Normal 3 2 2 4 2 2 3 5 2" xfId="48694" xr:uid="{00000000-0005-0000-0000-000094840000}"/>
    <cellStyle name="Normal 3 2 2 4 2 2 3 6" xfId="39666" xr:uid="{00000000-0005-0000-0000-000095840000}"/>
    <cellStyle name="Normal 3 2 2 4 2 2 4" xfId="19121" xr:uid="{00000000-0005-0000-0000-000096840000}"/>
    <cellStyle name="Normal 3 2 2 4 2 2 4 2" xfId="19122" xr:uid="{00000000-0005-0000-0000-000097840000}"/>
    <cellStyle name="Normal 3 2 2 4 2 2 4 2 2" xfId="39673" xr:uid="{00000000-0005-0000-0000-000098840000}"/>
    <cellStyle name="Normal 3 2 2 4 2 2 4 3" xfId="39672" xr:uid="{00000000-0005-0000-0000-000099840000}"/>
    <cellStyle name="Normal 3 2 2 4 2 2 5" xfId="19123" xr:uid="{00000000-0005-0000-0000-00009A840000}"/>
    <cellStyle name="Normal 3 2 2 4 2 2 5 2" xfId="19124" xr:uid="{00000000-0005-0000-0000-00009B840000}"/>
    <cellStyle name="Normal 3 2 2 4 2 2 5 2 2" xfId="39675" xr:uid="{00000000-0005-0000-0000-00009C840000}"/>
    <cellStyle name="Normal 3 2 2 4 2 2 5 3" xfId="39674" xr:uid="{00000000-0005-0000-0000-00009D840000}"/>
    <cellStyle name="Normal 3 2 2 4 2 2 6" xfId="19125" xr:uid="{00000000-0005-0000-0000-00009E840000}"/>
    <cellStyle name="Normal 3 2 2 4 2 2 6 2" xfId="39676" xr:uid="{00000000-0005-0000-0000-00009F840000}"/>
    <cellStyle name="Normal 3 2 2 4 2 2 7" xfId="19126" xr:uid="{00000000-0005-0000-0000-0000A0840000}"/>
    <cellStyle name="Normal 3 2 2 4 2 2 7 2" xfId="48692" xr:uid="{00000000-0005-0000-0000-0000A1840000}"/>
    <cellStyle name="Normal 3 2 2 4 2 2 8" xfId="39659" xr:uid="{00000000-0005-0000-0000-0000A2840000}"/>
    <cellStyle name="Normal 3 2 2 4 2 3" xfId="19127" xr:uid="{00000000-0005-0000-0000-0000A3840000}"/>
    <cellStyle name="Normal 3 2 2 4 2 3 2" xfId="19128" xr:uid="{00000000-0005-0000-0000-0000A4840000}"/>
    <cellStyle name="Normal 3 2 2 4 2 3 2 2" xfId="19129" xr:uid="{00000000-0005-0000-0000-0000A5840000}"/>
    <cellStyle name="Normal 3 2 2 4 2 3 2 2 2" xfId="39679" xr:uid="{00000000-0005-0000-0000-0000A6840000}"/>
    <cellStyle name="Normal 3 2 2 4 2 3 2 3" xfId="39678" xr:uid="{00000000-0005-0000-0000-0000A7840000}"/>
    <cellStyle name="Normal 3 2 2 4 2 3 3" xfId="19130" xr:uid="{00000000-0005-0000-0000-0000A8840000}"/>
    <cellStyle name="Normal 3 2 2 4 2 3 3 2" xfId="19131" xr:uid="{00000000-0005-0000-0000-0000A9840000}"/>
    <cellStyle name="Normal 3 2 2 4 2 3 3 2 2" xfId="39681" xr:uid="{00000000-0005-0000-0000-0000AA840000}"/>
    <cellStyle name="Normal 3 2 2 4 2 3 3 3" xfId="39680" xr:uid="{00000000-0005-0000-0000-0000AB840000}"/>
    <cellStyle name="Normal 3 2 2 4 2 3 4" xfId="19132" xr:uid="{00000000-0005-0000-0000-0000AC840000}"/>
    <cellStyle name="Normal 3 2 2 4 2 3 4 2" xfId="39682" xr:uid="{00000000-0005-0000-0000-0000AD840000}"/>
    <cellStyle name="Normal 3 2 2 4 2 3 5" xfId="19133" xr:uid="{00000000-0005-0000-0000-0000AE840000}"/>
    <cellStyle name="Normal 3 2 2 4 2 3 5 2" xfId="48695" xr:uid="{00000000-0005-0000-0000-0000AF840000}"/>
    <cellStyle name="Normal 3 2 2 4 2 3 6" xfId="39677" xr:uid="{00000000-0005-0000-0000-0000B0840000}"/>
    <cellStyle name="Normal 3 2 2 4 2 4" xfId="19134" xr:uid="{00000000-0005-0000-0000-0000B1840000}"/>
    <cellStyle name="Normal 3 2 2 4 2 4 2" xfId="19135" xr:uid="{00000000-0005-0000-0000-0000B2840000}"/>
    <cellStyle name="Normal 3 2 2 4 2 4 2 2" xfId="19136" xr:uid="{00000000-0005-0000-0000-0000B3840000}"/>
    <cellStyle name="Normal 3 2 2 4 2 4 2 2 2" xfId="39685" xr:uid="{00000000-0005-0000-0000-0000B4840000}"/>
    <cellStyle name="Normal 3 2 2 4 2 4 2 3" xfId="39684" xr:uid="{00000000-0005-0000-0000-0000B5840000}"/>
    <cellStyle name="Normal 3 2 2 4 2 4 3" xfId="19137" xr:uid="{00000000-0005-0000-0000-0000B6840000}"/>
    <cellStyle name="Normal 3 2 2 4 2 4 3 2" xfId="19138" xr:uid="{00000000-0005-0000-0000-0000B7840000}"/>
    <cellStyle name="Normal 3 2 2 4 2 4 3 2 2" xfId="39687" xr:uid="{00000000-0005-0000-0000-0000B8840000}"/>
    <cellStyle name="Normal 3 2 2 4 2 4 3 3" xfId="39686" xr:uid="{00000000-0005-0000-0000-0000B9840000}"/>
    <cellStyle name="Normal 3 2 2 4 2 4 4" xfId="19139" xr:uid="{00000000-0005-0000-0000-0000BA840000}"/>
    <cellStyle name="Normal 3 2 2 4 2 4 4 2" xfId="39688" xr:uid="{00000000-0005-0000-0000-0000BB840000}"/>
    <cellStyle name="Normal 3 2 2 4 2 4 5" xfId="19140" xr:uid="{00000000-0005-0000-0000-0000BC840000}"/>
    <cellStyle name="Normal 3 2 2 4 2 4 5 2" xfId="48696" xr:uid="{00000000-0005-0000-0000-0000BD840000}"/>
    <cellStyle name="Normal 3 2 2 4 2 4 6" xfId="39683" xr:uid="{00000000-0005-0000-0000-0000BE840000}"/>
    <cellStyle name="Normal 3 2 2 4 2 5" xfId="19141" xr:uid="{00000000-0005-0000-0000-0000BF840000}"/>
    <cellStyle name="Normal 3 2 2 4 2 5 2" xfId="19142" xr:uid="{00000000-0005-0000-0000-0000C0840000}"/>
    <cellStyle name="Normal 3 2 2 4 2 5 2 2" xfId="39690" xr:uid="{00000000-0005-0000-0000-0000C1840000}"/>
    <cellStyle name="Normal 3 2 2 4 2 5 3" xfId="39689" xr:uid="{00000000-0005-0000-0000-0000C2840000}"/>
    <cellStyle name="Normal 3 2 2 4 2 6" xfId="19143" xr:uid="{00000000-0005-0000-0000-0000C3840000}"/>
    <cellStyle name="Normal 3 2 2 4 2 6 2" xfId="19144" xr:uid="{00000000-0005-0000-0000-0000C4840000}"/>
    <cellStyle name="Normal 3 2 2 4 2 6 2 2" xfId="39692" xr:uid="{00000000-0005-0000-0000-0000C5840000}"/>
    <cellStyle name="Normal 3 2 2 4 2 6 3" xfId="39691" xr:uid="{00000000-0005-0000-0000-0000C6840000}"/>
    <cellStyle name="Normal 3 2 2 4 2 7" xfId="19145" xr:uid="{00000000-0005-0000-0000-0000C7840000}"/>
    <cellStyle name="Normal 3 2 2 4 2 7 2" xfId="39693" xr:uid="{00000000-0005-0000-0000-0000C8840000}"/>
    <cellStyle name="Normal 3 2 2 4 2 8" xfId="19146" xr:uid="{00000000-0005-0000-0000-0000C9840000}"/>
    <cellStyle name="Normal 3 2 2 4 2 8 2" xfId="48691" xr:uid="{00000000-0005-0000-0000-0000CA840000}"/>
    <cellStyle name="Normal 3 2 2 4 2 9" xfId="39658" xr:uid="{00000000-0005-0000-0000-0000CB840000}"/>
    <cellStyle name="Normal 3 2 2 4 3" xfId="19147" xr:uid="{00000000-0005-0000-0000-0000CC840000}"/>
    <cellStyle name="Normal 3 2 2 4 3 2" xfId="19148" xr:uid="{00000000-0005-0000-0000-0000CD840000}"/>
    <cellStyle name="Normal 3 2 2 4 3 2 2" xfId="19149" xr:uid="{00000000-0005-0000-0000-0000CE840000}"/>
    <cellStyle name="Normal 3 2 2 4 3 2 2 2" xfId="19150" xr:uid="{00000000-0005-0000-0000-0000CF840000}"/>
    <cellStyle name="Normal 3 2 2 4 3 2 2 2 2" xfId="39697" xr:uid="{00000000-0005-0000-0000-0000D0840000}"/>
    <cellStyle name="Normal 3 2 2 4 3 2 2 3" xfId="39696" xr:uid="{00000000-0005-0000-0000-0000D1840000}"/>
    <cellStyle name="Normal 3 2 2 4 3 2 3" xfId="19151" xr:uid="{00000000-0005-0000-0000-0000D2840000}"/>
    <cellStyle name="Normal 3 2 2 4 3 2 3 2" xfId="19152" xr:uid="{00000000-0005-0000-0000-0000D3840000}"/>
    <cellStyle name="Normal 3 2 2 4 3 2 3 2 2" xfId="39699" xr:uid="{00000000-0005-0000-0000-0000D4840000}"/>
    <cellStyle name="Normal 3 2 2 4 3 2 3 3" xfId="39698" xr:uid="{00000000-0005-0000-0000-0000D5840000}"/>
    <cellStyle name="Normal 3 2 2 4 3 2 4" xfId="19153" xr:uid="{00000000-0005-0000-0000-0000D6840000}"/>
    <cellStyle name="Normal 3 2 2 4 3 2 4 2" xfId="39700" xr:uid="{00000000-0005-0000-0000-0000D7840000}"/>
    <cellStyle name="Normal 3 2 2 4 3 2 5" xfId="19154" xr:uid="{00000000-0005-0000-0000-0000D8840000}"/>
    <cellStyle name="Normal 3 2 2 4 3 2 5 2" xfId="48698" xr:uid="{00000000-0005-0000-0000-0000D9840000}"/>
    <cellStyle name="Normal 3 2 2 4 3 2 6" xfId="39695" xr:uid="{00000000-0005-0000-0000-0000DA840000}"/>
    <cellStyle name="Normal 3 2 2 4 3 3" xfId="19155" xr:uid="{00000000-0005-0000-0000-0000DB840000}"/>
    <cellStyle name="Normal 3 2 2 4 3 3 2" xfId="19156" xr:uid="{00000000-0005-0000-0000-0000DC840000}"/>
    <cellStyle name="Normal 3 2 2 4 3 3 2 2" xfId="19157" xr:uid="{00000000-0005-0000-0000-0000DD840000}"/>
    <cellStyle name="Normal 3 2 2 4 3 3 2 2 2" xfId="39703" xr:uid="{00000000-0005-0000-0000-0000DE840000}"/>
    <cellStyle name="Normal 3 2 2 4 3 3 2 3" xfId="39702" xr:uid="{00000000-0005-0000-0000-0000DF840000}"/>
    <cellStyle name="Normal 3 2 2 4 3 3 3" xfId="19158" xr:uid="{00000000-0005-0000-0000-0000E0840000}"/>
    <cellStyle name="Normal 3 2 2 4 3 3 3 2" xfId="19159" xr:uid="{00000000-0005-0000-0000-0000E1840000}"/>
    <cellStyle name="Normal 3 2 2 4 3 3 3 2 2" xfId="39705" xr:uid="{00000000-0005-0000-0000-0000E2840000}"/>
    <cellStyle name="Normal 3 2 2 4 3 3 3 3" xfId="39704" xr:uid="{00000000-0005-0000-0000-0000E3840000}"/>
    <cellStyle name="Normal 3 2 2 4 3 3 4" xfId="19160" xr:uid="{00000000-0005-0000-0000-0000E4840000}"/>
    <cellStyle name="Normal 3 2 2 4 3 3 4 2" xfId="39706" xr:uid="{00000000-0005-0000-0000-0000E5840000}"/>
    <cellStyle name="Normal 3 2 2 4 3 3 5" xfId="19161" xr:uid="{00000000-0005-0000-0000-0000E6840000}"/>
    <cellStyle name="Normal 3 2 2 4 3 3 5 2" xfId="48699" xr:uid="{00000000-0005-0000-0000-0000E7840000}"/>
    <cellStyle name="Normal 3 2 2 4 3 3 6" xfId="39701" xr:uid="{00000000-0005-0000-0000-0000E8840000}"/>
    <cellStyle name="Normal 3 2 2 4 3 4" xfId="19162" xr:uid="{00000000-0005-0000-0000-0000E9840000}"/>
    <cellStyle name="Normal 3 2 2 4 3 4 2" xfId="19163" xr:uid="{00000000-0005-0000-0000-0000EA840000}"/>
    <cellStyle name="Normal 3 2 2 4 3 4 2 2" xfId="39708" xr:uid="{00000000-0005-0000-0000-0000EB840000}"/>
    <cellStyle name="Normal 3 2 2 4 3 4 3" xfId="39707" xr:uid="{00000000-0005-0000-0000-0000EC840000}"/>
    <cellStyle name="Normal 3 2 2 4 3 5" xfId="19164" xr:uid="{00000000-0005-0000-0000-0000ED840000}"/>
    <cellStyle name="Normal 3 2 2 4 3 5 2" xfId="19165" xr:uid="{00000000-0005-0000-0000-0000EE840000}"/>
    <cellStyle name="Normal 3 2 2 4 3 5 2 2" xfId="39710" xr:uid="{00000000-0005-0000-0000-0000EF840000}"/>
    <cellStyle name="Normal 3 2 2 4 3 5 3" xfId="39709" xr:uid="{00000000-0005-0000-0000-0000F0840000}"/>
    <cellStyle name="Normal 3 2 2 4 3 6" xfId="19166" xr:uid="{00000000-0005-0000-0000-0000F1840000}"/>
    <cellStyle name="Normal 3 2 2 4 3 6 2" xfId="39711" xr:uid="{00000000-0005-0000-0000-0000F2840000}"/>
    <cellStyle name="Normal 3 2 2 4 3 7" xfId="19167" xr:uid="{00000000-0005-0000-0000-0000F3840000}"/>
    <cellStyle name="Normal 3 2 2 4 3 7 2" xfId="48697" xr:uid="{00000000-0005-0000-0000-0000F4840000}"/>
    <cellStyle name="Normal 3 2 2 4 3 8" xfId="39694" xr:uid="{00000000-0005-0000-0000-0000F5840000}"/>
    <cellStyle name="Normal 3 2 2 4 4" xfId="19168" xr:uid="{00000000-0005-0000-0000-0000F6840000}"/>
    <cellStyle name="Normal 3 2 2 4 4 2" xfId="19169" xr:uid="{00000000-0005-0000-0000-0000F7840000}"/>
    <cellStyle name="Normal 3 2 2 4 4 2 2" xfId="19170" xr:uid="{00000000-0005-0000-0000-0000F8840000}"/>
    <cellStyle name="Normal 3 2 2 4 4 2 2 2" xfId="39714" xr:uid="{00000000-0005-0000-0000-0000F9840000}"/>
    <cellStyle name="Normal 3 2 2 4 4 2 3" xfId="39713" xr:uid="{00000000-0005-0000-0000-0000FA840000}"/>
    <cellStyle name="Normal 3 2 2 4 4 3" xfId="19171" xr:uid="{00000000-0005-0000-0000-0000FB840000}"/>
    <cellStyle name="Normal 3 2 2 4 4 3 2" xfId="19172" xr:uid="{00000000-0005-0000-0000-0000FC840000}"/>
    <cellStyle name="Normal 3 2 2 4 4 3 2 2" xfId="39716" xr:uid="{00000000-0005-0000-0000-0000FD840000}"/>
    <cellStyle name="Normal 3 2 2 4 4 3 3" xfId="39715" xr:uid="{00000000-0005-0000-0000-0000FE840000}"/>
    <cellStyle name="Normal 3 2 2 4 4 4" xfId="19173" xr:uid="{00000000-0005-0000-0000-0000FF840000}"/>
    <cellStyle name="Normal 3 2 2 4 4 4 2" xfId="39717" xr:uid="{00000000-0005-0000-0000-000000850000}"/>
    <cellStyle name="Normal 3 2 2 4 4 5" xfId="19174" xr:uid="{00000000-0005-0000-0000-000001850000}"/>
    <cellStyle name="Normal 3 2 2 4 4 5 2" xfId="48700" xr:uid="{00000000-0005-0000-0000-000002850000}"/>
    <cellStyle name="Normal 3 2 2 4 4 6" xfId="39712" xr:uid="{00000000-0005-0000-0000-000003850000}"/>
    <cellStyle name="Normal 3 2 2 4 5" xfId="19175" xr:uid="{00000000-0005-0000-0000-000004850000}"/>
    <cellStyle name="Normal 3 2 2 4 5 2" xfId="19176" xr:uid="{00000000-0005-0000-0000-000005850000}"/>
    <cellStyle name="Normal 3 2 2 4 5 2 2" xfId="19177" xr:uid="{00000000-0005-0000-0000-000006850000}"/>
    <cellStyle name="Normal 3 2 2 4 5 2 2 2" xfId="39720" xr:uid="{00000000-0005-0000-0000-000007850000}"/>
    <cellStyle name="Normal 3 2 2 4 5 2 3" xfId="39719" xr:uid="{00000000-0005-0000-0000-000008850000}"/>
    <cellStyle name="Normal 3 2 2 4 5 3" xfId="19178" xr:uid="{00000000-0005-0000-0000-000009850000}"/>
    <cellStyle name="Normal 3 2 2 4 5 3 2" xfId="19179" xr:uid="{00000000-0005-0000-0000-00000A850000}"/>
    <cellStyle name="Normal 3 2 2 4 5 3 2 2" xfId="39722" xr:uid="{00000000-0005-0000-0000-00000B850000}"/>
    <cellStyle name="Normal 3 2 2 4 5 3 3" xfId="39721" xr:uid="{00000000-0005-0000-0000-00000C850000}"/>
    <cellStyle name="Normal 3 2 2 4 5 4" xfId="19180" xr:uid="{00000000-0005-0000-0000-00000D850000}"/>
    <cellStyle name="Normal 3 2 2 4 5 4 2" xfId="39723" xr:uid="{00000000-0005-0000-0000-00000E850000}"/>
    <cellStyle name="Normal 3 2 2 4 5 5" xfId="19181" xr:uid="{00000000-0005-0000-0000-00000F850000}"/>
    <cellStyle name="Normal 3 2 2 4 5 5 2" xfId="48701" xr:uid="{00000000-0005-0000-0000-000010850000}"/>
    <cellStyle name="Normal 3 2 2 4 5 6" xfId="39718" xr:uid="{00000000-0005-0000-0000-000011850000}"/>
    <cellStyle name="Normal 3 2 2 4 6" xfId="19182" xr:uid="{00000000-0005-0000-0000-000012850000}"/>
    <cellStyle name="Normal 3 2 2 4 6 2" xfId="19183" xr:uid="{00000000-0005-0000-0000-000013850000}"/>
    <cellStyle name="Normal 3 2 2 4 6 2 2" xfId="39725" xr:uid="{00000000-0005-0000-0000-000014850000}"/>
    <cellStyle name="Normal 3 2 2 4 6 3" xfId="39724" xr:uid="{00000000-0005-0000-0000-000015850000}"/>
    <cellStyle name="Normal 3 2 2 4 7" xfId="19184" xr:uid="{00000000-0005-0000-0000-000016850000}"/>
    <cellStyle name="Normal 3 2 2 4 7 2" xfId="19185" xr:uid="{00000000-0005-0000-0000-000017850000}"/>
    <cellStyle name="Normal 3 2 2 4 7 2 2" xfId="39727" xr:uid="{00000000-0005-0000-0000-000018850000}"/>
    <cellStyle name="Normal 3 2 2 4 7 3" xfId="39726" xr:uid="{00000000-0005-0000-0000-000019850000}"/>
    <cellStyle name="Normal 3 2 2 4 8" xfId="19186" xr:uid="{00000000-0005-0000-0000-00001A850000}"/>
    <cellStyle name="Normal 3 2 2 4 8 2" xfId="39728" xr:uid="{00000000-0005-0000-0000-00001B850000}"/>
    <cellStyle name="Normal 3 2 2 4 9" xfId="19187" xr:uid="{00000000-0005-0000-0000-00001C850000}"/>
    <cellStyle name="Normal 3 2 2 4 9 2" xfId="48690" xr:uid="{00000000-0005-0000-0000-00001D850000}"/>
    <cellStyle name="Normal 3 2 2 5" xfId="19188" xr:uid="{00000000-0005-0000-0000-00001E850000}"/>
    <cellStyle name="Normal 3 2 2 5 2" xfId="19189" xr:uid="{00000000-0005-0000-0000-00001F850000}"/>
    <cellStyle name="Normal 3 2 2 5 2 2" xfId="19190" xr:uid="{00000000-0005-0000-0000-000020850000}"/>
    <cellStyle name="Normal 3 2 2 5 2 2 2" xfId="19191" xr:uid="{00000000-0005-0000-0000-000021850000}"/>
    <cellStyle name="Normal 3 2 2 5 2 2 2 2" xfId="19192" xr:uid="{00000000-0005-0000-0000-000022850000}"/>
    <cellStyle name="Normal 3 2 2 5 2 2 2 2 2" xfId="39733" xr:uid="{00000000-0005-0000-0000-000023850000}"/>
    <cellStyle name="Normal 3 2 2 5 2 2 2 3" xfId="39732" xr:uid="{00000000-0005-0000-0000-000024850000}"/>
    <cellStyle name="Normal 3 2 2 5 2 2 3" xfId="19193" xr:uid="{00000000-0005-0000-0000-000025850000}"/>
    <cellStyle name="Normal 3 2 2 5 2 2 3 2" xfId="19194" xr:uid="{00000000-0005-0000-0000-000026850000}"/>
    <cellStyle name="Normal 3 2 2 5 2 2 3 2 2" xfId="39735" xr:uid="{00000000-0005-0000-0000-000027850000}"/>
    <cellStyle name="Normal 3 2 2 5 2 2 3 3" xfId="39734" xr:uid="{00000000-0005-0000-0000-000028850000}"/>
    <cellStyle name="Normal 3 2 2 5 2 2 4" xfId="19195" xr:uid="{00000000-0005-0000-0000-000029850000}"/>
    <cellStyle name="Normal 3 2 2 5 2 2 4 2" xfId="39736" xr:uid="{00000000-0005-0000-0000-00002A850000}"/>
    <cellStyle name="Normal 3 2 2 5 2 2 5" xfId="19196" xr:uid="{00000000-0005-0000-0000-00002B850000}"/>
    <cellStyle name="Normal 3 2 2 5 2 2 5 2" xfId="48704" xr:uid="{00000000-0005-0000-0000-00002C850000}"/>
    <cellStyle name="Normal 3 2 2 5 2 2 6" xfId="39731" xr:uid="{00000000-0005-0000-0000-00002D850000}"/>
    <cellStyle name="Normal 3 2 2 5 2 3" xfId="19197" xr:uid="{00000000-0005-0000-0000-00002E850000}"/>
    <cellStyle name="Normal 3 2 2 5 2 3 2" xfId="19198" xr:uid="{00000000-0005-0000-0000-00002F850000}"/>
    <cellStyle name="Normal 3 2 2 5 2 3 2 2" xfId="19199" xr:uid="{00000000-0005-0000-0000-000030850000}"/>
    <cellStyle name="Normal 3 2 2 5 2 3 2 2 2" xfId="39739" xr:uid="{00000000-0005-0000-0000-000031850000}"/>
    <cellStyle name="Normal 3 2 2 5 2 3 2 3" xfId="39738" xr:uid="{00000000-0005-0000-0000-000032850000}"/>
    <cellStyle name="Normal 3 2 2 5 2 3 3" xfId="19200" xr:uid="{00000000-0005-0000-0000-000033850000}"/>
    <cellStyle name="Normal 3 2 2 5 2 3 3 2" xfId="19201" xr:uid="{00000000-0005-0000-0000-000034850000}"/>
    <cellStyle name="Normal 3 2 2 5 2 3 3 2 2" xfId="39741" xr:uid="{00000000-0005-0000-0000-000035850000}"/>
    <cellStyle name="Normal 3 2 2 5 2 3 3 3" xfId="39740" xr:uid="{00000000-0005-0000-0000-000036850000}"/>
    <cellStyle name="Normal 3 2 2 5 2 3 4" xfId="19202" xr:uid="{00000000-0005-0000-0000-000037850000}"/>
    <cellStyle name="Normal 3 2 2 5 2 3 4 2" xfId="39742" xr:uid="{00000000-0005-0000-0000-000038850000}"/>
    <cellStyle name="Normal 3 2 2 5 2 3 5" xfId="19203" xr:uid="{00000000-0005-0000-0000-000039850000}"/>
    <cellStyle name="Normal 3 2 2 5 2 3 5 2" xfId="48705" xr:uid="{00000000-0005-0000-0000-00003A850000}"/>
    <cellStyle name="Normal 3 2 2 5 2 3 6" xfId="39737" xr:uid="{00000000-0005-0000-0000-00003B850000}"/>
    <cellStyle name="Normal 3 2 2 5 2 4" xfId="19204" xr:uid="{00000000-0005-0000-0000-00003C850000}"/>
    <cellStyle name="Normal 3 2 2 5 2 4 2" xfId="19205" xr:uid="{00000000-0005-0000-0000-00003D850000}"/>
    <cellStyle name="Normal 3 2 2 5 2 4 2 2" xfId="39744" xr:uid="{00000000-0005-0000-0000-00003E850000}"/>
    <cellStyle name="Normal 3 2 2 5 2 4 3" xfId="39743" xr:uid="{00000000-0005-0000-0000-00003F850000}"/>
    <cellStyle name="Normal 3 2 2 5 2 5" xfId="19206" xr:uid="{00000000-0005-0000-0000-000040850000}"/>
    <cellStyle name="Normal 3 2 2 5 2 5 2" xfId="19207" xr:uid="{00000000-0005-0000-0000-000041850000}"/>
    <cellStyle name="Normal 3 2 2 5 2 5 2 2" xfId="39746" xr:uid="{00000000-0005-0000-0000-000042850000}"/>
    <cellStyle name="Normal 3 2 2 5 2 5 3" xfId="39745" xr:uid="{00000000-0005-0000-0000-000043850000}"/>
    <cellStyle name="Normal 3 2 2 5 2 6" xfId="19208" xr:uid="{00000000-0005-0000-0000-000044850000}"/>
    <cellStyle name="Normal 3 2 2 5 2 6 2" xfId="39747" xr:uid="{00000000-0005-0000-0000-000045850000}"/>
    <cellStyle name="Normal 3 2 2 5 2 7" xfId="19209" xr:uid="{00000000-0005-0000-0000-000046850000}"/>
    <cellStyle name="Normal 3 2 2 5 2 7 2" xfId="48703" xr:uid="{00000000-0005-0000-0000-000047850000}"/>
    <cellStyle name="Normal 3 2 2 5 2 8" xfId="39730" xr:uid="{00000000-0005-0000-0000-000048850000}"/>
    <cellStyle name="Normal 3 2 2 5 3" xfId="19210" xr:uid="{00000000-0005-0000-0000-000049850000}"/>
    <cellStyle name="Normal 3 2 2 5 3 2" xfId="19211" xr:uid="{00000000-0005-0000-0000-00004A850000}"/>
    <cellStyle name="Normal 3 2 2 5 3 2 2" xfId="19212" xr:uid="{00000000-0005-0000-0000-00004B850000}"/>
    <cellStyle name="Normal 3 2 2 5 3 2 2 2" xfId="39750" xr:uid="{00000000-0005-0000-0000-00004C850000}"/>
    <cellStyle name="Normal 3 2 2 5 3 2 3" xfId="39749" xr:uid="{00000000-0005-0000-0000-00004D850000}"/>
    <cellStyle name="Normal 3 2 2 5 3 3" xfId="19213" xr:uid="{00000000-0005-0000-0000-00004E850000}"/>
    <cellStyle name="Normal 3 2 2 5 3 3 2" xfId="19214" xr:uid="{00000000-0005-0000-0000-00004F850000}"/>
    <cellStyle name="Normal 3 2 2 5 3 3 2 2" xfId="39752" xr:uid="{00000000-0005-0000-0000-000050850000}"/>
    <cellStyle name="Normal 3 2 2 5 3 3 3" xfId="39751" xr:uid="{00000000-0005-0000-0000-000051850000}"/>
    <cellStyle name="Normal 3 2 2 5 3 4" xfId="19215" xr:uid="{00000000-0005-0000-0000-000052850000}"/>
    <cellStyle name="Normal 3 2 2 5 3 4 2" xfId="39753" xr:uid="{00000000-0005-0000-0000-000053850000}"/>
    <cellStyle name="Normal 3 2 2 5 3 5" xfId="19216" xr:uid="{00000000-0005-0000-0000-000054850000}"/>
    <cellStyle name="Normal 3 2 2 5 3 5 2" xfId="48706" xr:uid="{00000000-0005-0000-0000-000055850000}"/>
    <cellStyle name="Normal 3 2 2 5 3 6" xfId="39748" xr:uid="{00000000-0005-0000-0000-000056850000}"/>
    <cellStyle name="Normal 3 2 2 5 4" xfId="19217" xr:uid="{00000000-0005-0000-0000-000057850000}"/>
    <cellStyle name="Normal 3 2 2 5 4 2" xfId="19218" xr:uid="{00000000-0005-0000-0000-000058850000}"/>
    <cellStyle name="Normal 3 2 2 5 4 2 2" xfId="19219" xr:uid="{00000000-0005-0000-0000-000059850000}"/>
    <cellStyle name="Normal 3 2 2 5 4 2 2 2" xfId="39756" xr:uid="{00000000-0005-0000-0000-00005A850000}"/>
    <cellStyle name="Normal 3 2 2 5 4 2 3" xfId="39755" xr:uid="{00000000-0005-0000-0000-00005B850000}"/>
    <cellStyle name="Normal 3 2 2 5 4 3" xfId="19220" xr:uid="{00000000-0005-0000-0000-00005C850000}"/>
    <cellStyle name="Normal 3 2 2 5 4 3 2" xfId="19221" xr:uid="{00000000-0005-0000-0000-00005D850000}"/>
    <cellStyle name="Normal 3 2 2 5 4 3 2 2" xfId="39758" xr:uid="{00000000-0005-0000-0000-00005E850000}"/>
    <cellStyle name="Normal 3 2 2 5 4 3 3" xfId="39757" xr:uid="{00000000-0005-0000-0000-00005F850000}"/>
    <cellStyle name="Normal 3 2 2 5 4 4" xfId="19222" xr:uid="{00000000-0005-0000-0000-000060850000}"/>
    <cellStyle name="Normal 3 2 2 5 4 4 2" xfId="39759" xr:uid="{00000000-0005-0000-0000-000061850000}"/>
    <cellStyle name="Normal 3 2 2 5 4 5" xfId="19223" xr:uid="{00000000-0005-0000-0000-000062850000}"/>
    <cellStyle name="Normal 3 2 2 5 4 5 2" xfId="48707" xr:uid="{00000000-0005-0000-0000-000063850000}"/>
    <cellStyle name="Normal 3 2 2 5 4 6" xfId="39754" xr:uid="{00000000-0005-0000-0000-000064850000}"/>
    <cellStyle name="Normal 3 2 2 5 5" xfId="19224" xr:uid="{00000000-0005-0000-0000-000065850000}"/>
    <cellStyle name="Normal 3 2 2 5 5 2" xfId="19225" xr:uid="{00000000-0005-0000-0000-000066850000}"/>
    <cellStyle name="Normal 3 2 2 5 5 2 2" xfId="39761" xr:uid="{00000000-0005-0000-0000-000067850000}"/>
    <cellStyle name="Normal 3 2 2 5 5 3" xfId="39760" xr:uid="{00000000-0005-0000-0000-000068850000}"/>
    <cellStyle name="Normal 3 2 2 5 6" xfId="19226" xr:uid="{00000000-0005-0000-0000-000069850000}"/>
    <cellStyle name="Normal 3 2 2 5 6 2" xfId="19227" xr:uid="{00000000-0005-0000-0000-00006A850000}"/>
    <cellStyle name="Normal 3 2 2 5 6 2 2" xfId="39763" xr:uid="{00000000-0005-0000-0000-00006B850000}"/>
    <cellStyle name="Normal 3 2 2 5 6 3" xfId="39762" xr:uid="{00000000-0005-0000-0000-00006C850000}"/>
    <cellStyle name="Normal 3 2 2 5 7" xfId="19228" xr:uid="{00000000-0005-0000-0000-00006D850000}"/>
    <cellStyle name="Normal 3 2 2 5 7 2" xfId="39764" xr:uid="{00000000-0005-0000-0000-00006E850000}"/>
    <cellStyle name="Normal 3 2 2 5 8" xfId="19229" xr:uid="{00000000-0005-0000-0000-00006F850000}"/>
    <cellStyle name="Normal 3 2 2 5 8 2" xfId="48702" xr:uid="{00000000-0005-0000-0000-000070850000}"/>
    <cellStyle name="Normal 3 2 2 5 9" xfId="39729" xr:uid="{00000000-0005-0000-0000-000071850000}"/>
    <cellStyle name="Normal 3 2 2 6" xfId="19230" xr:uid="{00000000-0005-0000-0000-000072850000}"/>
    <cellStyle name="Normal 3 2 2 6 2" xfId="19231" xr:uid="{00000000-0005-0000-0000-000073850000}"/>
    <cellStyle name="Normal 3 2 2 6 2 2" xfId="19232" xr:uid="{00000000-0005-0000-0000-000074850000}"/>
    <cellStyle name="Normal 3 2 2 6 2 2 2" xfId="19233" xr:uid="{00000000-0005-0000-0000-000075850000}"/>
    <cellStyle name="Normal 3 2 2 6 2 2 2 2" xfId="39768" xr:uid="{00000000-0005-0000-0000-000076850000}"/>
    <cellStyle name="Normal 3 2 2 6 2 2 3" xfId="39767" xr:uid="{00000000-0005-0000-0000-000077850000}"/>
    <cellStyle name="Normal 3 2 2 6 2 3" xfId="19234" xr:uid="{00000000-0005-0000-0000-000078850000}"/>
    <cellStyle name="Normal 3 2 2 6 2 3 2" xfId="19235" xr:uid="{00000000-0005-0000-0000-000079850000}"/>
    <cellStyle name="Normal 3 2 2 6 2 3 2 2" xfId="39770" xr:uid="{00000000-0005-0000-0000-00007A850000}"/>
    <cellStyle name="Normal 3 2 2 6 2 3 3" xfId="39769" xr:uid="{00000000-0005-0000-0000-00007B850000}"/>
    <cellStyle name="Normal 3 2 2 6 2 4" xfId="19236" xr:uid="{00000000-0005-0000-0000-00007C850000}"/>
    <cellStyle name="Normal 3 2 2 6 2 4 2" xfId="39771" xr:uid="{00000000-0005-0000-0000-00007D850000}"/>
    <cellStyle name="Normal 3 2 2 6 2 5" xfId="19237" xr:uid="{00000000-0005-0000-0000-00007E850000}"/>
    <cellStyle name="Normal 3 2 2 6 2 5 2" xfId="48709" xr:uid="{00000000-0005-0000-0000-00007F850000}"/>
    <cellStyle name="Normal 3 2 2 6 2 6" xfId="39766" xr:uid="{00000000-0005-0000-0000-000080850000}"/>
    <cellStyle name="Normal 3 2 2 6 3" xfId="19238" xr:uid="{00000000-0005-0000-0000-000081850000}"/>
    <cellStyle name="Normal 3 2 2 6 3 2" xfId="19239" xr:uid="{00000000-0005-0000-0000-000082850000}"/>
    <cellStyle name="Normal 3 2 2 6 3 2 2" xfId="19240" xr:uid="{00000000-0005-0000-0000-000083850000}"/>
    <cellStyle name="Normal 3 2 2 6 3 2 2 2" xfId="39774" xr:uid="{00000000-0005-0000-0000-000084850000}"/>
    <cellStyle name="Normal 3 2 2 6 3 2 3" xfId="39773" xr:uid="{00000000-0005-0000-0000-000085850000}"/>
    <cellStyle name="Normal 3 2 2 6 3 3" xfId="19241" xr:uid="{00000000-0005-0000-0000-000086850000}"/>
    <cellStyle name="Normal 3 2 2 6 3 3 2" xfId="19242" xr:uid="{00000000-0005-0000-0000-000087850000}"/>
    <cellStyle name="Normal 3 2 2 6 3 3 2 2" xfId="39776" xr:uid="{00000000-0005-0000-0000-000088850000}"/>
    <cellStyle name="Normal 3 2 2 6 3 3 3" xfId="39775" xr:uid="{00000000-0005-0000-0000-000089850000}"/>
    <cellStyle name="Normal 3 2 2 6 3 4" xfId="19243" xr:uid="{00000000-0005-0000-0000-00008A850000}"/>
    <cellStyle name="Normal 3 2 2 6 3 4 2" xfId="39777" xr:uid="{00000000-0005-0000-0000-00008B850000}"/>
    <cellStyle name="Normal 3 2 2 6 3 5" xfId="19244" xr:uid="{00000000-0005-0000-0000-00008C850000}"/>
    <cellStyle name="Normal 3 2 2 6 3 5 2" xfId="48710" xr:uid="{00000000-0005-0000-0000-00008D850000}"/>
    <cellStyle name="Normal 3 2 2 6 3 6" xfId="39772" xr:uid="{00000000-0005-0000-0000-00008E850000}"/>
    <cellStyle name="Normal 3 2 2 6 4" xfId="19245" xr:uid="{00000000-0005-0000-0000-00008F850000}"/>
    <cellStyle name="Normal 3 2 2 6 4 2" xfId="19246" xr:uid="{00000000-0005-0000-0000-000090850000}"/>
    <cellStyle name="Normal 3 2 2 6 4 2 2" xfId="39779" xr:uid="{00000000-0005-0000-0000-000091850000}"/>
    <cellStyle name="Normal 3 2 2 6 4 3" xfId="39778" xr:uid="{00000000-0005-0000-0000-000092850000}"/>
    <cellStyle name="Normal 3 2 2 6 5" xfId="19247" xr:uid="{00000000-0005-0000-0000-000093850000}"/>
    <cellStyle name="Normal 3 2 2 6 5 2" xfId="19248" xr:uid="{00000000-0005-0000-0000-000094850000}"/>
    <cellStyle name="Normal 3 2 2 6 5 2 2" xfId="39781" xr:uid="{00000000-0005-0000-0000-000095850000}"/>
    <cellStyle name="Normal 3 2 2 6 5 3" xfId="39780" xr:uid="{00000000-0005-0000-0000-000096850000}"/>
    <cellStyle name="Normal 3 2 2 6 6" xfId="19249" xr:uid="{00000000-0005-0000-0000-000097850000}"/>
    <cellStyle name="Normal 3 2 2 6 6 2" xfId="39782" xr:uid="{00000000-0005-0000-0000-000098850000}"/>
    <cellStyle name="Normal 3 2 2 6 7" xfId="19250" xr:uid="{00000000-0005-0000-0000-000099850000}"/>
    <cellStyle name="Normal 3 2 2 6 7 2" xfId="48708" xr:uid="{00000000-0005-0000-0000-00009A850000}"/>
    <cellStyle name="Normal 3 2 2 6 8" xfId="39765" xr:uid="{00000000-0005-0000-0000-00009B850000}"/>
    <cellStyle name="Normal 3 2 2 7" xfId="19251" xr:uid="{00000000-0005-0000-0000-00009C850000}"/>
    <cellStyle name="Normal 3 2 2 7 2" xfId="19252" xr:uid="{00000000-0005-0000-0000-00009D850000}"/>
    <cellStyle name="Normal 3 2 2 7 2 2" xfId="19253" xr:uid="{00000000-0005-0000-0000-00009E850000}"/>
    <cellStyle name="Normal 3 2 2 7 2 2 2" xfId="39785" xr:uid="{00000000-0005-0000-0000-00009F850000}"/>
    <cellStyle name="Normal 3 2 2 7 2 3" xfId="39784" xr:uid="{00000000-0005-0000-0000-0000A0850000}"/>
    <cellStyle name="Normal 3 2 2 7 3" xfId="19254" xr:uid="{00000000-0005-0000-0000-0000A1850000}"/>
    <cellStyle name="Normal 3 2 2 7 3 2" xfId="19255" xr:uid="{00000000-0005-0000-0000-0000A2850000}"/>
    <cellStyle name="Normal 3 2 2 7 3 2 2" xfId="39787" xr:uid="{00000000-0005-0000-0000-0000A3850000}"/>
    <cellStyle name="Normal 3 2 2 7 3 3" xfId="39786" xr:uid="{00000000-0005-0000-0000-0000A4850000}"/>
    <cellStyle name="Normal 3 2 2 7 4" xfId="19256" xr:uid="{00000000-0005-0000-0000-0000A5850000}"/>
    <cellStyle name="Normal 3 2 2 7 4 2" xfId="39788" xr:uid="{00000000-0005-0000-0000-0000A6850000}"/>
    <cellStyle name="Normal 3 2 2 7 5" xfId="19257" xr:uid="{00000000-0005-0000-0000-0000A7850000}"/>
    <cellStyle name="Normal 3 2 2 7 5 2" xfId="48711" xr:uid="{00000000-0005-0000-0000-0000A8850000}"/>
    <cellStyle name="Normal 3 2 2 7 6" xfId="39783" xr:uid="{00000000-0005-0000-0000-0000A9850000}"/>
    <cellStyle name="Normal 3 2 2 8" xfId="19258" xr:uid="{00000000-0005-0000-0000-0000AA850000}"/>
    <cellStyle name="Normal 3 2 2 8 2" xfId="19259" xr:uid="{00000000-0005-0000-0000-0000AB850000}"/>
    <cellStyle name="Normal 3 2 2 8 2 2" xfId="19260" xr:uid="{00000000-0005-0000-0000-0000AC850000}"/>
    <cellStyle name="Normal 3 2 2 8 2 2 2" xfId="39791" xr:uid="{00000000-0005-0000-0000-0000AD850000}"/>
    <cellStyle name="Normal 3 2 2 8 2 3" xfId="39790" xr:uid="{00000000-0005-0000-0000-0000AE850000}"/>
    <cellStyle name="Normal 3 2 2 8 3" xfId="19261" xr:uid="{00000000-0005-0000-0000-0000AF850000}"/>
    <cellStyle name="Normal 3 2 2 8 3 2" xfId="19262" xr:uid="{00000000-0005-0000-0000-0000B0850000}"/>
    <cellStyle name="Normal 3 2 2 8 3 2 2" xfId="39793" xr:uid="{00000000-0005-0000-0000-0000B1850000}"/>
    <cellStyle name="Normal 3 2 2 8 3 3" xfId="39792" xr:uid="{00000000-0005-0000-0000-0000B2850000}"/>
    <cellStyle name="Normal 3 2 2 8 4" xfId="19263" xr:uid="{00000000-0005-0000-0000-0000B3850000}"/>
    <cellStyle name="Normal 3 2 2 8 4 2" xfId="39794" xr:uid="{00000000-0005-0000-0000-0000B4850000}"/>
    <cellStyle name="Normal 3 2 2 8 5" xfId="19264" xr:uid="{00000000-0005-0000-0000-0000B5850000}"/>
    <cellStyle name="Normal 3 2 2 8 5 2" xfId="48712" xr:uid="{00000000-0005-0000-0000-0000B6850000}"/>
    <cellStyle name="Normal 3 2 2 8 6" xfId="39789" xr:uid="{00000000-0005-0000-0000-0000B7850000}"/>
    <cellStyle name="Normal 3 2 2 9" xfId="19265" xr:uid="{00000000-0005-0000-0000-0000B8850000}"/>
    <cellStyle name="Normal 3 2 2 9 2" xfId="19266" xr:uid="{00000000-0005-0000-0000-0000B9850000}"/>
    <cellStyle name="Normal 3 2 2 9 2 2" xfId="39796" xr:uid="{00000000-0005-0000-0000-0000BA850000}"/>
    <cellStyle name="Normal 3 2 2 9 3" xfId="39795" xr:uid="{00000000-0005-0000-0000-0000BB850000}"/>
    <cellStyle name="Normal 3 2 3" xfId="19267" xr:uid="{00000000-0005-0000-0000-0000BC850000}"/>
    <cellStyle name="Normal 3 2 3 10" xfId="19268" xr:uid="{00000000-0005-0000-0000-0000BD850000}"/>
    <cellStyle name="Normal 3 2 3 10 2" xfId="39798" xr:uid="{00000000-0005-0000-0000-0000BE850000}"/>
    <cellStyle name="Normal 3 2 3 11" xfId="19269" xr:uid="{00000000-0005-0000-0000-0000BF850000}"/>
    <cellStyle name="Normal 3 2 3 11 2" xfId="48713" xr:uid="{00000000-0005-0000-0000-0000C0850000}"/>
    <cellStyle name="Normal 3 2 3 12" xfId="39797" xr:uid="{00000000-0005-0000-0000-0000C1850000}"/>
    <cellStyle name="Normal 3 2 3 2" xfId="19270" xr:uid="{00000000-0005-0000-0000-0000C2850000}"/>
    <cellStyle name="Normal 3 2 3 2 10" xfId="19271" xr:uid="{00000000-0005-0000-0000-0000C3850000}"/>
    <cellStyle name="Normal 3 2 3 2 10 2" xfId="48714" xr:uid="{00000000-0005-0000-0000-0000C4850000}"/>
    <cellStyle name="Normal 3 2 3 2 11" xfId="39799" xr:uid="{00000000-0005-0000-0000-0000C5850000}"/>
    <cellStyle name="Normal 3 2 3 2 2" xfId="19272" xr:uid="{00000000-0005-0000-0000-0000C6850000}"/>
    <cellStyle name="Normal 3 2 3 2 2 10" xfId="39800" xr:uid="{00000000-0005-0000-0000-0000C7850000}"/>
    <cellStyle name="Normal 3 2 3 2 2 2" xfId="19273" xr:uid="{00000000-0005-0000-0000-0000C8850000}"/>
    <cellStyle name="Normal 3 2 3 2 2 2 2" xfId="19274" xr:uid="{00000000-0005-0000-0000-0000C9850000}"/>
    <cellStyle name="Normal 3 2 3 2 2 2 2 2" xfId="19275" xr:uid="{00000000-0005-0000-0000-0000CA850000}"/>
    <cellStyle name="Normal 3 2 3 2 2 2 2 2 2" xfId="19276" xr:uid="{00000000-0005-0000-0000-0000CB850000}"/>
    <cellStyle name="Normal 3 2 3 2 2 2 2 2 2 2" xfId="19277" xr:uid="{00000000-0005-0000-0000-0000CC850000}"/>
    <cellStyle name="Normal 3 2 3 2 2 2 2 2 2 2 2" xfId="39805" xr:uid="{00000000-0005-0000-0000-0000CD850000}"/>
    <cellStyle name="Normal 3 2 3 2 2 2 2 2 2 3" xfId="39804" xr:uid="{00000000-0005-0000-0000-0000CE850000}"/>
    <cellStyle name="Normal 3 2 3 2 2 2 2 2 3" xfId="19278" xr:uid="{00000000-0005-0000-0000-0000CF850000}"/>
    <cellStyle name="Normal 3 2 3 2 2 2 2 2 3 2" xfId="19279" xr:uid="{00000000-0005-0000-0000-0000D0850000}"/>
    <cellStyle name="Normal 3 2 3 2 2 2 2 2 3 2 2" xfId="39807" xr:uid="{00000000-0005-0000-0000-0000D1850000}"/>
    <cellStyle name="Normal 3 2 3 2 2 2 2 2 3 3" xfId="39806" xr:uid="{00000000-0005-0000-0000-0000D2850000}"/>
    <cellStyle name="Normal 3 2 3 2 2 2 2 2 4" xfId="19280" xr:uid="{00000000-0005-0000-0000-0000D3850000}"/>
    <cellStyle name="Normal 3 2 3 2 2 2 2 2 4 2" xfId="39808" xr:uid="{00000000-0005-0000-0000-0000D4850000}"/>
    <cellStyle name="Normal 3 2 3 2 2 2 2 2 5" xfId="19281" xr:uid="{00000000-0005-0000-0000-0000D5850000}"/>
    <cellStyle name="Normal 3 2 3 2 2 2 2 2 5 2" xfId="48718" xr:uid="{00000000-0005-0000-0000-0000D6850000}"/>
    <cellStyle name="Normal 3 2 3 2 2 2 2 2 6" xfId="39803" xr:uid="{00000000-0005-0000-0000-0000D7850000}"/>
    <cellStyle name="Normal 3 2 3 2 2 2 2 3" xfId="19282" xr:uid="{00000000-0005-0000-0000-0000D8850000}"/>
    <cellStyle name="Normal 3 2 3 2 2 2 2 3 2" xfId="19283" xr:uid="{00000000-0005-0000-0000-0000D9850000}"/>
    <cellStyle name="Normal 3 2 3 2 2 2 2 3 2 2" xfId="19284" xr:uid="{00000000-0005-0000-0000-0000DA850000}"/>
    <cellStyle name="Normal 3 2 3 2 2 2 2 3 2 2 2" xfId="39811" xr:uid="{00000000-0005-0000-0000-0000DB850000}"/>
    <cellStyle name="Normal 3 2 3 2 2 2 2 3 2 3" xfId="39810" xr:uid="{00000000-0005-0000-0000-0000DC850000}"/>
    <cellStyle name="Normal 3 2 3 2 2 2 2 3 3" xfId="19285" xr:uid="{00000000-0005-0000-0000-0000DD850000}"/>
    <cellStyle name="Normal 3 2 3 2 2 2 2 3 3 2" xfId="19286" xr:uid="{00000000-0005-0000-0000-0000DE850000}"/>
    <cellStyle name="Normal 3 2 3 2 2 2 2 3 3 2 2" xfId="39813" xr:uid="{00000000-0005-0000-0000-0000DF850000}"/>
    <cellStyle name="Normal 3 2 3 2 2 2 2 3 3 3" xfId="39812" xr:uid="{00000000-0005-0000-0000-0000E0850000}"/>
    <cellStyle name="Normal 3 2 3 2 2 2 2 3 4" xfId="19287" xr:uid="{00000000-0005-0000-0000-0000E1850000}"/>
    <cellStyle name="Normal 3 2 3 2 2 2 2 3 4 2" xfId="39814" xr:uid="{00000000-0005-0000-0000-0000E2850000}"/>
    <cellStyle name="Normal 3 2 3 2 2 2 2 3 5" xfId="19288" xr:uid="{00000000-0005-0000-0000-0000E3850000}"/>
    <cellStyle name="Normal 3 2 3 2 2 2 2 3 5 2" xfId="48719" xr:uid="{00000000-0005-0000-0000-0000E4850000}"/>
    <cellStyle name="Normal 3 2 3 2 2 2 2 3 6" xfId="39809" xr:uid="{00000000-0005-0000-0000-0000E5850000}"/>
    <cellStyle name="Normal 3 2 3 2 2 2 2 4" xfId="19289" xr:uid="{00000000-0005-0000-0000-0000E6850000}"/>
    <cellStyle name="Normal 3 2 3 2 2 2 2 4 2" xfId="19290" xr:uid="{00000000-0005-0000-0000-0000E7850000}"/>
    <cellStyle name="Normal 3 2 3 2 2 2 2 4 2 2" xfId="39816" xr:uid="{00000000-0005-0000-0000-0000E8850000}"/>
    <cellStyle name="Normal 3 2 3 2 2 2 2 4 3" xfId="39815" xr:uid="{00000000-0005-0000-0000-0000E9850000}"/>
    <cellStyle name="Normal 3 2 3 2 2 2 2 5" xfId="19291" xr:uid="{00000000-0005-0000-0000-0000EA850000}"/>
    <cellStyle name="Normal 3 2 3 2 2 2 2 5 2" xfId="19292" xr:uid="{00000000-0005-0000-0000-0000EB850000}"/>
    <cellStyle name="Normal 3 2 3 2 2 2 2 5 2 2" xfId="39818" xr:uid="{00000000-0005-0000-0000-0000EC850000}"/>
    <cellStyle name="Normal 3 2 3 2 2 2 2 5 3" xfId="39817" xr:uid="{00000000-0005-0000-0000-0000ED850000}"/>
    <cellStyle name="Normal 3 2 3 2 2 2 2 6" xfId="19293" xr:uid="{00000000-0005-0000-0000-0000EE850000}"/>
    <cellStyle name="Normal 3 2 3 2 2 2 2 6 2" xfId="39819" xr:uid="{00000000-0005-0000-0000-0000EF850000}"/>
    <cellStyle name="Normal 3 2 3 2 2 2 2 7" xfId="19294" xr:uid="{00000000-0005-0000-0000-0000F0850000}"/>
    <cellStyle name="Normal 3 2 3 2 2 2 2 7 2" xfId="48717" xr:uid="{00000000-0005-0000-0000-0000F1850000}"/>
    <cellStyle name="Normal 3 2 3 2 2 2 2 8" xfId="39802" xr:uid="{00000000-0005-0000-0000-0000F2850000}"/>
    <cellStyle name="Normal 3 2 3 2 2 2 3" xfId="19295" xr:uid="{00000000-0005-0000-0000-0000F3850000}"/>
    <cellStyle name="Normal 3 2 3 2 2 2 3 2" xfId="19296" xr:uid="{00000000-0005-0000-0000-0000F4850000}"/>
    <cellStyle name="Normal 3 2 3 2 2 2 3 2 2" xfId="19297" xr:uid="{00000000-0005-0000-0000-0000F5850000}"/>
    <cellStyle name="Normal 3 2 3 2 2 2 3 2 2 2" xfId="39822" xr:uid="{00000000-0005-0000-0000-0000F6850000}"/>
    <cellStyle name="Normal 3 2 3 2 2 2 3 2 3" xfId="39821" xr:uid="{00000000-0005-0000-0000-0000F7850000}"/>
    <cellStyle name="Normal 3 2 3 2 2 2 3 3" xfId="19298" xr:uid="{00000000-0005-0000-0000-0000F8850000}"/>
    <cellStyle name="Normal 3 2 3 2 2 2 3 3 2" xfId="19299" xr:uid="{00000000-0005-0000-0000-0000F9850000}"/>
    <cellStyle name="Normal 3 2 3 2 2 2 3 3 2 2" xfId="39824" xr:uid="{00000000-0005-0000-0000-0000FA850000}"/>
    <cellStyle name="Normal 3 2 3 2 2 2 3 3 3" xfId="39823" xr:uid="{00000000-0005-0000-0000-0000FB850000}"/>
    <cellStyle name="Normal 3 2 3 2 2 2 3 4" xfId="19300" xr:uid="{00000000-0005-0000-0000-0000FC850000}"/>
    <cellStyle name="Normal 3 2 3 2 2 2 3 4 2" xfId="39825" xr:uid="{00000000-0005-0000-0000-0000FD850000}"/>
    <cellStyle name="Normal 3 2 3 2 2 2 3 5" xfId="19301" xr:uid="{00000000-0005-0000-0000-0000FE850000}"/>
    <cellStyle name="Normal 3 2 3 2 2 2 3 5 2" xfId="48720" xr:uid="{00000000-0005-0000-0000-0000FF850000}"/>
    <cellStyle name="Normal 3 2 3 2 2 2 3 6" xfId="39820" xr:uid="{00000000-0005-0000-0000-000000860000}"/>
    <cellStyle name="Normal 3 2 3 2 2 2 4" xfId="19302" xr:uid="{00000000-0005-0000-0000-000001860000}"/>
    <cellStyle name="Normal 3 2 3 2 2 2 4 2" xfId="19303" xr:uid="{00000000-0005-0000-0000-000002860000}"/>
    <cellStyle name="Normal 3 2 3 2 2 2 4 2 2" xfId="19304" xr:uid="{00000000-0005-0000-0000-000003860000}"/>
    <cellStyle name="Normal 3 2 3 2 2 2 4 2 2 2" xfId="39828" xr:uid="{00000000-0005-0000-0000-000004860000}"/>
    <cellStyle name="Normal 3 2 3 2 2 2 4 2 3" xfId="39827" xr:uid="{00000000-0005-0000-0000-000005860000}"/>
    <cellStyle name="Normal 3 2 3 2 2 2 4 3" xfId="19305" xr:uid="{00000000-0005-0000-0000-000006860000}"/>
    <cellStyle name="Normal 3 2 3 2 2 2 4 3 2" xfId="19306" xr:uid="{00000000-0005-0000-0000-000007860000}"/>
    <cellStyle name="Normal 3 2 3 2 2 2 4 3 2 2" xfId="39830" xr:uid="{00000000-0005-0000-0000-000008860000}"/>
    <cellStyle name="Normal 3 2 3 2 2 2 4 3 3" xfId="39829" xr:uid="{00000000-0005-0000-0000-000009860000}"/>
    <cellStyle name="Normal 3 2 3 2 2 2 4 4" xfId="19307" xr:uid="{00000000-0005-0000-0000-00000A860000}"/>
    <cellStyle name="Normal 3 2 3 2 2 2 4 4 2" xfId="39831" xr:uid="{00000000-0005-0000-0000-00000B860000}"/>
    <cellStyle name="Normal 3 2 3 2 2 2 4 5" xfId="19308" xr:uid="{00000000-0005-0000-0000-00000C860000}"/>
    <cellStyle name="Normal 3 2 3 2 2 2 4 5 2" xfId="48721" xr:uid="{00000000-0005-0000-0000-00000D860000}"/>
    <cellStyle name="Normal 3 2 3 2 2 2 4 6" xfId="39826" xr:uid="{00000000-0005-0000-0000-00000E860000}"/>
    <cellStyle name="Normal 3 2 3 2 2 2 5" xfId="19309" xr:uid="{00000000-0005-0000-0000-00000F860000}"/>
    <cellStyle name="Normal 3 2 3 2 2 2 5 2" xfId="19310" xr:uid="{00000000-0005-0000-0000-000010860000}"/>
    <cellStyle name="Normal 3 2 3 2 2 2 5 2 2" xfId="39833" xr:uid="{00000000-0005-0000-0000-000011860000}"/>
    <cellStyle name="Normal 3 2 3 2 2 2 5 3" xfId="39832" xr:uid="{00000000-0005-0000-0000-000012860000}"/>
    <cellStyle name="Normal 3 2 3 2 2 2 6" xfId="19311" xr:uid="{00000000-0005-0000-0000-000013860000}"/>
    <cellStyle name="Normal 3 2 3 2 2 2 6 2" xfId="19312" xr:uid="{00000000-0005-0000-0000-000014860000}"/>
    <cellStyle name="Normal 3 2 3 2 2 2 6 2 2" xfId="39835" xr:uid="{00000000-0005-0000-0000-000015860000}"/>
    <cellStyle name="Normal 3 2 3 2 2 2 6 3" xfId="39834" xr:uid="{00000000-0005-0000-0000-000016860000}"/>
    <cellStyle name="Normal 3 2 3 2 2 2 7" xfId="19313" xr:uid="{00000000-0005-0000-0000-000017860000}"/>
    <cellStyle name="Normal 3 2 3 2 2 2 7 2" xfId="39836" xr:uid="{00000000-0005-0000-0000-000018860000}"/>
    <cellStyle name="Normal 3 2 3 2 2 2 8" xfId="19314" xr:uid="{00000000-0005-0000-0000-000019860000}"/>
    <cellStyle name="Normal 3 2 3 2 2 2 8 2" xfId="48716" xr:uid="{00000000-0005-0000-0000-00001A860000}"/>
    <cellStyle name="Normal 3 2 3 2 2 2 9" xfId="39801" xr:uid="{00000000-0005-0000-0000-00001B860000}"/>
    <cellStyle name="Normal 3 2 3 2 2 3" xfId="19315" xr:uid="{00000000-0005-0000-0000-00001C860000}"/>
    <cellStyle name="Normal 3 2 3 2 2 3 2" xfId="19316" xr:uid="{00000000-0005-0000-0000-00001D860000}"/>
    <cellStyle name="Normal 3 2 3 2 2 3 2 2" xfId="19317" xr:uid="{00000000-0005-0000-0000-00001E860000}"/>
    <cellStyle name="Normal 3 2 3 2 2 3 2 2 2" xfId="19318" xr:uid="{00000000-0005-0000-0000-00001F860000}"/>
    <cellStyle name="Normal 3 2 3 2 2 3 2 2 2 2" xfId="39840" xr:uid="{00000000-0005-0000-0000-000020860000}"/>
    <cellStyle name="Normal 3 2 3 2 2 3 2 2 3" xfId="39839" xr:uid="{00000000-0005-0000-0000-000021860000}"/>
    <cellStyle name="Normal 3 2 3 2 2 3 2 3" xfId="19319" xr:uid="{00000000-0005-0000-0000-000022860000}"/>
    <cellStyle name="Normal 3 2 3 2 2 3 2 3 2" xfId="19320" xr:uid="{00000000-0005-0000-0000-000023860000}"/>
    <cellStyle name="Normal 3 2 3 2 2 3 2 3 2 2" xfId="39842" xr:uid="{00000000-0005-0000-0000-000024860000}"/>
    <cellStyle name="Normal 3 2 3 2 2 3 2 3 3" xfId="39841" xr:uid="{00000000-0005-0000-0000-000025860000}"/>
    <cellStyle name="Normal 3 2 3 2 2 3 2 4" xfId="19321" xr:uid="{00000000-0005-0000-0000-000026860000}"/>
    <cellStyle name="Normal 3 2 3 2 2 3 2 4 2" xfId="39843" xr:uid="{00000000-0005-0000-0000-000027860000}"/>
    <cellStyle name="Normal 3 2 3 2 2 3 2 5" xfId="19322" xr:uid="{00000000-0005-0000-0000-000028860000}"/>
    <cellStyle name="Normal 3 2 3 2 2 3 2 5 2" xfId="48723" xr:uid="{00000000-0005-0000-0000-000029860000}"/>
    <cellStyle name="Normal 3 2 3 2 2 3 2 6" xfId="39838" xr:uid="{00000000-0005-0000-0000-00002A860000}"/>
    <cellStyle name="Normal 3 2 3 2 2 3 3" xfId="19323" xr:uid="{00000000-0005-0000-0000-00002B860000}"/>
    <cellStyle name="Normal 3 2 3 2 2 3 3 2" xfId="19324" xr:uid="{00000000-0005-0000-0000-00002C860000}"/>
    <cellStyle name="Normal 3 2 3 2 2 3 3 2 2" xfId="19325" xr:uid="{00000000-0005-0000-0000-00002D860000}"/>
    <cellStyle name="Normal 3 2 3 2 2 3 3 2 2 2" xfId="39846" xr:uid="{00000000-0005-0000-0000-00002E860000}"/>
    <cellStyle name="Normal 3 2 3 2 2 3 3 2 3" xfId="39845" xr:uid="{00000000-0005-0000-0000-00002F860000}"/>
    <cellStyle name="Normal 3 2 3 2 2 3 3 3" xfId="19326" xr:uid="{00000000-0005-0000-0000-000030860000}"/>
    <cellStyle name="Normal 3 2 3 2 2 3 3 3 2" xfId="19327" xr:uid="{00000000-0005-0000-0000-000031860000}"/>
    <cellStyle name="Normal 3 2 3 2 2 3 3 3 2 2" xfId="39848" xr:uid="{00000000-0005-0000-0000-000032860000}"/>
    <cellStyle name="Normal 3 2 3 2 2 3 3 3 3" xfId="39847" xr:uid="{00000000-0005-0000-0000-000033860000}"/>
    <cellStyle name="Normal 3 2 3 2 2 3 3 4" xfId="19328" xr:uid="{00000000-0005-0000-0000-000034860000}"/>
    <cellStyle name="Normal 3 2 3 2 2 3 3 4 2" xfId="39849" xr:uid="{00000000-0005-0000-0000-000035860000}"/>
    <cellStyle name="Normal 3 2 3 2 2 3 3 5" xfId="19329" xr:uid="{00000000-0005-0000-0000-000036860000}"/>
    <cellStyle name="Normal 3 2 3 2 2 3 3 5 2" xfId="48724" xr:uid="{00000000-0005-0000-0000-000037860000}"/>
    <cellStyle name="Normal 3 2 3 2 2 3 3 6" xfId="39844" xr:uid="{00000000-0005-0000-0000-000038860000}"/>
    <cellStyle name="Normal 3 2 3 2 2 3 4" xfId="19330" xr:uid="{00000000-0005-0000-0000-000039860000}"/>
    <cellStyle name="Normal 3 2 3 2 2 3 4 2" xfId="19331" xr:uid="{00000000-0005-0000-0000-00003A860000}"/>
    <cellStyle name="Normal 3 2 3 2 2 3 4 2 2" xfId="39851" xr:uid="{00000000-0005-0000-0000-00003B860000}"/>
    <cellStyle name="Normal 3 2 3 2 2 3 4 3" xfId="39850" xr:uid="{00000000-0005-0000-0000-00003C860000}"/>
    <cellStyle name="Normal 3 2 3 2 2 3 5" xfId="19332" xr:uid="{00000000-0005-0000-0000-00003D860000}"/>
    <cellStyle name="Normal 3 2 3 2 2 3 5 2" xfId="19333" xr:uid="{00000000-0005-0000-0000-00003E860000}"/>
    <cellStyle name="Normal 3 2 3 2 2 3 5 2 2" xfId="39853" xr:uid="{00000000-0005-0000-0000-00003F860000}"/>
    <cellStyle name="Normal 3 2 3 2 2 3 5 3" xfId="39852" xr:uid="{00000000-0005-0000-0000-000040860000}"/>
    <cellStyle name="Normal 3 2 3 2 2 3 6" xfId="19334" xr:uid="{00000000-0005-0000-0000-000041860000}"/>
    <cellStyle name="Normal 3 2 3 2 2 3 6 2" xfId="39854" xr:uid="{00000000-0005-0000-0000-000042860000}"/>
    <cellStyle name="Normal 3 2 3 2 2 3 7" xfId="19335" xr:uid="{00000000-0005-0000-0000-000043860000}"/>
    <cellStyle name="Normal 3 2 3 2 2 3 7 2" xfId="48722" xr:uid="{00000000-0005-0000-0000-000044860000}"/>
    <cellStyle name="Normal 3 2 3 2 2 3 8" xfId="39837" xr:uid="{00000000-0005-0000-0000-000045860000}"/>
    <cellStyle name="Normal 3 2 3 2 2 4" xfId="19336" xr:uid="{00000000-0005-0000-0000-000046860000}"/>
    <cellStyle name="Normal 3 2 3 2 2 4 2" xfId="19337" xr:uid="{00000000-0005-0000-0000-000047860000}"/>
    <cellStyle name="Normal 3 2 3 2 2 4 2 2" xfId="19338" xr:uid="{00000000-0005-0000-0000-000048860000}"/>
    <cellStyle name="Normal 3 2 3 2 2 4 2 2 2" xfId="39857" xr:uid="{00000000-0005-0000-0000-000049860000}"/>
    <cellStyle name="Normal 3 2 3 2 2 4 2 3" xfId="39856" xr:uid="{00000000-0005-0000-0000-00004A860000}"/>
    <cellStyle name="Normal 3 2 3 2 2 4 3" xfId="19339" xr:uid="{00000000-0005-0000-0000-00004B860000}"/>
    <cellStyle name="Normal 3 2 3 2 2 4 3 2" xfId="19340" xr:uid="{00000000-0005-0000-0000-00004C860000}"/>
    <cellStyle name="Normal 3 2 3 2 2 4 3 2 2" xfId="39859" xr:uid="{00000000-0005-0000-0000-00004D860000}"/>
    <cellStyle name="Normal 3 2 3 2 2 4 3 3" xfId="39858" xr:uid="{00000000-0005-0000-0000-00004E860000}"/>
    <cellStyle name="Normal 3 2 3 2 2 4 4" xfId="19341" xr:uid="{00000000-0005-0000-0000-00004F860000}"/>
    <cellStyle name="Normal 3 2 3 2 2 4 4 2" xfId="39860" xr:uid="{00000000-0005-0000-0000-000050860000}"/>
    <cellStyle name="Normal 3 2 3 2 2 4 5" xfId="19342" xr:uid="{00000000-0005-0000-0000-000051860000}"/>
    <cellStyle name="Normal 3 2 3 2 2 4 5 2" xfId="48725" xr:uid="{00000000-0005-0000-0000-000052860000}"/>
    <cellStyle name="Normal 3 2 3 2 2 4 6" xfId="39855" xr:uid="{00000000-0005-0000-0000-000053860000}"/>
    <cellStyle name="Normal 3 2 3 2 2 5" xfId="19343" xr:uid="{00000000-0005-0000-0000-000054860000}"/>
    <cellStyle name="Normal 3 2 3 2 2 5 2" xfId="19344" xr:uid="{00000000-0005-0000-0000-000055860000}"/>
    <cellStyle name="Normal 3 2 3 2 2 5 2 2" xfId="19345" xr:uid="{00000000-0005-0000-0000-000056860000}"/>
    <cellStyle name="Normal 3 2 3 2 2 5 2 2 2" xfId="39863" xr:uid="{00000000-0005-0000-0000-000057860000}"/>
    <cellStyle name="Normal 3 2 3 2 2 5 2 3" xfId="39862" xr:uid="{00000000-0005-0000-0000-000058860000}"/>
    <cellStyle name="Normal 3 2 3 2 2 5 3" xfId="19346" xr:uid="{00000000-0005-0000-0000-000059860000}"/>
    <cellStyle name="Normal 3 2 3 2 2 5 3 2" xfId="19347" xr:uid="{00000000-0005-0000-0000-00005A860000}"/>
    <cellStyle name="Normal 3 2 3 2 2 5 3 2 2" xfId="39865" xr:uid="{00000000-0005-0000-0000-00005B860000}"/>
    <cellStyle name="Normal 3 2 3 2 2 5 3 3" xfId="39864" xr:uid="{00000000-0005-0000-0000-00005C860000}"/>
    <cellStyle name="Normal 3 2 3 2 2 5 4" xfId="19348" xr:uid="{00000000-0005-0000-0000-00005D860000}"/>
    <cellStyle name="Normal 3 2 3 2 2 5 4 2" xfId="39866" xr:uid="{00000000-0005-0000-0000-00005E860000}"/>
    <cellStyle name="Normal 3 2 3 2 2 5 5" xfId="19349" xr:uid="{00000000-0005-0000-0000-00005F860000}"/>
    <cellStyle name="Normal 3 2 3 2 2 5 5 2" xfId="48726" xr:uid="{00000000-0005-0000-0000-000060860000}"/>
    <cellStyle name="Normal 3 2 3 2 2 5 6" xfId="39861" xr:uid="{00000000-0005-0000-0000-000061860000}"/>
    <cellStyle name="Normal 3 2 3 2 2 6" xfId="19350" xr:uid="{00000000-0005-0000-0000-000062860000}"/>
    <cellStyle name="Normal 3 2 3 2 2 6 2" xfId="19351" xr:uid="{00000000-0005-0000-0000-000063860000}"/>
    <cellStyle name="Normal 3 2 3 2 2 6 2 2" xfId="39868" xr:uid="{00000000-0005-0000-0000-000064860000}"/>
    <cellStyle name="Normal 3 2 3 2 2 6 3" xfId="39867" xr:uid="{00000000-0005-0000-0000-000065860000}"/>
    <cellStyle name="Normal 3 2 3 2 2 7" xfId="19352" xr:uid="{00000000-0005-0000-0000-000066860000}"/>
    <cellStyle name="Normal 3 2 3 2 2 7 2" xfId="19353" xr:uid="{00000000-0005-0000-0000-000067860000}"/>
    <cellStyle name="Normal 3 2 3 2 2 7 2 2" xfId="39870" xr:uid="{00000000-0005-0000-0000-000068860000}"/>
    <cellStyle name="Normal 3 2 3 2 2 7 3" xfId="39869" xr:uid="{00000000-0005-0000-0000-000069860000}"/>
    <cellStyle name="Normal 3 2 3 2 2 8" xfId="19354" xr:uid="{00000000-0005-0000-0000-00006A860000}"/>
    <cellStyle name="Normal 3 2 3 2 2 8 2" xfId="39871" xr:uid="{00000000-0005-0000-0000-00006B860000}"/>
    <cellStyle name="Normal 3 2 3 2 2 9" xfId="19355" xr:uid="{00000000-0005-0000-0000-00006C860000}"/>
    <cellStyle name="Normal 3 2 3 2 2 9 2" xfId="48715" xr:uid="{00000000-0005-0000-0000-00006D860000}"/>
    <cellStyle name="Normal 3 2 3 2 3" xfId="19356" xr:uid="{00000000-0005-0000-0000-00006E860000}"/>
    <cellStyle name="Normal 3 2 3 2 3 2" xfId="19357" xr:uid="{00000000-0005-0000-0000-00006F860000}"/>
    <cellStyle name="Normal 3 2 3 2 3 2 2" xfId="19358" xr:uid="{00000000-0005-0000-0000-000070860000}"/>
    <cellStyle name="Normal 3 2 3 2 3 2 2 2" xfId="19359" xr:uid="{00000000-0005-0000-0000-000071860000}"/>
    <cellStyle name="Normal 3 2 3 2 3 2 2 2 2" xfId="19360" xr:uid="{00000000-0005-0000-0000-000072860000}"/>
    <cellStyle name="Normal 3 2 3 2 3 2 2 2 2 2" xfId="39876" xr:uid="{00000000-0005-0000-0000-000073860000}"/>
    <cellStyle name="Normal 3 2 3 2 3 2 2 2 3" xfId="39875" xr:uid="{00000000-0005-0000-0000-000074860000}"/>
    <cellStyle name="Normal 3 2 3 2 3 2 2 3" xfId="19361" xr:uid="{00000000-0005-0000-0000-000075860000}"/>
    <cellStyle name="Normal 3 2 3 2 3 2 2 3 2" xfId="19362" xr:uid="{00000000-0005-0000-0000-000076860000}"/>
    <cellStyle name="Normal 3 2 3 2 3 2 2 3 2 2" xfId="39878" xr:uid="{00000000-0005-0000-0000-000077860000}"/>
    <cellStyle name="Normal 3 2 3 2 3 2 2 3 3" xfId="39877" xr:uid="{00000000-0005-0000-0000-000078860000}"/>
    <cellStyle name="Normal 3 2 3 2 3 2 2 4" xfId="19363" xr:uid="{00000000-0005-0000-0000-000079860000}"/>
    <cellStyle name="Normal 3 2 3 2 3 2 2 4 2" xfId="39879" xr:uid="{00000000-0005-0000-0000-00007A860000}"/>
    <cellStyle name="Normal 3 2 3 2 3 2 2 5" xfId="19364" xr:uid="{00000000-0005-0000-0000-00007B860000}"/>
    <cellStyle name="Normal 3 2 3 2 3 2 2 5 2" xfId="48729" xr:uid="{00000000-0005-0000-0000-00007C860000}"/>
    <cellStyle name="Normal 3 2 3 2 3 2 2 6" xfId="39874" xr:uid="{00000000-0005-0000-0000-00007D860000}"/>
    <cellStyle name="Normal 3 2 3 2 3 2 3" xfId="19365" xr:uid="{00000000-0005-0000-0000-00007E860000}"/>
    <cellStyle name="Normal 3 2 3 2 3 2 3 2" xfId="19366" xr:uid="{00000000-0005-0000-0000-00007F860000}"/>
    <cellStyle name="Normal 3 2 3 2 3 2 3 2 2" xfId="19367" xr:uid="{00000000-0005-0000-0000-000080860000}"/>
    <cellStyle name="Normal 3 2 3 2 3 2 3 2 2 2" xfId="39882" xr:uid="{00000000-0005-0000-0000-000081860000}"/>
    <cellStyle name="Normal 3 2 3 2 3 2 3 2 3" xfId="39881" xr:uid="{00000000-0005-0000-0000-000082860000}"/>
    <cellStyle name="Normal 3 2 3 2 3 2 3 3" xfId="19368" xr:uid="{00000000-0005-0000-0000-000083860000}"/>
    <cellStyle name="Normal 3 2 3 2 3 2 3 3 2" xfId="19369" xr:uid="{00000000-0005-0000-0000-000084860000}"/>
    <cellStyle name="Normal 3 2 3 2 3 2 3 3 2 2" xfId="39884" xr:uid="{00000000-0005-0000-0000-000085860000}"/>
    <cellStyle name="Normal 3 2 3 2 3 2 3 3 3" xfId="39883" xr:uid="{00000000-0005-0000-0000-000086860000}"/>
    <cellStyle name="Normal 3 2 3 2 3 2 3 4" xfId="19370" xr:uid="{00000000-0005-0000-0000-000087860000}"/>
    <cellStyle name="Normal 3 2 3 2 3 2 3 4 2" xfId="39885" xr:uid="{00000000-0005-0000-0000-000088860000}"/>
    <cellStyle name="Normal 3 2 3 2 3 2 3 5" xfId="19371" xr:uid="{00000000-0005-0000-0000-000089860000}"/>
    <cellStyle name="Normal 3 2 3 2 3 2 3 5 2" xfId="48730" xr:uid="{00000000-0005-0000-0000-00008A860000}"/>
    <cellStyle name="Normal 3 2 3 2 3 2 3 6" xfId="39880" xr:uid="{00000000-0005-0000-0000-00008B860000}"/>
    <cellStyle name="Normal 3 2 3 2 3 2 4" xfId="19372" xr:uid="{00000000-0005-0000-0000-00008C860000}"/>
    <cellStyle name="Normal 3 2 3 2 3 2 4 2" xfId="19373" xr:uid="{00000000-0005-0000-0000-00008D860000}"/>
    <cellStyle name="Normal 3 2 3 2 3 2 4 2 2" xfId="39887" xr:uid="{00000000-0005-0000-0000-00008E860000}"/>
    <cellStyle name="Normal 3 2 3 2 3 2 4 3" xfId="39886" xr:uid="{00000000-0005-0000-0000-00008F860000}"/>
    <cellStyle name="Normal 3 2 3 2 3 2 5" xfId="19374" xr:uid="{00000000-0005-0000-0000-000090860000}"/>
    <cellStyle name="Normal 3 2 3 2 3 2 5 2" xfId="19375" xr:uid="{00000000-0005-0000-0000-000091860000}"/>
    <cellStyle name="Normal 3 2 3 2 3 2 5 2 2" xfId="39889" xr:uid="{00000000-0005-0000-0000-000092860000}"/>
    <cellStyle name="Normal 3 2 3 2 3 2 5 3" xfId="39888" xr:uid="{00000000-0005-0000-0000-000093860000}"/>
    <cellStyle name="Normal 3 2 3 2 3 2 6" xfId="19376" xr:uid="{00000000-0005-0000-0000-000094860000}"/>
    <cellStyle name="Normal 3 2 3 2 3 2 6 2" xfId="39890" xr:uid="{00000000-0005-0000-0000-000095860000}"/>
    <cellStyle name="Normal 3 2 3 2 3 2 7" xfId="19377" xr:uid="{00000000-0005-0000-0000-000096860000}"/>
    <cellStyle name="Normal 3 2 3 2 3 2 7 2" xfId="48728" xr:uid="{00000000-0005-0000-0000-000097860000}"/>
    <cellStyle name="Normal 3 2 3 2 3 2 8" xfId="39873" xr:uid="{00000000-0005-0000-0000-000098860000}"/>
    <cellStyle name="Normal 3 2 3 2 3 3" xfId="19378" xr:uid="{00000000-0005-0000-0000-000099860000}"/>
    <cellStyle name="Normal 3 2 3 2 3 3 2" xfId="19379" xr:uid="{00000000-0005-0000-0000-00009A860000}"/>
    <cellStyle name="Normal 3 2 3 2 3 3 2 2" xfId="19380" xr:uid="{00000000-0005-0000-0000-00009B860000}"/>
    <cellStyle name="Normal 3 2 3 2 3 3 2 2 2" xfId="39893" xr:uid="{00000000-0005-0000-0000-00009C860000}"/>
    <cellStyle name="Normal 3 2 3 2 3 3 2 3" xfId="39892" xr:uid="{00000000-0005-0000-0000-00009D860000}"/>
    <cellStyle name="Normal 3 2 3 2 3 3 3" xfId="19381" xr:uid="{00000000-0005-0000-0000-00009E860000}"/>
    <cellStyle name="Normal 3 2 3 2 3 3 3 2" xfId="19382" xr:uid="{00000000-0005-0000-0000-00009F860000}"/>
    <cellStyle name="Normal 3 2 3 2 3 3 3 2 2" xfId="39895" xr:uid="{00000000-0005-0000-0000-0000A0860000}"/>
    <cellStyle name="Normal 3 2 3 2 3 3 3 3" xfId="39894" xr:uid="{00000000-0005-0000-0000-0000A1860000}"/>
    <cellStyle name="Normal 3 2 3 2 3 3 4" xfId="19383" xr:uid="{00000000-0005-0000-0000-0000A2860000}"/>
    <cellStyle name="Normal 3 2 3 2 3 3 4 2" xfId="39896" xr:uid="{00000000-0005-0000-0000-0000A3860000}"/>
    <cellStyle name="Normal 3 2 3 2 3 3 5" xfId="19384" xr:uid="{00000000-0005-0000-0000-0000A4860000}"/>
    <cellStyle name="Normal 3 2 3 2 3 3 5 2" xfId="48731" xr:uid="{00000000-0005-0000-0000-0000A5860000}"/>
    <cellStyle name="Normal 3 2 3 2 3 3 6" xfId="39891" xr:uid="{00000000-0005-0000-0000-0000A6860000}"/>
    <cellStyle name="Normal 3 2 3 2 3 4" xfId="19385" xr:uid="{00000000-0005-0000-0000-0000A7860000}"/>
    <cellStyle name="Normal 3 2 3 2 3 4 2" xfId="19386" xr:uid="{00000000-0005-0000-0000-0000A8860000}"/>
    <cellStyle name="Normal 3 2 3 2 3 4 2 2" xfId="19387" xr:uid="{00000000-0005-0000-0000-0000A9860000}"/>
    <cellStyle name="Normal 3 2 3 2 3 4 2 2 2" xfId="39899" xr:uid="{00000000-0005-0000-0000-0000AA860000}"/>
    <cellStyle name="Normal 3 2 3 2 3 4 2 3" xfId="39898" xr:uid="{00000000-0005-0000-0000-0000AB860000}"/>
    <cellStyle name="Normal 3 2 3 2 3 4 3" xfId="19388" xr:uid="{00000000-0005-0000-0000-0000AC860000}"/>
    <cellStyle name="Normal 3 2 3 2 3 4 3 2" xfId="19389" xr:uid="{00000000-0005-0000-0000-0000AD860000}"/>
    <cellStyle name="Normal 3 2 3 2 3 4 3 2 2" xfId="39901" xr:uid="{00000000-0005-0000-0000-0000AE860000}"/>
    <cellStyle name="Normal 3 2 3 2 3 4 3 3" xfId="39900" xr:uid="{00000000-0005-0000-0000-0000AF860000}"/>
    <cellStyle name="Normal 3 2 3 2 3 4 4" xfId="19390" xr:uid="{00000000-0005-0000-0000-0000B0860000}"/>
    <cellStyle name="Normal 3 2 3 2 3 4 4 2" xfId="39902" xr:uid="{00000000-0005-0000-0000-0000B1860000}"/>
    <cellStyle name="Normal 3 2 3 2 3 4 5" xfId="19391" xr:uid="{00000000-0005-0000-0000-0000B2860000}"/>
    <cellStyle name="Normal 3 2 3 2 3 4 5 2" xfId="48732" xr:uid="{00000000-0005-0000-0000-0000B3860000}"/>
    <cellStyle name="Normal 3 2 3 2 3 4 6" xfId="39897" xr:uid="{00000000-0005-0000-0000-0000B4860000}"/>
    <cellStyle name="Normal 3 2 3 2 3 5" xfId="19392" xr:uid="{00000000-0005-0000-0000-0000B5860000}"/>
    <cellStyle name="Normal 3 2 3 2 3 5 2" xfId="19393" xr:uid="{00000000-0005-0000-0000-0000B6860000}"/>
    <cellStyle name="Normal 3 2 3 2 3 5 2 2" xfId="39904" xr:uid="{00000000-0005-0000-0000-0000B7860000}"/>
    <cellStyle name="Normal 3 2 3 2 3 5 3" xfId="39903" xr:uid="{00000000-0005-0000-0000-0000B8860000}"/>
    <cellStyle name="Normal 3 2 3 2 3 6" xfId="19394" xr:uid="{00000000-0005-0000-0000-0000B9860000}"/>
    <cellStyle name="Normal 3 2 3 2 3 6 2" xfId="19395" xr:uid="{00000000-0005-0000-0000-0000BA860000}"/>
    <cellStyle name="Normal 3 2 3 2 3 6 2 2" xfId="39906" xr:uid="{00000000-0005-0000-0000-0000BB860000}"/>
    <cellStyle name="Normal 3 2 3 2 3 6 3" xfId="39905" xr:uid="{00000000-0005-0000-0000-0000BC860000}"/>
    <cellStyle name="Normal 3 2 3 2 3 7" xfId="19396" xr:uid="{00000000-0005-0000-0000-0000BD860000}"/>
    <cellStyle name="Normal 3 2 3 2 3 7 2" xfId="39907" xr:uid="{00000000-0005-0000-0000-0000BE860000}"/>
    <cellStyle name="Normal 3 2 3 2 3 8" xfId="19397" xr:uid="{00000000-0005-0000-0000-0000BF860000}"/>
    <cellStyle name="Normal 3 2 3 2 3 8 2" xfId="48727" xr:uid="{00000000-0005-0000-0000-0000C0860000}"/>
    <cellStyle name="Normal 3 2 3 2 3 9" xfId="39872" xr:uid="{00000000-0005-0000-0000-0000C1860000}"/>
    <cellStyle name="Normal 3 2 3 2 4" xfId="19398" xr:uid="{00000000-0005-0000-0000-0000C2860000}"/>
    <cellStyle name="Normal 3 2 3 2 4 2" xfId="19399" xr:uid="{00000000-0005-0000-0000-0000C3860000}"/>
    <cellStyle name="Normal 3 2 3 2 4 2 2" xfId="19400" xr:uid="{00000000-0005-0000-0000-0000C4860000}"/>
    <cellStyle name="Normal 3 2 3 2 4 2 2 2" xfId="19401" xr:uid="{00000000-0005-0000-0000-0000C5860000}"/>
    <cellStyle name="Normal 3 2 3 2 4 2 2 2 2" xfId="39911" xr:uid="{00000000-0005-0000-0000-0000C6860000}"/>
    <cellStyle name="Normal 3 2 3 2 4 2 2 3" xfId="39910" xr:uid="{00000000-0005-0000-0000-0000C7860000}"/>
    <cellStyle name="Normal 3 2 3 2 4 2 3" xfId="19402" xr:uid="{00000000-0005-0000-0000-0000C8860000}"/>
    <cellStyle name="Normal 3 2 3 2 4 2 3 2" xfId="19403" xr:uid="{00000000-0005-0000-0000-0000C9860000}"/>
    <cellStyle name="Normal 3 2 3 2 4 2 3 2 2" xfId="39913" xr:uid="{00000000-0005-0000-0000-0000CA860000}"/>
    <cellStyle name="Normal 3 2 3 2 4 2 3 3" xfId="39912" xr:uid="{00000000-0005-0000-0000-0000CB860000}"/>
    <cellStyle name="Normal 3 2 3 2 4 2 4" xfId="19404" xr:uid="{00000000-0005-0000-0000-0000CC860000}"/>
    <cellStyle name="Normal 3 2 3 2 4 2 4 2" xfId="39914" xr:uid="{00000000-0005-0000-0000-0000CD860000}"/>
    <cellStyle name="Normal 3 2 3 2 4 2 5" xfId="19405" xr:uid="{00000000-0005-0000-0000-0000CE860000}"/>
    <cellStyle name="Normal 3 2 3 2 4 2 5 2" xfId="48734" xr:uid="{00000000-0005-0000-0000-0000CF860000}"/>
    <cellStyle name="Normal 3 2 3 2 4 2 6" xfId="39909" xr:uid="{00000000-0005-0000-0000-0000D0860000}"/>
    <cellStyle name="Normal 3 2 3 2 4 3" xfId="19406" xr:uid="{00000000-0005-0000-0000-0000D1860000}"/>
    <cellStyle name="Normal 3 2 3 2 4 3 2" xfId="19407" xr:uid="{00000000-0005-0000-0000-0000D2860000}"/>
    <cellStyle name="Normal 3 2 3 2 4 3 2 2" xfId="19408" xr:uid="{00000000-0005-0000-0000-0000D3860000}"/>
    <cellStyle name="Normal 3 2 3 2 4 3 2 2 2" xfId="39917" xr:uid="{00000000-0005-0000-0000-0000D4860000}"/>
    <cellStyle name="Normal 3 2 3 2 4 3 2 3" xfId="39916" xr:uid="{00000000-0005-0000-0000-0000D5860000}"/>
    <cellStyle name="Normal 3 2 3 2 4 3 3" xfId="19409" xr:uid="{00000000-0005-0000-0000-0000D6860000}"/>
    <cellStyle name="Normal 3 2 3 2 4 3 3 2" xfId="19410" xr:uid="{00000000-0005-0000-0000-0000D7860000}"/>
    <cellStyle name="Normal 3 2 3 2 4 3 3 2 2" xfId="39919" xr:uid="{00000000-0005-0000-0000-0000D8860000}"/>
    <cellStyle name="Normal 3 2 3 2 4 3 3 3" xfId="39918" xr:uid="{00000000-0005-0000-0000-0000D9860000}"/>
    <cellStyle name="Normal 3 2 3 2 4 3 4" xfId="19411" xr:uid="{00000000-0005-0000-0000-0000DA860000}"/>
    <cellStyle name="Normal 3 2 3 2 4 3 4 2" xfId="39920" xr:uid="{00000000-0005-0000-0000-0000DB860000}"/>
    <cellStyle name="Normal 3 2 3 2 4 3 5" xfId="19412" xr:uid="{00000000-0005-0000-0000-0000DC860000}"/>
    <cellStyle name="Normal 3 2 3 2 4 3 5 2" xfId="48735" xr:uid="{00000000-0005-0000-0000-0000DD860000}"/>
    <cellStyle name="Normal 3 2 3 2 4 3 6" xfId="39915" xr:uid="{00000000-0005-0000-0000-0000DE860000}"/>
    <cellStyle name="Normal 3 2 3 2 4 4" xfId="19413" xr:uid="{00000000-0005-0000-0000-0000DF860000}"/>
    <cellStyle name="Normal 3 2 3 2 4 4 2" xfId="19414" xr:uid="{00000000-0005-0000-0000-0000E0860000}"/>
    <cellStyle name="Normal 3 2 3 2 4 4 2 2" xfId="39922" xr:uid="{00000000-0005-0000-0000-0000E1860000}"/>
    <cellStyle name="Normal 3 2 3 2 4 4 3" xfId="39921" xr:uid="{00000000-0005-0000-0000-0000E2860000}"/>
    <cellStyle name="Normal 3 2 3 2 4 5" xfId="19415" xr:uid="{00000000-0005-0000-0000-0000E3860000}"/>
    <cellStyle name="Normal 3 2 3 2 4 5 2" xfId="19416" xr:uid="{00000000-0005-0000-0000-0000E4860000}"/>
    <cellStyle name="Normal 3 2 3 2 4 5 2 2" xfId="39924" xr:uid="{00000000-0005-0000-0000-0000E5860000}"/>
    <cellStyle name="Normal 3 2 3 2 4 5 3" xfId="39923" xr:uid="{00000000-0005-0000-0000-0000E6860000}"/>
    <cellStyle name="Normal 3 2 3 2 4 6" xfId="19417" xr:uid="{00000000-0005-0000-0000-0000E7860000}"/>
    <cellStyle name="Normal 3 2 3 2 4 6 2" xfId="39925" xr:uid="{00000000-0005-0000-0000-0000E8860000}"/>
    <cellStyle name="Normal 3 2 3 2 4 7" xfId="19418" xr:uid="{00000000-0005-0000-0000-0000E9860000}"/>
    <cellStyle name="Normal 3 2 3 2 4 7 2" xfId="48733" xr:uid="{00000000-0005-0000-0000-0000EA860000}"/>
    <cellStyle name="Normal 3 2 3 2 4 8" xfId="39908" xr:uid="{00000000-0005-0000-0000-0000EB860000}"/>
    <cellStyle name="Normal 3 2 3 2 5" xfId="19419" xr:uid="{00000000-0005-0000-0000-0000EC860000}"/>
    <cellStyle name="Normal 3 2 3 2 5 2" xfId="19420" xr:uid="{00000000-0005-0000-0000-0000ED860000}"/>
    <cellStyle name="Normal 3 2 3 2 5 2 2" xfId="19421" xr:uid="{00000000-0005-0000-0000-0000EE860000}"/>
    <cellStyle name="Normal 3 2 3 2 5 2 2 2" xfId="39928" xr:uid="{00000000-0005-0000-0000-0000EF860000}"/>
    <cellStyle name="Normal 3 2 3 2 5 2 3" xfId="39927" xr:uid="{00000000-0005-0000-0000-0000F0860000}"/>
    <cellStyle name="Normal 3 2 3 2 5 3" xfId="19422" xr:uid="{00000000-0005-0000-0000-0000F1860000}"/>
    <cellStyle name="Normal 3 2 3 2 5 3 2" xfId="19423" xr:uid="{00000000-0005-0000-0000-0000F2860000}"/>
    <cellStyle name="Normal 3 2 3 2 5 3 2 2" xfId="39930" xr:uid="{00000000-0005-0000-0000-0000F3860000}"/>
    <cellStyle name="Normal 3 2 3 2 5 3 3" xfId="39929" xr:uid="{00000000-0005-0000-0000-0000F4860000}"/>
    <cellStyle name="Normal 3 2 3 2 5 4" xfId="19424" xr:uid="{00000000-0005-0000-0000-0000F5860000}"/>
    <cellStyle name="Normal 3 2 3 2 5 4 2" xfId="39931" xr:uid="{00000000-0005-0000-0000-0000F6860000}"/>
    <cellStyle name="Normal 3 2 3 2 5 5" xfId="19425" xr:uid="{00000000-0005-0000-0000-0000F7860000}"/>
    <cellStyle name="Normal 3 2 3 2 5 5 2" xfId="48736" xr:uid="{00000000-0005-0000-0000-0000F8860000}"/>
    <cellStyle name="Normal 3 2 3 2 5 6" xfId="39926" xr:uid="{00000000-0005-0000-0000-0000F9860000}"/>
    <cellStyle name="Normal 3 2 3 2 6" xfId="19426" xr:uid="{00000000-0005-0000-0000-0000FA860000}"/>
    <cellStyle name="Normal 3 2 3 2 6 2" xfId="19427" xr:uid="{00000000-0005-0000-0000-0000FB860000}"/>
    <cellStyle name="Normal 3 2 3 2 6 2 2" xfId="19428" xr:uid="{00000000-0005-0000-0000-0000FC860000}"/>
    <cellStyle name="Normal 3 2 3 2 6 2 2 2" xfId="39934" xr:uid="{00000000-0005-0000-0000-0000FD860000}"/>
    <cellStyle name="Normal 3 2 3 2 6 2 3" xfId="39933" xr:uid="{00000000-0005-0000-0000-0000FE860000}"/>
    <cellStyle name="Normal 3 2 3 2 6 3" xfId="19429" xr:uid="{00000000-0005-0000-0000-0000FF860000}"/>
    <cellStyle name="Normal 3 2 3 2 6 3 2" xfId="19430" xr:uid="{00000000-0005-0000-0000-000000870000}"/>
    <cellStyle name="Normal 3 2 3 2 6 3 2 2" xfId="39936" xr:uid="{00000000-0005-0000-0000-000001870000}"/>
    <cellStyle name="Normal 3 2 3 2 6 3 3" xfId="39935" xr:uid="{00000000-0005-0000-0000-000002870000}"/>
    <cellStyle name="Normal 3 2 3 2 6 4" xfId="19431" xr:uid="{00000000-0005-0000-0000-000003870000}"/>
    <cellStyle name="Normal 3 2 3 2 6 4 2" xfId="39937" xr:uid="{00000000-0005-0000-0000-000004870000}"/>
    <cellStyle name="Normal 3 2 3 2 6 5" xfId="19432" xr:uid="{00000000-0005-0000-0000-000005870000}"/>
    <cellStyle name="Normal 3 2 3 2 6 5 2" xfId="48737" xr:uid="{00000000-0005-0000-0000-000006870000}"/>
    <cellStyle name="Normal 3 2 3 2 6 6" xfId="39932" xr:uid="{00000000-0005-0000-0000-000007870000}"/>
    <cellStyle name="Normal 3 2 3 2 7" xfId="19433" xr:uid="{00000000-0005-0000-0000-000008870000}"/>
    <cellStyle name="Normal 3 2 3 2 7 2" xfId="19434" xr:uid="{00000000-0005-0000-0000-000009870000}"/>
    <cellStyle name="Normal 3 2 3 2 7 2 2" xfId="39939" xr:uid="{00000000-0005-0000-0000-00000A870000}"/>
    <cellStyle name="Normal 3 2 3 2 7 3" xfId="39938" xr:uid="{00000000-0005-0000-0000-00000B870000}"/>
    <cellStyle name="Normal 3 2 3 2 8" xfId="19435" xr:uid="{00000000-0005-0000-0000-00000C870000}"/>
    <cellStyle name="Normal 3 2 3 2 8 2" xfId="19436" xr:uid="{00000000-0005-0000-0000-00000D870000}"/>
    <cellStyle name="Normal 3 2 3 2 8 2 2" xfId="39941" xr:uid="{00000000-0005-0000-0000-00000E870000}"/>
    <cellStyle name="Normal 3 2 3 2 8 3" xfId="39940" xr:uid="{00000000-0005-0000-0000-00000F870000}"/>
    <cellStyle name="Normal 3 2 3 2 9" xfId="19437" xr:uid="{00000000-0005-0000-0000-000010870000}"/>
    <cellStyle name="Normal 3 2 3 2 9 2" xfId="39942" xr:uid="{00000000-0005-0000-0000-000011870000}"/>
    <cellStyle name="Normal 3 2 3 3" xfId="19438" xr:uid="{00000000-0005-0000-0000-000012870000}"/>
    <cellStyle name="Normal 3 2 3 3 10" xfId="39943" xr:uid="{00000000-0005-0000-0000-000013870000}"/>
    <cellStyle name="Normal 3 2 3 3 2" xfId="19439" xr:uid="{00000000-0005-0000-0000-000014870000}"/>
    <cellStyle name="Normal 3 2 3 3 2 2" xfId="19440" xr:uid="{00000000-0005-0000-0000-000015870000}"/>
    <cellStyle name="Normal 3 2 3 3 2 2 2" xfId="19441" xr:uid="{00000000-0005-0000-0000-000016870000}"/>
    <cellStyle name="Normal 3 2 3 3 2 2 2 2" xfId="19442" xr:uid="{00000000-0005-0000-0000-000017870000}"/>
    <cellStyle name="Normal 3 2 3 3 2 2 2 2 2" xfId="19443" xr:uid="{00000000-0005-0000-0000-000018870000}"/>
    <cellStyle name="Normal 3 2 3 3 2 2 2 2 2 2" xfId="39948" xr:uid="{00000000-0005-0000-0000-000019870000}"/>
    <cellStyle name="Normal 3 2 3 3 2 2 2 2 3" xfId="39947" xr:uid="{00000000-0005-0000-0000-00001A870000}"/>
    <cellStyle name="Normal 3 2 3 3 2 2 2 3" xfId="19444" xr:uid="{00000000-0005-0000-0000-00001B870000}"/>
    <cellStyle name="Normal 3 2 3 3 2 2 2 3 2" xfId="19445" xr:uid="{00000000-0005-0000-0000-00001C870000}"/>
    <cellStyle name="Normal 3 2 3 3 2 2 2 3 2 2" xfId="39950" xr:uid="{00000000-0005-0000-0000-00001D870000}"/>
    <cellStyle name="Normal 3 2 3 3 2 2 2 3 3" xfId="39949" xr:uid="{00000000-0005-0000-0000-00001E870000}"/>
    <cellStyle name="Normal 3 2 3 3 2 2 2 4" xfId="19446" xr:uid="{00000000-0005-0000-0000-00001F870000}"/>
    <cellStyle name="Normal 3 2 3 3 2 2 2 4 2" xfId="39951" xr:uid="{00000000-0005-0000-0000-000020870000}"/>
    <cellStyle name="Normal 3 2 3 3 2 2 2 5" xfId="19447" xr:uid="{00000000-0005-0000-0000-000021870000}"/>
    <cellStyle name="Normal 3 2 3 3 2 2 2 5 2" xfId="48741" xr:uid="{00000000-0005-0000-0000-000022870000}"/>
    <cellStyle name="Normal 3 2 3 3 2 2 2 6" xfId="39946" xr:uid="{00000000-0005-0000-0000-000023870000}"/>
    <cellStyle name="Normal 3 2 3 3 2 2 3" xfId="19448" xr:uid="{00000000-0005-0000-0000-000024870000}"/>
    <cellStyle name="Normal 3 2 3 3 2 2 3 2" xfId="19449" xr:uid="{00000000-0005-0000-0000-000025870000}"/>
    <cellStyle name="Normal 3 2 3 3 2 2 3 2 2" xfId="19450" xr:uid="{00000000-0005-0000-0000-000026870000}"/>
    <cellStyle name="Normal 3 2 3 3 2 2 3 2 2 2" xfId="39954" xr:uid="{00000000-0005-0000-0000-000027870000}"/>
    <cellStyle name="Normal 3 2 3 3 2 2 3 2 3" xfId="39953" xr:uid="{00000000-0005-0000-0000-000028870000}"/>
    <cellStyle name="Normal 3 2 3 3 2 2 3 3" xfId="19451" xr:uid="{00000000-0005-0000-0000-000029870000}"/>
    <cellStyle name="Normal 3 2 3 3 2 2 3 3 2" xfId="19452" xr:uid="{00000000-0005-0000-0000-00002A870000}"/>
    <cellStyle name="Normal 3 2 3 3 2 2 3 3 2 2" xfId="39956" xr:uid="{00000000-0005-0000-0000-00002B870000}"/>
    <cellStyle name="Normal 3 2 3 3 2 2 3 3 3" xfId="39955" xr:uid="{00000000-0005-0000-0000-00002C870000}"/>
    <cellStyle name="Normal 3 2 3 3 2 2 3 4" xfId="19453" xr:uid="{00000000-0005-0000-0000-00002D870000}"/>
    <cellStyle name="Normal 3 2 3 3 2 2 3 4 2" xfId="39957" xr:uid="{00000000-0005-0000-0000-00002E870000}"/>
    <cellStyle name="Normal 3 2 3 3 2 2 3 5" xfId="19454" xr:uid="{00000000-0005-0000-0000-00002F870000}"/>
    <cellStyle name="Normal 3 2 3 3 2 2 3 5 2" xfId="48742" xr:uid="{00000000-0005-0000-0000-000030870000}"/>
    <cellStyle name="Normal 3 2 3 3 2 2 3 6" xfId="39952" xr:uid="{00000000-0005-0000-0000-000031870000}"/>
    <cellStyle name="Normal 3 2 3 3 2 2 4" xfId="19455" xr:uid="{00000000-0005-0000-0000-000032870000}"/>
    <cellStyle name="Normal 3 2 3 3 2 2 4 2" xfId="19456" xr:uid="{00000000-0005-0000-0000-000033870000}"/>
    <cellStyle name="Normal 3 2 3 3 2 2 4 2 2" xfId="39959" xr:uid="{00000000-0005-0000-0000-000034870000}"/>
    <cellStyle name="Normal 3 2 3 3 2 2 4 3" xfId="39958" xr:uid="{00000000-0005-0000-0000-000035870000}"/>
    <cellStyle name="Normal 3 2 3 3 2 2 5" xfId="19457" xr:uid="{00000000-0005-0000-0000-000036870000}"/>
    <cellStyle name="Normal 3 2 3 3 2 2 5 2" xfId="19458" xr:uid="{00000000-0005-0000-0000-000037870000}"/>
    <cellStyle name="Normal 3 2 3 3 2 2 5 2 2" xfId="39961" xr:uid="{00000000-0005-0000-0000-000038870000}"/>
    <cellStyle name="Normal 3 2 3 3 2 2 5 3" xfId="39960" xr:uid="{00000000-0005-0000-0000-000039870000}"/>
    <cellStyle name="Normal 3 2 3 3 2 2 6" xfId="19459" xr:uid="{00000000-0005-0000-0000-00003A870000}"/>
    <cellStyle name="Normal 3 2 3 3 2 2 6 2" xfId="39962" xr:uid="{00000000-0005-0000-0000-00003B870000}"/>
    <cellStyle name="Normal 3 2 3 3 2 2 7" xfId="19460" xr:uid="{00000000-0005-0000-0000-00003C870000}"/>
    <cellStyle name="Normal 3 2 3 3 2 2 7 2" xfId="48740" xr:uid="{00000000-0005-0000-0000-00003D870000}"/>
    <cellStyle name="Normal 3 2 3 3 2 2 8" xfId="39945" xr:uid="{00000000-0005-0000-0000-00003E870000}"/>
    <cellStyle name="Normal 3 2 3 3 2 3" xfId="19461" xr:uid="{00000000-0005-0000-0000-00003F870000}"/>
    <cellStyle name="Normal 3 2 3 3 2 3 2" xfId="19462" xr:uid="{00000000-0005-0000-0000-000040870000}"/>
    <cellStyle name="Normal 3 2 3 3 2 3 2 2" xfId="19463" xr:uid="{00000000-0005-0000-0000-000041870000}"/>
    <cellStyle name="Normal 3 2 3 3 2 3 2 2 2" xfId="39965" xr:uid="{00000000-0005-0000-0000-000042870000}"/>
    <cellStyle name="Normal 3 2 3 3 2 3 2 3" xfId="39964" xr:uid="{00000000-0005-0000-0000-000043870000}"/>
    <cellStyle name="Normal 3 2 3 3 2 3 3" xfId="19464" xr:uid="{00000000-0005-0000-0000-000044870000}"/>
    <cellStyle name="Normal 3 2 3 3 2 3 3 2" xfId="19465" xr:uid="{00000000-0005-0000-0000-000045870000}"/>
    <cellStyle name="Normal 3 2 3 3 2 3 3 2 2" xfId="39967" xr:uid="{00000000-0005-0000-0000-000046870000}"/>
    <cellStyle name="Normal 3 2 3 3 2 3 3 3" xfId="39966" xr:uid="{00000000-0005-0000-0000-000047870000}"/>
    <cellStyle name="Normal 3 2 3 3 2 3 4" xfId="19466" xr:uid="{00000000-0005-0000-0000-000048870000}"/>
    <cellStyle name="Normal 3 2 3 3 2 3 4 2" xfId="39968" xr:uid="{00000000-0005-0000-0000-000049870000}"/>
    <cellStyle name="Normal 3 2 3 3 2 3 5" xfId="19467" xr:uid="{00000000-0005-0000-0000-00004A870000}"/>
    <cellStyle name="Normal 3 2 3 3 2 3 5 2" xfId="48743" xr:uid="{00000000-0005-0000-0000-00004B870000}"/>
    <cellStyle name="Normal 3 2 3 3 2 3 6" xfId="39963" xr:uid="{00000000-0005-0000-0000-00004C870000}"/>
    <cellStyle name="Normal 3 2 3 3 2 4" xfId="19468" xr:uid="{00000000-0005-0000-0000-00004D870000}"/>
    <cellStyle name="Normal 3 2 3 3 2 4 2" xfId="19469" xr:uid="{00000000-0005-0000-0000-00004E870000}"/>
    <cellStyle name="Normal 3 2 3 3 2 4 2 2" xfId="19470" xr:uid="{00000000-0005-0000-0000-00004F870000}"/>
    <cellStyle name="Normal 3 2 3 3 2 4 2 2 2" xfId="39971" xr:uid="{00000000-0005-0000-0000-000050870000}"/>
    <cellStyle name="Normal 3 2 3 3 2 4 2 3" xfId="39970" xr:uid="{00000000-0005-0000-0000-000051870000}"/>
    <cellStyle name="Normal 3 2 3 3 2 4 3" xfId="19471" xr:uid="{00000000-0005-0000-0000-000052870000}"/>
    <cellStyle name="Normal 3 2 3 3 2 4 3 2" xfId="19472" xr:uid="{00000000-0005-0000-0000-000053870000}"/>
    <cellStyle name="Normal 3 2 3 3 2 4 3 2 2" xfId="39973" xr:uid="{00000000-0005-0000-0000-000054870000}"/>
    <cellStyle name="Normal 3 2 3 3 2 4 3 3" xfId="39972" xr:uid="{00000000-0005-0000-0000-000055870000}"/>
    <cellStyle name="Normal 3 2 3 3 2 4 4" xfId="19473" xr:uid="{00000000-0005-0000-0000-000056870000}"/>
    <cellStyle name="Normal 3 2 3 3 2 4 4 2" xfId="39974" xr:uid="{00000000-0005-0000-0000-000057870000}"/>
    <cellStyle name="Normal 3 2 3 3 2 4 5" xfId="19474" xr:uid="{00000000-0005-0000-0000-000058870000}"/>
    <cellStyle name="Normal 3 2 3 3 2 4 5 2" xfId="48744" xr:uid="{00000000-0005-0000-0000-000059870000}"/>
    <cellStyle name="Normal 3 2 3 3 2 4 6" xfId="39969" xr:uid="{00000000-0005-0000-0000-00005A870000}"/>
    <cellStyle name="Normal 3 2 3 3 2 5" xfId="19475" xr:uid="{00000000-0005-0000-0000-00005B870000}"/>
    <cellStyle name="Normal 3 2 3 3 2 5 2" xfId="19476" xr:uid="{00000000-0005-0000-0000-00005C870000}"/>
    <cellStyle name="Normal 3 2 3 3 2 5 2 2" xfId="39976" xr:uid="{00000000-0005-0000-0000-00005D870000}"/>
    <cellStyle name="Normal 3 2 3 3 2 5 3" xfId="39975" xr:uid="{00000000-0005-0000-0000-00005E870000}"/>
    <cellStyle name="Normal 3 2 3 3 2 6" xfId="19477" xr:uid="{00000000-0005-0000-0000-00005F870000}"/>
    <cellStyle name="Normal 3 2 3 3 2 6 2" xfId="19478" xr:uid="{00000000-0005-0000-0000-000060870000}"/>
    <cellStyle name="Normal 3 2 3 3 2 6 2 2" xfId="39978" xr:uid="{00000000-0005-0000-0000-000061870000}"/>
    <cellStyle name="Normal 3 2 3 3 2 6 3" xfId="39977" xr:uid="{00000000-0005-0000-0000-000062870000}"/>
    <cellStyle name="Normal 3 2 3 3 2 7" xfId="19479" xr:uid="{00000000-0005-0000-0000-000063870000}"/>
    <cellStyle name="Normal 3 2 3 3 2 7 2" xfId="39979" xr:uid="{00000000-0005-0000-0000-000064870000}"/>
    <cellStyle name="Normal 3 2 3 3 2 8" xfId="19480" xr:uid="{00000000-0005-0000-0000-000065870000}"/>
    <cellStyle name="Normal 3 2 3 3 2 8 2" xfId="48739" xr:uid="{00000000-0005-0000-0000-000066870000}"/>
    <cellStyle name="Normal 3 2 3 3 2 9" xfId="39944" xr:uid="{00000000-0005-0000-0000-000067870000}"/>
    <cellStyle name="Normal 3 2 3 3 3" xfId="19481" xr:uid="{00000000-0005-0000-0000-000068870000}"/>
    <cellStyle name="Normal 3 2 3 3 3 2" xfId="19482" xr:uid="{00000000-0005-0000-0000-000069870000}"/>
    <cellStyle name="Normal 3 2 3 3 3 2 2" xfId="19483" xr:uid="{00000000-0005-0000-0000-00006A870000}"/>
    <cellStyle name="Normal 3 2 3 3 3 2 2 2" xfId="19484" xr:uid="{00000000-0005-0000-0000-00006B870000}"/>
    <cellStyle name="Normal 3 2 3 3 3 2 2 2 2" xfId="39983" xr:uid="{00000000-0005-0000-0000-00006C870000}"/>
    <cellStyle name="Normal 3 2 3 3 3 2 2 3" xfId="39982" xr:uid="{00000000-0005-0000-0000-00006D870000}"/>
    <cellStyle name="Normal 3 2 3 3 3 2 3" xfId="19485" xr:uid="{00000000-0005-0000-0000-00006E870000}"/>
    <cellStyle name="Normal 3 2 3 3 3 2 3 2" xfId="19486" xr:uid="{00000000-0005-0000-0000-00006F870000}"/>
    <cellStyle name="Normal 3 2 3 3 3 2 3 2 2" xfId="39985" xr:uid="{00000000-0005-0000-0000-000070870000}"/>
    <cellStyle name="Normal 3 2 3 3 3 2 3 3" xfId="39984" xr:uid="{00000000-0005-0000-0000-000071870000}"/>
    <cellStyle name="Normal 3 2 3 3 3 2 4" xfId="19487" xr:uid="{00000000-0005-0000-0000-000072870000}"/>
    <cellStyle name="Normal 3 2 3 3 3 2 4 2" xfId="39986" xr:uid="{00000000-0005-0000-0000-000073870000}"/>
    <cellStyle name="Normal 3 2 3 3 3 2 5" xfId="19488" xr:uid="{00000000-0005-0000-0000-000074870000}"/>
    <cellStyle name="Normal 3 2 3 3 3 2 5 2" xfId="48746" xr:uid="{00000000-0005-0000-0000-000075870000}"/>
    <cellStyle name="Normal 3 2 3 3 3 2 6" xfId="39981" xr:uid="{00000000-0005-0000-0000-000076870000}"/>
    <cellStyle name="Normal 3 2 3 3 3 3" xfId="19489" xr:uid="{00000000-0005-0000-0000-000077870000}"/>
    <cellStyle name="Normal 3 2 3 3 3 3 2" xfId="19490" xr:uid="{00000000-0005-0000-0000-000078870000}"/>
    <cellStyle name="Normal 3 2 3 3 3 3 2 2" xfId="19491" xr:uid="{00000000-0005-0000-0000-000079870000}"/>
    <cellStyle name="Normal 3 2 3 3 3 3 2 2 2" xfId="39989" xr:uid="{00000000-0005-0000-0000-00007A870000}"/>
    <cellStyle name="Normal 3 2 3 3 3 3 2 3" xfId="39988" xr:uid="{00000000-0005-0000-0000-00007B870000}"/>
    <cellStyle name="Normal 3 2 3 3 3 3 3" xfId="19492" xr:uid="{00000000-0005-0000-0000-00007C870000}"/>
    <cellStyle name="Normal 3 2 3 3 3 3 3 2" xfId="19493" xr:uid="{00000000-0005-0000-0000-00007D870000}"/>
    <cellStyle name="Normal 3 2 3 3 3 3 3 2 2" xfId="39991" xr:uid="{00000000-0005-0000-0000-00007E870000}"/>
    <cellStyle name="Normal 3 2 3 3 3 3 3 3" xfId="39990" xr:uid="{00000000-0005-0000-0000-00007F870000}"/>
    <cellStyle name="Normal 3 2 3 3 3 3 4" xfId="19494" xr:uid="{00000000-0005-0000-0000-000080870000}"/>
    <cellStyle name="Normal 3 2 3 3 3 3 4 2" xfId="39992" xr:uid="{00000000-0005-0000-0000-000081870000}"/>
    <cellStyle name="Normal 3 2 3 3 3 3 5" xfId="19495" xr:uid="{00000000-0005-0000-0000-000082870000}"/>
    <cellStyle name="Normal 3 2 3 3 3 3 5 2" xfId="48747" xr:uid="{00000000-0005-0000-0000-000083870000}"/>
    <cellStyle name="Normal 3 2 3 3 3 3 6" xfId="39987" xr:uid="{00000000-0005-0000-0000-000084870000}"/>
    <cellStyle name="Normal 3 2 3 3 3 4" xfId="19496" xr:uid="{00000000-0005-0000-0000-000085870000}"/>
    <cellStyle name="Normal 3 2 3 3 3 4 2" xfId="19497" xr:uid="{00000000-0005-0000-0000-000086870000}"/>
    <cellStyle name="Normal 3 2 3 3 3 4 2 2" xfId="39994" xr:uid="{00000000-0005-0000-0000-000087870000}"/>
    <cellStyle name="Normal 3 2 3 3 3 4 3" xfId="39993" xr:uid="{00000000-0005-0000-0000-000088870000}"/>
    <cellStyle name="Normal 3 2 3 3 3 5" xfId="19498" xr:uid="{00000000-0005-0000-0000-000089870000}"/>
    <cellStyle name="Normal 3 2 3 3 3 5 2" xfId="19499" xr:uid="{00000000-0005-0000-0000-00008A870000}"/>
    <cellStyle name="Normal 3 2 3 3 3 5 2 2" xfId="39996" xr:uid="{00000000-0005-0000-0000-00008B870000}"/>
    <cellStyle name="Normal 3 2 3 3 3 5 3" xfId="39995" xr:uid="{00000000-0005-0000-0000-00008C870000}"/>
    <cellStyle name="Normal 3 2 3 3 3 6" xfId="19500" xr:uid="{00000000-0005-0000-0000-00008D870000}"/>
    <cellStyle name="Normal 3 2 3 3 3 6 2" xfId="39997" xr:uid="{00000000-0005-0000-0000-00008E870000}"/>
    <cellStyle name="Normal 3 2 3 3 3 7" xfId="19501" xr:uid="{00000000-0005-0000-0000-00008F870000}"/>
    <cellStyle name="Normal 3 2 3 3 3 7 2" xfId="48745" xr:uid="{00000000-0005-0000-0000-000090870000}"/>
    <cellStyle name="Normal 3 2 3 3 3 8" xfId="39980" xr:uid="{00000000-0005-0000-0000-000091870000}"/>
    <cellStyle name="Normal 3 2 3 3 4" xfId="19502" xr:uid="{00000000-0005-0000-0000-000092870000}"/>
    <cellStyle name="Normal 3 2 3 3 4 2" xfId="19503" xr:uid="{00000000-0005-0000-0000-000093870000}"/>
    <cellStyle name="Normal 3 2 3 3 4 2 2" xfId="19504" xr:uid="{00000000-0005-0000-0000-000094870000}"/>
    <cellStyle name="Normal 3 2 3 3 4 2 2 2" xfId="40000" xr:uid="{00000000-0005-0000-0000-000095870000}"/>
    <cellStyle name="Normal 3 2 3 3 4 2 3" xfId="39999" xr:uid="{00000000-0005-0000-0000-000096870000}"/>
    <cellStyle name="Normal 3 2 3 3 4 3" xfId="19505" xr:uid="{00000000-0005-0000-0000-000097870000}"/>
    <cellStyle name="Normal 3 2 3 3 4 3 2" xfId="19506" xr:uid="{00000000-0005-0000-0000-000098870000}"/>
    <cellStyle name="Normal 3 2 3 3 4 3 2 2" xfId="40002" xr:uid="{00000000-0005-0000-0000-000099870000}"/>
    <cellStyle name="Normal 3 2 3 3 4 3 3" xfId="40001" xr:uid="{00000000-0005-0000-0000-00009A870000}"/>
    <cellStyle name="Normal 3 2 3 3 4 4" xfId="19507" xr:uid="{00000000-0005-0000-0000-00009B870000}"/>
    <cellStyle name="Normal 3 2 3 3 4 4 2" xfId="40003" xr:uid="{00000000-0005-0000-0000-00009C870000}"/>
    <cellStyle name="Normal 3 2 3 3 4 5" xfId="19508" xr:uid="{00000000-0005-0000-0000-00009D870000}"/>
    <cellStyle name="Normal 3 2 3 3 4 5 2" xfId="48748" xr:uid="{00000000-0005-0000-0000-00009E870000}"/>
    <cellStyle name="Normal 3 2 3 3 4 6" xfId="39998" xr:uid="{00000000-0005-0000-0000-00009F870000}"/>
    <cellStyle name="Normal 3 2 3 3 5" xfId="19509" xr:uid="{00000000-0005-0000-0000-0000A0870000}"/>
    <cellStyle name="Normal 3 2 3 3 5 2" xfId="19510" xr:uid="{00000000-0005-0000-0000-0000A1870000}"/>
    <cellStyle name="Normal 3 2 3 3 5 2 2" xfId="19511" xr:uid="{00000000-0005-0000-0000-0000A2870000}"/>
    <cellStyle name="Normal 3 2 3 3 5 2 2 2" xfId="40006" xr:uid="{00000000-0005-0000-0000-0000A3870000}"/>
    <cellStyle name="Normal 3 2 3 3 5 2 3" xfId="40005" xr:uid="{00000000-0005-0000-0000-0000A4870000}"/>
    <cellStyle name="Normal 3 2 3 3 5 3" xfId="19512" xr:uid="{00000000-0005-0000-0000-0000A5870000}"/>
    <cellStyle name="Normal 3 2 3 3 5 3 2" xfId="19513" xr:uid="{00000000-0005-0000-0000-0000A6870000}"/>
    <cellStyle name="Normal 3 2 3 3 5 3 2 2" xfId="40008" xr:uid="{00000000-0005-0000-0000-0000A7870000}"/>
    <cellStyle name="Normal 3 2 3 3 5 3 3" xfId="40007" xr:uid="{00000000-0005-0000-0000-0000A8870000}"/>
    <cellStyle name="Normal 3 2 3 3 5 4" xfId="19514" xr:uid="{00000000-0005-0000-0000-0000A9870000}"/>
    <cellStyle name="Normal 3 2 3 3 5 4 2" xfId="40009" xr:uid="{00000000-0005-0000-0000-0000AA870000}"/>
    <cellStyle name="Normal 3 2 3 3 5 5" xfId="19515" xr:uid="{00000000-0005-0000-0000-0000AB870000}"/>
    <cellStyle name="Normal 3 2 3 3 5 5 2" xfId="48749" xr:uid="{00000000-0005-0000-0000-0000AC870000}"/>
    <cellStyle name="Normal 3 2 3 3 5 6" xfId="40004" xr:uid="{00000000-0005-0000-0000-0000AD870000}"/>
    <cellStyle name="Normal 3 2 3 3 6" xfId="19516" xr:uid="{00000000-0005-0000-0000-0000AE870000}"/>
    <cellStyle name="Normal 3 2 3 3 6 2" xfId="19517" xr:uid="{00000000-0005-0000-0000-0000AF870000}"/>
    <cellStyle name="Normal 3 2 3 3 6 2 2" xfId="40011" xr:uid="{00000000-0005-0000-0000-0000B0870000}"/>
    <cellStyle name="Normal 3 2 3 3 6 3" xfId="40010" xr:uid="{00000000-0005-0000-0000-0000B1870000}"/>
    <cellStyle name="Normal 3 2 3 3 7" xfId="19518" xr:uid="{00000000-0005-0000-0000-0000B2870000}"/>
    <cellStyle name="Normal 3 2 3 3 7 2" xfId="19519" xr:uid="{00000000-0005-0000-0000-0000B3870000}"/>
    <cellStyle name="Normal 3 2 3 3 7 2 2" xfId="40013" xr:uid="{00000000-0005-0000-0000-0000B4870000}"/>
    <cellStyle name="Normal 3 2 3 3 7 3" xfId="40012" xr:uid="{00000000-0005-0000-0000-0000B5870000}"/>
    <cellStyle name="Normal 3 2 3 3 8" xfId="19520" xr:uid="{00000000-0005-0000-0000-0000B6870000}"/>
    <cellStyle name="Normal 3 2 3 3 8 2" xfId="40014" xr:uid="{00000000-0005-0000-0000-0000B7870000}"/>
    <cellStyle name="Normal 3 2 3 3 9" xfId="19521" xr:uid="{00000000-0005-0000-0000-0000B8870000}"/>
    <cellStyle name="Normal 3 2 3 3 9 2" xfId="48738" xr:uid="{00000000-0005-0000-0000-0000B9870000}"/>
    <cellStyle name="Normal 3 2 3 4" xfId="19522" xr:uid="{00000000-0005-0000-0000-0000BA870000}"/>
    <cellStyle name="Normal 3 2 3 4 2" xfId="19523" xr:uid="{00000000-0005-0000-0000-0000BB870000}"/>
    <cellStyle name="Normal 3 2 3 4 2 2" xfId="19524" xr:uid="{00000000-0005-0000-0000-0000BC870000}"/>
    <cellStyle name="Normal 3 2 3 4 2 2 2" xfId="19525" xr:uid="{00000000-0005-0000-0000-0000BD870000}"/>
    <cellStyle name="Normal 3 2 3 4 2 2 2 2" xfId="19526" xr:uid="{00000000-0005-0000-0000-0000BE870000}"/>
    <cellStyle name="Normal 3 2 3 4 2 2 2 2 2" xfId="40019" xr:uid="{00000000-0005-0000-0000-0000BF870000}"/>
    <cellStyle name="Normal 3 2 3 4 2 2 2 3" xfId="40018" xr:uid="{00000000-0005-0000-0000-0000C0870000}"/>
    <cellStyle name="Normal 3 2 3 4 2 2 3" xfId="19527" xr:uid="{00000000-0005-0000-0000-0000C1870000}"/>
    <cellStyle name="Normal 3 2 3 4 2 2 3 2" xfId="19528" xr:uid="{00000000-0005-0000-0000-0000C2870000}"/>
    <cellStyle name="Normal 3 2 3 4 2 2 3 2 2" xfId="40021" xr:uid="{00000000-0005-0000-0000-0000C3870000}"/>
    <cellStyle name="Normal 3 2 3 4 2 2 3 3" xfId="40020" xr:uid="{00000000-0005-0000-0000-0000C4870000}"/>
    <cellStyle name="Normal 3 2 3 4 2 2 4" xfId="19529" xr:uid="{00000000-0005-0000-0000-0000C5870000}"/>
    <cellStyle name="Normal 3 2 3 4 2 2 4 2" xfId="40022" xr:uid="{00000000-0005-0000-0000-0000C6870000}"/>
    <cellStyle name="Normal 3 2 3 4 2 2 5" xfId="19530" xr:uid="{00000000-0005-0000-0000-0000C7870000}"/>
    <cellStyle name="Normal 3 2 3 4 2 2 5 2" xfId="48752" xr:uid="{00000000-0005-0000-0000-0000C8870000}"/>
    <cellStyle name="Normal 3 2 3 4 2 2 6" xfId="40017" xr:uid="{00000000-0005-0000-0000-0000C9870000}"/>
    <cellStyle name="Normal 3 2 3 4 2 3" xfId="19531" xr:uid="{00000000-0005-0000-0000-0000CA870000}"/>
    <cellStyle name="Normal 3 2 3 4 2 3 2" xfId="19532" xr:uid="{00000000-0005-0000-0000-0000CB870000}"/>
    <cellStyle name="Normal 3 2 3 4 2 3 2 2" xfId="19533" xr:uid="{00000000-0005-0000-0000-0000CC870000}"/>
    <cellStyle name="Normal 3 2 3 4 2 3 2 2 2" xfId="40025" xr:uid="{00000000-0005-0000-0000-0000CD870000}"/>
    <cellStyle name="Normal 3 2 3 4 2 3 2 3" xfId="40024" xr:uid="{00000000-0005-0000-0000-0000CE870000}"/>
    <cellStyle name="Normal 3 2 3 4 2 3 3" xfId="19534" xr:uid="{00000000-0005-0000-0000-0000CF870000}"/>
    <cellStyle name="Normal 3 2 3 4 2 3 3 2" xfId="19535" xr:uid="{00000000-0005-0000-0000-0000D0870000}"/>
    <cellStyle name="Normal 3 2 3 4 2 3 3 2 2" xfId="40027" xr:uid="{00000000-0005-0000-0000-0000D1870000}"/>
    <cellStyle name="Normal 3 2 3 4 2 3 3 3" xfId="40026" xr:uid="{00000000-0005-0000-0000-0000D2870000}"/>
    <cellStyle name="Normal 3 2 3 4 2 3 4" xfId="19536" xr:uid="{00000000-0005-0000-0000-0000D3870000}"/>
    <cellStyle name="Normal 3 2 3 4 2 3 4 2" xfId="40028" xr:uid="{00000000-0005-0000-0000-0000D4870000}"/>
    <cellStyle name="Normal 3 2 3 4 2 3 5" xfId="19537" xr:uid="{00000000-0005-0000-0000-0000D5870000}"/>
    <cellStyle name="Normal 3 2 3 4 2 3 5 2" xfId="48753" xr:uid="{00000000-0005-0000-0000-0000D6870000}"/>
    <cellStyle name="Normal 3 2 3 4 2 3 6" xfId="40023" xr:uid="{00000000-0005-0000-0000-0000D7870000}"/>
    <cellStyle name="Normal 3 2 3 4 2 4" xfId="19538" xr:uid="{00000000-0005-0000-0000-0000D8870000}"/>
    <cellStyle name="Normal 3 2 3 4 2 4 2" xfId="19539" xr:uid="{00000000-0005-0000-0000-0000D9870000}"/>
    <cellStyle name="Normal 3 2 3 4 2 4 2 2" xfId="40030" xr:uid="{00000000-0005-0000-0000-0000DA870000}"/>
    <cellStyle name="Normal 3 2 3 4 2 4 3" xfId="40029" xr:uid="{00000000-0005-0000-0000-0000DB870000}"/>
    <cellStyle name="Normal 3 2 3 4 2 5" xfId="19540" xr:uid="{00000000-0005-0000-0000-0000DC870000}"/>
    <cellStyle name="Normal 3 2 3 4 2 5 2" xfId="19541" xr:uid="{00000000-0005-0000-0000-0000DD870000}"/>
    <cellStyle name="Normal 3 2 3 4 2 5 2 2" xfId="40032" xr:uid="{00000000-0005-0000-0000-0000DE870000}"/>
    <cellStyle name="Normal 3 2 3 4 2 5 3" xfId="40031" xr:uid="{00000000-0005-0000-0000-0000DF870000}"/>
    <cellStyle name="Normal 3 2 3 4 2 6" xfId="19542" xr:uid="{00000000-0005-0000-0000-0000E0870000}"/>
    <cellStyle name="Normal 3 2 3 4 2 6 2" xfId="40033" xr:uid="{00000000-0005-0000-0000-0000E1870000}"/>
    <cellStyle name="Normal 3 2 3 4 2 7" xfId="19543" xr:uid="{00000000-0005-0000-0000-0000E2870000}"/>
    <cellStyle name="Normal 3 2 3 4 2 7 2" xfId="48751" xr:uid="{00000000-0005-0000-0000-0000E3870000}"/>
    <cellStyle name="Normal 3 2 3 4 2 8" xfId="40016" xr:uid="{00000000-0005-0000-0000-0000E4870000}"/>
    <cellStyle name="Normal 3 2 3 4 3" xfId="19544" xr:uid="{00000000-0005-0000-0000-0000E5870000}"/>
    <cellStyle name="Normal 3 2 3 4 3 2" xfId="19545" xr:uid="{00000000-0005-0000-0000-0000E6870000}"/>
    <cellStyle name="Normal 3 2 3 4 3 2 2" xfId="19546" xr:uid="{00000000-0005-0000-0000-0000E7870000}"/>
    <cellStyle name="Normal 3 2 3 4 3 2 2 2" xfId="40036" xr:uid="{00000000-0005-0000-0000-0000E8870000}"/>
    <cellStyle name="Normal 3 2 3 4 3 2 3" xfId="40035" xr:uid="{00000000-0005-0000-0000-0000E9870000}"/>
    <cellStyle name="Normal 3 2 3 4 3 3" xfId="19547" xr:uid="{00000000-0005-0000-0000-0000EA870000}"/>
    <cellStyle name="Normal 3 2 3 4 3 3 2" xfId="19548" xr:uid="{00000000-0005-0000-0000-0000EB870000}"/>
    <cellStyle name="Normal 3 2 3 4 3 3 2 2" xfId="40038" xr:uid="{00000000-0005-0000-0000-0000EC870000}"/>
    <cellStyle name="Normal 3 2 3 4 3 3 3" xfId="40037" xr:uid="{00000000-0005-0000-0000-0000ED870000}"/>
    <cellStyle name="Normal 3 2 3 4 3 4" xfId="19549" xr:uid="{00000000-0005-0000-0000-0000EE870000}"/>
    <cellStyle name="Normal 3 2 3 4 3 4 2" xfId="40039" xr:uid="{00000000-0005-0000-0000-0000EF870000}"/>
    <cellStyle name="Normal 3 2 3 4 3 5" xfId="19550" xr:uid="{00000000-0005-0000-0000-0000F0870000}"/>
    <cellStyle name="Normal 3 2 3 4 3 5 2" xfId="48754" xr:uid="{00000000-0005-0000-0000-0000F1870000}"/>
    <cellStyle name="Normal 3 2 3 4 3 6" xfId="40034" xr:uid="{00000000-0005-0000-0000-0000F2870000}"/>
    <cellStyle name="Normal 3 2 3 4 4" xfId="19551" xr:uid="{00000000-0005-0000-0000-0000F3870000}"/>
    <cellStyle name="Normal 3 2 3 4 4 2" xfId="19552" xr:uid="{00000000-0005-0000-0000-0000F4870000}"/>
    <cellStyle name="Normal 3 2 3 4 4 2 2" xfId="19553" xr:uid="{00000000-0005-0000-0000-0000F5870000}"/>
    <cellStyle name="Normal 3 2 3 4 4 2 2 2" xfId="40042" xr:uid="{00000000-0005-0000-0000-0000F6870000}"/>
    <cellStyle name="Normal 3 2 3 4 4 2 3" xfId="40041" xr:uid="{00000000-0005-0000-0000-0000F7870000}"/>
    <cellStyle name="Normal 3 2 3 4 4 3" xfId="19554" xr:uid="{00000000-0005-0000-0000-0000F8870000}"/>
    <cellStyle name="Normal 3 2 3 4 4 3 2" xfId="19555" xr:uid="{00000000-0005-0000-0000-0000F9870000}"/>
    <cellStyle name="Normal 3 2 3 4 4 3 2 2" xfId="40044" xr:uid="{00000000-0005-0000-0000-0000FA870000}"/>
    <cellStyle name="Normal 3 2 3 4 4 3 3" xfId="40043" xr:uid="{00000000-0005-0000-0000-0000FB870000}"/>
    <cellStyle name="Normal 3 2 3 4 4 4" xfId="19556" xr:uid="{00000000-0005-0000-0000-0000FC870000}"/>
    <cellStyle name="Normal 3 2 3 4 4 4 2" xfId="40045" xr:uid="{00000000-0005-0000-0000-0000FD870000}"/>
    <cellStyle name="Normal 3 2 3 4 4 5" xfId="19557" xr:uid="{00000000-0005-0000-0000-0000FE870000}"/>
    <cellStyle name="Normal 3 2 3 4 4 5 2" xfId="48755" xr:uid="{00000000-0005-0000-0000-0000FF870000}"/>
    <cellStyle name="Normal 3 2 3 4 4 6" xfId="40040" xr:uid="{00000000-0005-0000-0000-000000880000}"/>
    <cellStyle name="Normal 3 2 3 4 5" xfId="19558" xr:uid="{00000000-0005-0000-0000-000001880000}"/>
    <cellStyle name="Normal 3 2 3 4 5 2" xfId="19559" xr:uid="{00000000-0005-0000-0000-000002880000}"/>
    <cellStyle name="Normal 3 2 3 4 5 2 2" xfId="40047" xr:uid="{00000000-0005-0000-0000-000003880000}"/>
    <cellStyle name="Normal 3 2 3 4 5 3" xfId="40046" xr:uid="{00000000-0005-0000-0000-000004880000}"/>
    <cellStyle name="Normal 3 2 3 4 6" xfId="19560" xr:uid="{00000000-0005-0000-0000-000005880000}"/>
    <cellStyle name="Normal 3 2 3 4 6 2" xfId="19561" xr:uid="{00000000-0005-0000-0000-000006880000}"/>
    <cellStyle name="Normal 3 2 3 4 6 2 2" xfId="40049" xr:uid="{00000000-0005-0000-0000-000007880000}"/>
    <cellStyle name="Normal 3 2 3 4 6 3" xfId="40048" xr:uid="{00000000-0005-0000-0000-000008880000}"/>
    <cellStyle name="Normal 3 2 3 4 7" xfId="19562" xr:uid="{00000000-0005-0000-0000-000009880000}"/>
    <cellStyle name="Normal 3 2 3 4 7 2" xfId="40050" xr:uid="{00000000-0005-0000-0000-00000A880000}"/>
    <cellStyle name="Normal 3 2 3 4 8" xfId="19563" xr:uid="{00000000-0005-0000-0000-00000B880000}"/>
    <cellStyle name="Normal 3 2 3 4 8 2" xfId="48750" xr:uid="{00000000-0005-0000-0000-00000C880000}"/>
    <cellStyle name="Normal 3 2 3 4 9" xfId="40015" xr:uid="{00000000-0005-0000-0000-00000D880000}"/>
    <cellStyle name="Normal 3 2 3 5" xfId="19564" xr:uid="{00000000-0005-0000-0000-00000E880000}"/>
    <cellStyle name="Normal 3 2 3 5 2" xfId="19565" xr:uid="{00000000-0005-0000-0000-00000F880000}"/>
    <cellStyle name="Normal 3 2 3 5 2 2" xfId="19566" xr:uid="{00000000-0005-0000-0000-000010880000}"/>
    <cellStyle name="Normal 3 2 3 5 2 2 2" xfId="19567" xr:uid="{00000000-0005-0000-0000-000011880000}"/>
    <cellStyle name="Normal 3 2 3 5 2 2 2 2" xfId="40054" xr:uid="{00000000-0005-0000-0000-000012880000}"/>
    <cellStyle name="Normal 3 2 3 5 2 2 3" xfId="40053" xr:uid="{00000000-0005-0000-0000-000013880000}"/>
    <cellStyle name="Normal 3 2 3 5 2 3" xfId="19568" xr:uid="{00000000-0005-0000-0000-000014880000}"/>
    <cellStyle name="Normal 3 2 3 5 2 3 2" xfId="19569" xr:uid="{00000000-0005-0000-0000-000015880000}"/>
    <cellStyle name="Normal 3 2 3 5 2 3 2 2" xfId="40056" xr:uid="{00000000-0005-0000-0000-000016880000}"/>
    <cellStyle name="Normal 3 2 3 5 2 3 3" xfId="40055" xr:uid="{00000000-0005-0000-0000-000017880000}"/>
    <cellStyle name="Normal 3 2 3 5 2 4" xfId="19570" xr:uid="{00000000-0005-0000-0000-000018880000}"/>
    <cellStyle name="Normal 3 2 3 5 2 4 2" xfId="40057" xr:uid="{00000000-0005-0000-0000-000019880000}"/>
    <cellStyle name="Normal 3 2 3 5 2 5" xfId="19571" xr:uid="{00000000-0005-0000-0000-00001A880000}"/>
    <cellStyle name="Normal 3 2 3 5 2 5 2" xfId="48757" xr:uid="{00000000-0005-0000-0000-00001B880000}"/>
    <cellStyle name="Normal 3 2 3 5 2 6" xfId="40052" xr:uid="{00000000-0005-0000-0000-00001C880000}"/>
    <cellStyle name="Normal 3 2 3 5 3" xfId="19572" xr:uid="{00000000-0005-0000-0000-00001D880000}"/>
    <cellStyle name="Normal 3 2 3 5 3 2" xfId="19573" xr:uid="{00000000-0005-0000-0000-00001E880000}"/>
    <cellStyle name="Normal 3 2 3 5 3 2 2" xfId="19574" xr:uid="{00000000-0005-0000-0000-00001F880000}"/>
    <cellStyle name="Normal 3 2 3 5 3 2 2 2" xfId="40060" xr:uid="{00000000-0005-0000-0000-000020880000}"/>
    <cellStyle name="Normal 3 2 3 5 3 2 3" xfId="40059" xr:uid="{00000000-0005-0000-0000-000021880000}"/>
    <cellStyle name="Normal 3 2 3 5 3 3" xfId="19575" xr:uid="{00000000-0005-0000-0000-000022880000}"/>
    <cellStyle name="Normal 3 2 3 5 3 3 2" xfId="19576" xr:uid="{00000000-0005-0000-0000-000023880000}"/>
    <cellStyle name="Normal 3 2 3 5 3 3 2 2" xfId="40062" xr:uid="{00000000-0005-0000-0000-000024880000}"/>
    <cellStyle name="Normal 3 2 3 5 3 3 3" xfId="40061" xr:uid="{00000000-0005-0000-0000-000025880000}"/>
    <cellStyle name="Normal 3 2 3 5 3 4" xfId="19577" xr:uid="{00000000-0005-0000-0000-000026880000}"/>
    <cellStyle name="Normal 3 2 3 5 3 4 2" xfId="40063" xr:uid="{00000000-0005-0000-0000-000027880000}"/>
    <cellStyle name="Normal 3 2 3 5 3 5" xfId="19578" xr:uid="{00000000-0005-0000-0000-000028880000}"/>
    <cellStyle name="Normal 3 2 3 5 3 5 2" xfId="48758" xr:uid="{00000000-0005-0000-0000-000029880000}"/>
    <cellStyle name="Normal 3 2 3 5 3 6" xfId="40058" xr:uid="{00000000-0005-0000-0000-00002A880000}"/>
    <cellStyle name="Normal 3 2 3 5 4" xfId="19579" xr:uid="{00000000-0005-0000-0000-00002B880000}"/>
    <cellStyle name="Normal 3 2 3 5 4 2" xfId="19580" xr:uid="{00000000-0005-0000-0000-00002C880000}"/>
    <cellStyle name="Normal 3 2 3 5 4 2 2" xfId="40065" xr:uid="{00000000-0005-0000-0000-00002D880000}"/>
    <cellStyle name="Normal 3 2 3 5 4 3" xfId="40064" xr:uid="{00000000-0005-0000-0000-00002E880000}"/>
    <cellStyle name="Normal 3 2 3 5 5" xfId="19581" xr:uid="{00000000-0005-0000-0000-00002F880000}"/>
    <cellStyle name="Normal 3 2 3 5 5 2" xfId="19582" xr:uid="{00000000-0005-0000-0000-000030880000}"/>
    <cellStyle name="Normal 3 2 3 5 5 2 2" xfId="40067" xr:uid="{00000000-0005-0000-0000-000031880000}"/>
    <cellStyle name="Normal 3 2 3 5 5 3" xfId="40066" xr:uid="{00000000-0005-0000-0000-000032880000}"/>
    <cellStyle name="Normal 3 2 3 5 6" xfId="19583" xr:uid="{00000000-0005-0000-0000-000033880000}"/>
    <cellStyle name="Normal 3 2 3 5 6 2" xfId="40068" xr:uid="{00000000-0005-0000-0000-000034880000}"/>
    <cellStyle name="Normal 3 2 3 5 7" xfId="19584" xr:uid="{00000000-0005-0000-0000-000035880000}"/>
    <cellStyle name="Normal 3 2 3 5 7 2" xfId="48756" xr:uid="{00000000-0005-0000-0000-000036880000}"/>
    <cellStyle name="Normal 3 2 3 5 8" xfId="40051" xr:uid="{00000000-0005-0000-0000-000037880000}"/>
    <cellStyle name="Normal 3 2 3 6" xfId="19585" xr:uid="{00000000-0005-0000-0000-000038880000}"/>
    <cellStyle name="Normal 3 2 3 6 2" xfId="19586" xr:uid="{00000000-0005-0000-0000-000039880000}"/>
    <cellStyle name="Normal 3 2 3 6 2 2" xfId="19587" xr:uid="{00000000-0005-0000-0000-00003A880000}"/>
    <cellStyle name="Normal 3 2 3 6 2 2 2" xfId="40071" xr:uid="{00000000-0005-0000-0000-00003B880000}"/>
    <cellStyle name="Normal 3 2 3 6 2 3" xfId="40070" xr:uid="{00000000-0005-0000-0000-00003C880000}"/>
    <cellStyle name="Normal 3 2 3 6 3" xfId="19588" xr:uid="{00000000-0005-0000-0000-00003D880000}"/>
    <cellStyle name="Normal 3 2 3 6 3 2" xfId="19589" xr:uid="{00000000-0005-0000-0000-00003E880000}"/>
    <cellStyle name="Normal 3 2 3 6 3 2 2" xfId="40073" xr:uid="{00000000-0005-0000-0000-00003F880000}"/>
    <cellStyle name="Normal 3 2 3 6 3 3" xfId="40072" xr:uid="{00000000-0005-0000-0000-000040880000}"/>
    <cellStyle name="Normal 3 2 3 6 4" xfId="19590" xr:uid="{00000000-0005-0000-0000-000041880000}"/>
    <cellStyle name="Normal 3 2 3 6 4 2" xfId="40074" xr:uid="{00000000-0005-0000-0000-000042880000}"/>
    <cellStyle name="Normal 3 2 3 6 5" xfId="19591" xr:uid="{00000000-0005-0000-0000-000043880000}"/>
    <cellStyle name="Normal 3 2 3 6 5 2" xfId="48759" xr:uid="{00000000-0005-0000-0000-000044880000}"/>
    <cellStyle name="Normal 3 2 3 6 6" xfId="40069" xr:uid="{00000000-0005-0000-0000-000045880000}"/>
    <cellStyle name="Normal 3 2 3 7" xfId="19592" xr:uid="{00000000-0005-0000-0000-000046880000}"/>
    <cellStyle name="Normal 3 2 3 7 2" xfId="19593" xr:uid="{00000000-0005-0000-0000-000047880000}"/>
    <cellStyle name="Normal 3 2 3 7 2 2" xfId="19594" xr:uid="{00000000-0005-0000-0000-000048880000}"/>
    <cellStyle name="Normal 3 2 3 7 2 2 2" xfId="40077" xr:uid="{00000000-0005-0000-0000-000049880000}"/>
    <cellStyle name="Normal 3 2 3 7 2 3" xfId="40076" xr:uid="{00000000-0005-0000-0000-00004A880000}"/>
    <cellStyle name="Normal 3 2 3 7 3" xfId="19595" xr:uid="{00000000-0005-0000-0000-00004B880000}"/>
    <cellStyle name="Normal 3 2 3 7 3 2" xfId="19596" xr:uid="{00000000-0005-0000-0000-00004C880000}"/>
    <cellStyle name="Normal 3 2 3 7 3 2 2" xfId="40079" xr:uid="{00000000-0005-0000-0000-00004D880000}"/>
    <cellStyle name="Normal 3 2 3 7 3 3" xfId="40078" xr:uid="{00000000-0005-0000-0000-00004E880000}"/>
    <cellStyle name="Normal 3 2 3 7 4" xfId="19597" xr:uid="{00000000-0005-0000-0000-00004F880000}"/>
    <cellStyle name="Normal 3 2 3 7 4 2" xfId="40080" xr:uid="{00000000-0005-0000-0000-000050880000}"/>
    <cellStyle name="Normal 3 2 3 7 5" xfId="19598" xr:uid="{00000000-0005-0000-0000-000051880000}"/>
    <cellStyle name="Normal 3 2 3 7 5 2" xfId="48760" xr:uid="{00000000-0005-0000-0000-000052880000}"/>
    <cellStyle name="Normal 3 2 3 7 6" xfId="40075" xr:uid="{00000000-0005-0000-0000-000053880000}"/>
    <cellStyle name="Normal 3 2 3 8" xfId="19599" xr:uid="{00000000-0005-0000-0000-000054880000}"/>
    <cellStyle name="Normal 3 2 3 8 2" xfId="19600" xr:uid="{00000000-0005-0000-0000-000055880000}"/>
    <cellStyle name="Normal 3 2 3 8 2 2" xfId="40082" xr:uid="{00000000-0005-0000-0000-000056880000}"/>
    <cellStyle name="Normal 3 2 3 8 3" xfId="40081" xr:uid="{00000000-0005-0000-0000-000057880000}"/>
    <cellStyle name="Normal 3 2 3 9" xfId="19601" xr:uid="{00000000-0005-0000-0000-000058880000}"/>
    <cellStyle name="Normal 3 2 3 9 2" xfId="19602" xr:uid="{00000000-0005-0000-0000-000059880000}"/>
    <cellStyle name="Normal 3 2 3 9 2 2" xfId="40084" xr:uid="{00000000-0005-0000-0000-00005A880000}"/>
    <cellStyle name="Normal 3 2 3 9 3" xfId="40083" xr:uid="{00000000-0005-0000-0000-00005B880000}"/>
    <cellStyle name="Normal 3 2 4" xfId="19603" xr:uid="{00000000-0005-0000-0000-00005C880000}"/>
    <cellStyle name="Normal 3 2 4 10" xfId="19604" xr:uid="{00000000-0005-0000-0000-00005D880000}"/>
    <cellStyle name="Normal 3 2 4 10 2" xfId="40086" xr:uid="{00000000-0005-0000-0000-00005E880000}"/>
    <cellStyle name="Normal 3 2 4 11" xfId="19605" xr:uid="{00000000-0005-0000-0000-00005F880000}"/>
    <cellStyle name="Normal 3 2 4 11 2" xfId="48761" xr:uid="{00000000-0005-0000-0000-000060880000}"/>
    <cellStyle name="Normal 3 2 4 12" xfId="40085" xr:uid="{00000000-0005-0000-0000-000061880000}"/>
    <cellStyle name="Normal 3 2 4 2" xfId="19606" xr:uid="{00000000-0005-0000-0000-000062880000}"/>
    <cellStyle name="Normal 3 2 4 2 10" xfId="19607" xr:uid="{00000000-0005-0000-0000-000063880000}"/>
    <cellStyle name="Normal 3 2 4 2 10 2" xfId="48762" xr:uid="{00000000-0005-0000-0000-000064880000}"/>
    <cellStyle name="Normal 3 2 4 2 11" xfId="40087" xr:uid="{00000000-0005-0000-0000-000065880000}"/>
    <cellStyle name="Normal 3 2 4 2 2" xfId="19608" xr:uid="{00000000-0005-0000-0000-000066880000}"/>
    <cellStyle name="Normal 3 2 4 2 2 10" xfId="40088" xr:uid="{00000000-0005-0000-0000-000067880000}"/>
    <cellStyle name="Normal 3 2 4 2 2 2" xfId="19609" xr:uid="{00000000-0005-0000-0000-000068880000}"/>
    <cellStyle name="Normal 3 2 4 2 2 2 2" xfId="19610" xr:uid="{00000000-0005-0000-0000-000069880000}"/>
    <cellStyle name="Normal 3 2 4 2 2 2 2 2" xfId="19611" xr:uid="{00000000-0005-0000-0000-00006A880000}"/>
    <cellStyle name="Normal 3 2 4 2 2 2 2 2 2" xfId="19612" xr:uid="{00000000-0005-0000-0000-00006B880000}"/>
    <cellStyle name="Normal 3 2 4 2 2 2 2 2 2 2" xfId="19613" xr:uid="{00000000-0005-0000-0000-00006C880000}"/>
    <cellStyle name="Normal 3 2 4 2 2 2 2 2 2 2 2" xfId="40093" xr:uid="{00000000-0005-0000-0000-00006D880000}"/>
    <cellStyle name="Normal 3 2 4 2 2 2 2 2 2 3" xfId="40092" xr:uid="{00000000-0005-0000-0000-00006E880000}"/>
    <cellStyle name="Normal 3 2 4 2 2 2 2 2 3" xfId="19614" xr:uid="{00000000-0005-0000-0000-00006F880000}"/>
    <cellStyle name="Normal 3 2 4 2 2 2 2 2 3 2" xfId="19615" xr:uid="{00000000-0005-0000-0000-000070880000}"/>
    <cellStyle name="Normal 3 2 4 2 2 2 2 2 3 2 2" xfId="40095" xr:uid="{00000000-0005-0000-0000-000071880000}"/>
    <cellStyle name="Normal 3 2 4 2 2 2 2 2 3 3" xfId="40094" xr:uid="{00000000-0005-0000-0000-000072880000}"/>
    <cellStyle name="Normal 3 2 4 2 2 2 2 2 4" xfId="19616" xr:uid="{00000000-0005-0000-0000-000073880000}"/>
    <cellStyle name="Normal 3 2 4 2 2 2 2 2 4 2" xfId="40096" xr:uid="{00000000-0005-0000-0000-000074880000}"/>
    <cellStyle name="Normal 3 2 4 2 2 2 2 2 5" xfId="19617" xr:uid="{00000000-0005-0000-0000-000075880000}"/>
    <cellStyle name="Normal 3 2 4 2 2 2 2 2 5 2" xfId="48766" xr:uid="{00000000-0005-0000-0000-000076880000}"/>
    <cellStyle name="Normal 3 2 4 2 2 2 2 2 6" xfId="40091" xr:uid="{00000000-0005-0000-0000-000077880000}"/>
    <cellStyle name="Normal 3 2 4 2 2 2 2 3" xfId="19618" xr:uid="{00000000-0005-0000-0000-000078880000}"/>
    <cellStyle name="Normal 3 2 4 2 2 2 2 3 2" xfId="19619" xr:uid="{00000000-0005-0000-0000-000079880000}"/>
    <cellStyle name="Normal 3 2 4 2 2 2 2 3 2 2" xfId="19620" xr:uid="{00000000-0005-0000-0000-00007A880000}"/>
    <cellStyle name="Normal 3 2 4 2 2 2 2 3 2 2 2" xfId="40099" xr:uid="{00000000-0005-0000-0000-00007B880000}"/>
    <cellStyle name="Normal 3 2 4 2 2 2 2 3 2 3" xfId="40098" xr:uid="{00000000-0005-0000-0000-00007C880000}"/>
    <cellStyle name="Normal 3 2 4 2 2 2 2 3 3" xfId="19621" xr:uid="{00000000-0005-0000-0000-00007D880000}"/>
    <cellStyle name="Normal 3 2 4 2 2 2 2 3 3 2" xfId="19622" xr:uid="{00000000-0005-0000-0000-00007E880000}"/>
    <cellStyle name="Normal 3 2 4 2 2 2 2 3 3 2 2" xfId="40101" xr:uid="{00000000-0005-0000-0000-00007F880000}"/>
    <cellStyle name="Normal 3 2 4 2 2 2 2 3 3 3" xfId="40100" xr:uid="{00000000-0005-0000-0000-000080880000}"/>
    <cellStyle name="Normal 3 2 4 2 2 2 2 3 4" xfId="19623" xr:uid="{00000000-0005-0000-0000-000081880000}"/>
    <cellStyle name="Normal 3 2 4 2 2 2 2 3 4 2" xfId="40102" xr:uid="{00000000-0005-0000-0000-000082880000}"/>
    <cellStyle name="Normal 3 2 4 2 2 2 2 3 5" xfId="19624" xr:uid="{00000000-0005-0000-0000-000083880000}"/>
    <cellStyle name="Normal 3 2 4 2 2 2 2 3 5 2" xfId="48767" xr:uid="{00000000-0005-0000-0000-000084880000}"/>
    <cellStyle name="Normal 3 2 4 2 2 2 2 3 6" xfId="40097" xr:uid="{00000000-0005-0000-0000-000085880000}"/>
    <cellStyle name="Normal 3 2 4 2 2 2 2 4" xfId="19625" xr:uid="{00000000-0005-0000-0000-000086880000}"/>
    <cellStyle name="Normal 3 2 4 2 2 2 2 4 2" xfId="19626" xr:uid="{00000000-0005-0000-0000-000087880000}"/>
    <cellStyle name="Normal 3 2 4 2 2 2 2 4 2 2" xfId="40104" xr:uid="{00000000-0005-0000-0000-000088880000}"/>
    <cellStyle name="Normal 3 2 4 2 2 2 2 4 3" xfId="40103" xr:uid="{00000000-0005-0000-0000-000089880000}"/>
    <cellStyle name="Normal 3 2 4 2 2 2 2 5" xfId="19627" xr:uid="{00000000-0005-0000-0000-00008A880000}"/>
    <cellStyle name="Normal 3 2 4 2 2 2 2 5 2" xfId="19628" xr:uid="{00000000-0005-0000-0000-00008B880000}"/>
    <cellStyle name="Normal 3 2 4 2 2 2 2 5 2 2" xfId="40106" xr:uid="{00000000-0005-0000-0000-00008C880000}"/>
    <cellStyle name="Normal 3 2 4 2 2 2 2 5 3" xfId="40105" xr:uid="{00000000-0005-0000-0000-00008D880000}"/>
    <cellStyle name="Normal 3 2 4 2 2 2 2 6" xfId="19629" xr:uid="{00000000-0005-0000-0000-00008E880000}"/>
    <cellStyle name="Normal 3 2 4 2 2 2 2 6 2" xfId="40107" xr:uid="{00000000-0005-0000-0000-00008F880000}"/>
    <cellStyle name="Normal 3 2 4 2 2 2 2 7" xfId="19630" xr:uid="{00000000-0005-0000-0000-000090880000}"/>
    <cellStyle name="Normal 3 2 4 2 2 2 2 7 2" xfId="48765" xr:uid="{00000000-0005-0000-0000-000091880000}"/>
    <cellStyle name="Normal 3 2 4 2 2 2 2 8" xfId="40090" xr:uid="{00000000-0005-0000-0000-000092880000}"/>
    <cellStyle name="Normal 3 2 4 2 2 2 3" xfId="19631" xr:uid="{00000000-0005-0000-0000-000093880000}"/>
    <cellStyle name="Normal 3 2 4 2 2 2 3 2" xfId="19632" xr:uid="{00000000-0005-0000-0000-000094880000}"/>
    <cellStyle name="Normal 3 2 4 2 2 2 3 2 2" xfId="19633" xr:uid="{00000000-0005-0000-0000-000095880000}"/>
    <cellStyle name="Normal 3 2 4 2 2 2 3 2 2 2" xfId="40110" xr:uid="{00000000-0005-0000-0000-000096880000}"/>
    <cellStyle name="Normal 3 2 4 2 2 2 3 2 3" xfId="40109" xr:uid="{00000000-0005-0000-0000-000097880000}"/>
    <cellStyle name="Normal 3 2 4 2 2 2 3 3" xfId="19634" xr:uid="{00000000-0005-0000-0000-000098880000}"/>
    <cellStyle name="Normal 3 2 4 2 2 2 3 3 2" xfId="19635" xr:uid="{00000000-0005-0000-0000-000099880000}"/>
    <cellStyle name="Normal 3 2 4 2 2 2 3 3 2 2" xfId="40112" xr:uid="{00000000-0005-0000-0000-00009A880000}"/>
    <cellStyle name="Normal 3 2 4 2 2 2 3 3 3" xfId="40111" xr:uid="{00000000-0005-0000-0000-00009B880000}"/>
    <cellStyle name="Normal 3 2 4 2 2 2 3 4" xfId="19636" xr:uid="{00000000-0005-0000-0000-00009C880000}"/>
    <cellStyle name="Normal 3 2 4 2 2 2 3 4 2" xfId="40113" xr:uid="{00000000-0005-0000-0000-00009D880000}"/>
    <cellStyle name="Normal 3 2 4 2 2 2 3 5" xfId="19637" xr:uid="{00000000-0005-0000-0000-00009E880000}"/>
    <cellStyle name="Normal 3 2 4 2 2 2 3 5 2" xfId="48768" xr:uid="{00000000-0005-0000-0000-00009F880000}"/>
    <cellStyle name="Normal 3 2 4 2 2 2 3 6" xfId="40108" xr:uid="{00000000-0005-0000-0000-0000A0880000}"/>
    <cellStyle name="Normal 3 2 4 2 2 2 4" xfId="19638" xr:uid="{00000000-0005-0000-0000-0000A1880000}"/>
    <cellStyle name="Normal 3 2 4 2 2 2 4 2" xfId="19639" xr:uid="{00000000-0005-0000-0000-0000A2880000}"/>
    <cellStyle name="Normal 3 2 4 2 2 2 4 2 2" xfId="19640" xr:uid="{00000000-0005-0000-0000-0000A3880000}"/>
    <cellStyle name="Normal 3 2 4 2 2 2 4 2 2 2" xfId="40116" xr:uid="{00000000-0005-0000-0000-0000A4880000}"/>
    <cellStyle name="Normal 3 2 4 2 2 2 4 2 3" xfId="40115" xr:uid="{00000000-0005-0000-0000-0000A5880000}"/>
    <cellStyle name="Normal 3 2 4 2 2 2 4 3" xfId="19641" xr:uid="{00000000-0005-0000-0000-0000A6880000}"/>
    <cellStyle name="Normal 3 2 4 2 2 2 4 3 2" xfId="19642" xr:uid="{00000000-0005-0000-0000-0000A7880000}"/>
    <cellStyle name="Normal 3 2 4 2 2 2 4 3 2 2" xfId="40118" xr:uid="{00000000-0005-0000-0000-0000A8880000}"/>
    <cellStyle name="Normal 3 2 4 2 2 2 4 3 3" xfId="40117" xr:uid="{00000000-0005-0000-0000-0000A9880000}"/>
    <cellStyle name="Normal 3 2 4 2 2 2 4 4" xfId="19643" xr:uid="{00000000-0005-0000-0000-0000AA880000}"/>
    <cellStyle name="Normal 3 2 4 2 2 2 4 4 2" xfId="40119" xr:uid="{00000000-0005-0000-0000-0000AB880000}"/>
    <cellStyle name="Normal 3 2 4 2 2 2 4 5" xfId="19644" xr:uid="{00000000-0005-0000-0000-0000AC880000}"/>
    <cellStyle name="Normal 3 2 4 2 2 2 4 5 2" xfId="48769" xr:uid="{00000000-0005-0000-0000-0000AD880000}"/>
    <cellStyle name="Normal 3 2 4 2 2 2 4 6" xfId="40114" xr:uid="{00000000-0005-0000-0000-0000AE880000}"/>
    <cellStyle name="Normal 3 2 4 2 2 2 5" xfId="19645" xr:uid="{00000000-0005-0000-0000-0000AF880000}"/>
    <cellStyle name="Normal 3 2 4 2 2 2 5 2" xfId="19646" xr:uid="{00000000-0005-0000-0000-0000B0880000}"/>
    <cellStyle name="Normal 3 2 4 2 2 2 5 2 2" xfId="40121" xr:uid="{00000000-0005-0000-0000-0000B1880000}"/>
    <cellStyle name="Normal 3 2 4 2 2 2 5 3" xfId="40120" xr:uid="{00000000-0005-0000-0000-0000B2880000}"/>
    <cellStyle name="Normal 3 2 4 2 2 2 6" xfId="19647" xr:uid="{00000000-0005-0000-0000-0000B3880000}"/>
    <cellStyle name="Normal 3 2 4 2 2 2 6 2" xfId="19648" xr:uid="{00000000-0005-0000-0000-0000B4880000}"/>
    <cellStyle name="Normal 3 2 4 2 2 2 6 2 2" xfId="40123" xr:uid="{00000000-0005-0000-0000-0000B5880000}"/>
    <cellStyle name="Normal 3 2 4 2 2 2 6 3" xfId="40122" xr:uid="{00000000-0005-0000-0000-0000B6880000}"/>
    <cellStyle name="Normal 3 2 4 2 2 2 7" xfId="19649" xr:uid="{00000000-0005-0000-0000-0000B7880000}"/>
    <cellStyle name="Normal 3 2 4 2 2 2 7 2" xfId="40124" xr:uid="{00000000-0005-0000-0000-0000B8880000}"/>
    <cellStyle name="Normal 3 2 4 2 2 2 8" xfId="19650" xr:uid="{00000000-0005-0000-0000-0000B9880000}"/>
    <cellStyle name="Normal 3 2 4 2 2 2 8 2" xfId="48764" xr:uid="{00000000-0005-0000-0000-0000BA880000}"/>
    <cellStyle name="Normal 3 2 4 2 2 2 9" xfId="40089" xr:uid="{00000000-0005-0000-0000-0000BB880000}"/>
    <cellStyle name="Normal 3 2 4 2 2 3" xfId="19651" xr:uid="{00000000-0005-0000-0000-0000BC880000}"/>
    <cellStyle name="Normal 3 2 4 2 2 3 2" xfId="19652" xr:uid="{00000000-0005-0000-0000-0000BD880000}"/>
    <cellStyle name="Normal 3 2 4 2 2 3 2 2" xfId="19653" xr:uid="{00000000-0005-0000-0000-0000BE880000}"/>
    <cellStyle name="Normal 3 2 4 2 2 3 2 2 2" xfId="19654" xr:uid="{00000000-0005-0000-0000-0000BF880000}"/>
    <cellStyle name="Normal 3 2 4 2 2 3 2 2 2 2" xfId="40128" xr:uid="{00000000-0005-0000-0000-0000C0880000}"/>
    <cellStyle name="Normal 3 2 4 2 2 3 2 2 3" xfId="40127" xr:uid="{00000000-0005-0000-0000-0000C1880000}"/>
    <cellStyle name="Normal 3 2 4 2 2 3 2 3" xfId="19655" xr:uid="{00000000-0005-0000-0000-0000C2880000}"/>
    <cellStyle name="Normal 3 2 4 2 2 3 2 3 2" xfId="19656" xr:uid="{00000000-0005-0000-0000-0000C3880000}"/>
    <cellStyle name="Normal 3 2 4 2 2 3 2 3 2 2" xfId="40130" xr:uid="{00000000-0005-0000-0000-0000C4880000}"/>
    <cellStyle name="Normal 3 2 4 2 2 3 2 3 3" xfId="40129" xr:uid="{00000000-0005-0000-0000-0000C5880000}"/>
    <cellStyle name="Normal 3 2 4 2 2 3 2 4" xfId="19657" xr:uid="{00000000-0005-0000-0000-0000C6880000}"/>
    <cellStyle name="Normal 3 2 4 2 2 3 2 4 2" xfId="40131" xr:uid="{00000000-0005-0000-0000-0000C7880000}"/>
    <cellStyle name="Normal 3 2 4 2 2 3 2 5" xfId="19658" xr:uid="{00000000-0005-0000-0000-0000C8880000}"/>
    <cellStyle name="Normal 3 2 4 2 2 3 2 5 2" xfId="48771" xr:uid="{00000000-0005-0000-0000-0000C9880000}"/>
    <cellStyle name="Normal 3 2 4 2 2 3 2 6" xfId="40126" xr:uid="{00000000-0005-0000-0000-0000CA880000}"/>
    <cellStyle name="Normal 3 2 4 2 2 3 3" xfId="19659" xr:uid="{00000000-0005-0000-0000-0000CB880000}"/>
    <cellStyle name="Normal 3 2 4 2 2 3 3 2" xfId="19660" xr:uid="{00000000-0005-0000-0000-0000CC880000}"/>
    <cellStyle name="Normal 3 2 4 2 2 3 3 2 2" xfId="19661" xr:uid="{00000000-0005-0000-0000-0000CD880000}"/>
    <cellStyle name="Normal 3 2 4 2 2 3 3 2 2 2" xfId="40134" xr:uid="{00000000-0005-0000-0000-0000CE880000}"/>
    <cellStyle name="Normal 3 2 4 2 2 3 3 2 3" xfId="40133" xr:uid="{00000000-0005-0000-0000-0000CF880000}"/>
    <cellStyle name="Normal 3 2 4 2 2 3 3 3" xfId="19662" xr:uid="{00000000-0005-0000-0000-0000D0880000}"/>
    <cellStyle name="Normal 3 2 4 2 2 3 3 3 2" xfId="19663" xr:uid="{00000000-0005-0000-0000-0000D1880000}"/>
    <cellStyle name="Normal 3 2 4 2 2 3 3 3 2 2" xfId="40136" xr:uid="{00000000-0005-0000-0000-0000D2880000}"/>
    <cellStyle name="Normal 3 2 4 2 2 3 3 3 3" xfId="40135" xr:uid="{00000000-0005-0000-0000-0000D3880000}"/>
    <cellStyle name="Normal 3 2 4 2 2 3 3 4" xfId="19664" xr:uid="{00000000-0005-0000-0000-0000D4880000}"/>
    <cellStyle name="Normal 3 2 4 2 2 3 3 4 2" xfId="40137" xr:uid="{00000000-0005-0000-0000-0000D5880000}"/>
    <cellStyle name="Normal 3 2 4 2 2 3 3 5" xfId="19665" xr:uid="{00000000-0005-0000-0000-0000D6880000}"/>
    <cellStyle name="Normal 3 2 4 2 2 3 3 5 2" xfId="48772" xr:uid="{00000000-0005-0000-0000-0000D7880000}"/>
    <cellStyle name="Normal 3 2 4 2 2 3 3 6" xfId="40132" xr:uid="{00000000-0005-0000-0000-0000D8880000}"/>
    <cellStyle name="Normal 3 2 4 2 2 3 4" xfId="19666" xr:uid="{00000000-0005-0000-0000-0000D9880000}"/>
    <cellStyle name="Normal 3 2 4 2 2 3 4 2" xfId="19667" xr:uid="{00000000-0005-0000-0000-0000DA880000}"/>
    <cellStyle name="Normal 3 2 4 2 2 3 4 2 2" xfId="40139" xr:uid="{00000000-0005-0000-0000-0000DB880000}"/>
    <cellStyle name="Normal 3 2 4 2 2 3 4 3" xfId="40138" xr:uid="{00000000-0005-0000-0000-0000DC880000}"/>
    <cellStyle name="Normal 3 2 4 2 2 3 5" xfId="19668" xr:uid="{00000000-0005-0000-0000-0000DD880000}"/>
    <cellStyle name="Normal 3 2 4 2 2 3 5 2" xfId="19669" xr:uid="{00000000-0005-0000-0000-0000DE880000}"/>
    <cellStyle name="Normal 3 2 4 2 2 3 5 2 2" xfId="40141" xr:uid="{00000000-0005-0000-0000-0000DF880000}"/>
    <cellStyle name="Normal 3 2 4 2 2 3 5 3" xfId="40140" xr:uid="{00000000-0005-0000-0000-0000E0880000}"/>
    <cellStyle name="Normal 3 2 4 2 2 3 6" xfId="19670" xr:uid="{00000000-0005-0000-0000-0000E1880000}"/>
    <cellStyle name="Normal 3 2 4 2 2 3 6 2" xfId="40142" xr:uid="{00000000-0005-0000-0000-0000E2880000}"/>
    <cellStyle name="Normal 3 2 4 2 2 3 7" xfId="19671" xr:uid="{00000000-0005-0000-0000-0000E3880000}"/>
    <cellStyle name="Normal 3 2 4 2 2 3 7 2" xfId="48770" xr:uid="{00000000-0005-0000-0000-0000E4880000}"/>
    <cellStyle name="Normal 3 2 4 2 2 3 8" xfId="40125" xr:uid="{00000000-0005-0000-0000-0000E5880000}"/>
    <cellStyle name="Normal 3 2 4 2 2 4" xfId="19672" xr:uid="{00000000-0005-0000-0000-0000E6880000}"/>
    <cellStyle name="Normal 3 2 4 2 2 4 2" xfId="19673" xr:uid="{00000000-0005-0000-0000-0000E7880000}"/>
    <cellStyle name="Normal 3 2 4 2 2 4 2 2" xfId="19674" xr:uid="{00000000-0005-0000-0000-0000E8880000}"/>
    <cellStyle name="Normal 3 2 4 2 2 4 2 2 2" xfId="40145" xr:uid="{00000000-0005-0000-0000-0000E9880000}"/>
    <cellStyle name="Normal 3 2 4 2 2 4 2 3" xfId="40144" xr:uid="{00000000-0005-0000-0000-0000EA880000}"/>
    <cellStyle name="Normal 3 2 4 2 2 4 3" xfId="19675" xr:uid="{00000000-0005-0000-0000-0000EB880000}"/>
    <cellStyle name="Normal 3 2 4 2 2 4 3 2" xfId="19676" xr:uid="{00000000-0005-0000-0000-0000EC880000}"/>
    <cellStyle name="Normal 3 2 4 2 2 4 3 2 2" xfId="40147" xr:uid="{00000000-0005-0000-0000-0000ED880000}"/>
    <cellStyle name="Normal 3 2 4 2 2 4 3 3" xfId="40146" xr:uid="{00000000-0005-0000-0000-0000EE880000}"/>
    <cellStyle name="Normal 3 2 4 2 2 4 4" xfId="19677" xr:uid="{00000000-0005-0000-0000-0000EF880000}"/>
    <cellStyle name="Normal 3 2 4 2 2 4 4 2" xfId="40148" xr:uid="{00000000-0005-0000-0000-0000F0880000}"/>
    <cellStyle name="Normal 3 2 4 2 2 4 5" xfId="19678" xr:uid="{00000000-0005-0000-0000-0000F1880000}"/>
    <cellStyle name="Normal 3 2 4 2 2 4 5 2" xfId="48773" xr:uid="{00000000-0005-0000-0000-0000F2880000}"/>
    <cellStyle name="Normal 3 2 4 2 2 4 6" xfId="40143" xr:uid="{00000000-0005-0000-0000-0000F3880000}"/>
    <cellStyle name="Normal 3 2 4 2 2 5" xfId="19679" xr:uid="{00000000-0005-0000-0000-0000F4880000}"/>
    <cellStyle name="Normal 3 2 4 2 2 5 2" xfId="19680" xr:uid="{00000000-0005-0000-0000-0000F5880000}"/>
    <cellStyle name="Normal 3 2 4 2 2 5 2 2" xfId="19681" xr:uid="{00000000-0005-0000-0000-0000F6880000}"/>
    <cellStyle name="Normal 3 2 4 2 2 5 2 2 2" xfId="40151" xr:uid="{00000000-0005-0000-0000-0000F7880000}"/>
    <cellStyle name="Normal 3 2 4 2 2 5 2 3" xfId="40150" xr:uid="{00000000-0005-0000-0000-0000F8880000}"/>
    <cellStyle name="Normal 3 2 4 2 2 5 3" xfId="19682" xr:uid="{00000000-0005-0000-0000-0000F9880000}"/>
    <cellStyle name="Normal 3 2 4 2 2 5 3 2" xfId="19683" xr:uid="{00000000-0005-0000-0000-0000FA880000}"/>
    <cellStyle name="Normal 3 2 4 2 2 5 3 2 2" xfId="40153" xr:uid="{00000000-0005-0000-0000-0000FB880000}"/>
    <cellStyle name="Normal 3 2 4 2 2 5 3 3" xfId="40152" xr:uid="{00000000-0005-0000-0000-0000FC880000}"/>
    <cellStyle name="Normal 3 2 4 2 2 5 4" xfId="19684" xr:uid="{00000000-0005-0000-0000-0000FD880000}"/>
    <cellStyle name="Normal 3 2 4 2 2 5 4 2" xfId="40154" xr:uid="{00000000-0005-0000-0000-0000FE880000}"/>
    <cellStyle name="Normal 3 2 4 2 2 5 5" xfId="19685" xr:uid="{00000000-0005-0000-0000-0000FF880000}"/>
    <cellStyle name="Normal 3 2 4 2 2 5 5 2" xfId="48774" xr:uid="{00000000-0005-0000-0000-000000890000}"/>
    <cellStyle name="Normal 3 2 4 2 2 5 6" xfId="40149" xr:uid="{00000000-0005-0000-0000-000001890000}"/>
    <cellStyle name="Normal 3 2 4 2 2 6" xfId="19686" xr:uid="{00000000-0005-0000-0000-000002890000}"/>
    <cellStyle name="Normal 3 2 4 2 2 6 2" xfId="19687" xr:uid="{00000000-0005-0000-0000-000003890000}"/>
    <cellStyle name="Normal 3 2 4 2 2 6 2 2" xfId="40156" xr:uid="{00000000-0005-0000-0000-000004890000}"/>
    <cellStyle name="Normal 3 2 4 2 2 6 3" xfId="40155" xr:uid="{00000000-0005-0000-0000-000005890000}"/>
    <cellStyle name="Normal 3 2 4 2 2 7" xfId="19688" xr:uid="{00000000-0005-0000-0000-000006890000}"/>
    <cellStyle name="Normal 3 2 4 2 2 7 2" xfId="19689" xr:uid="{00000000-0005-0000-0000-000007890000}"/>
    <cellStyle name="Normal 3 2 4 2 2 7 2 2" xfId="40158" xr:uid="{00000000-0005-0000-0000-000008890000}"/>
    <cellStyle name="Normal 3 2 4 2 2 7 3" xfId="40157" xr:uid="{00000000-0005-0000-0000-000009890000}"/>
    <cellStyle name="Normal 3 2 4 2 2 8" xfId="19690" xr:uid="{00000000-0005-0000-0000-00000A890000}"/>
    <cellStyle name="Normal 3 2 4 2 2 8 2" xfId="40159" xr:uid="{00000000-0005-0000-0000-00000B890000}"/>
    <cellStyle name="Normal 3 2 4 2 2 9" xfId="19691" xr:uid="{00000000-0005-0000-0000-00000C890000}"/>
    <cellStyle name="Normal 3 2 4 2 2 9 2" xfId="48763" xr:uid="{00000000-0005-0000-0000-00000D890000}"/>
    <cellStyle name="Normal 3 2 4 2 3" xfId="19692" xr:uid="{00000000-0005-0000-0000-00000E890000}"/>
    <cellStyle name="Normal 3 2 4 2 3 2" xfId="19693" xr:uid="{00000000-0005-0000-0000-00000F890000}"/>
    <cellStyle name="Normal 3 2 4 2 3 2 2" xfId="19694" xr:uid="{00000000-0005-0000-0000-000010890000}"/>
    <cellStyle name="Normal 3 2 4 2 3 2 2 2" xfId="19695" xr:uid="{00000000-0005-0000-0000-000011890000}"/>
    <cellStyle name="Normal 3 2 4 2 3 2 2 2 2" xfId="19696" xr:uid="{00000000-0005-0000-0000-000012890000}"/>
    <cellStyle name="Normal 3 2 4 2 3 2 2 2 2 2" xfId="40164" xr:uid="{00000000-0005-0000-0000-000013890000}"/>
    <cellStyle name="Normal 3 2 4 2 3 2 2 2 3" xfId="40163" xr:uid="{00000000-0005-0000-0000-000014890000}"/>
    <cellStyle name="Normal 3 2 4 2 3 2 2 3" xfId="19697" xr:uid="{00000000-0005-0000-0000-000015890000}"/>
    <cellStyle name="Normal 3 2 4 2 3 2 2 3 2" xfId="19698" xr:uid="{00000000-0005-0000-0000-000016890000}"/>
    <cellStyle name="Normal 3 2 4 2 3 2 2 3 2 2" xfId="40166" xr:uid="{00000000-0005-0000-0000-000017890000}"/>
    <cellStyle name="Normal 3 2 4 2 3 2 2 3 3" xfId="40165" xr:uid="{00000000-0005-0000-0000-000018890000}"/>
    <cellStyle name="Normal 3 2 4 2 3 2 2 4" xfId="19699" xr:uid="{00000000-0005-0000-0000-000019890000}"/>
    <cellStyle name="Normal 3 2 4 2 3 2 2 4 2" xfId="40167" xr:uid="{00000000-0005-0000-0000-00001A890000}"/>
    <cellStyle name="Normal 3 2 4 2 3 2 2 5" xfId="19700" xr:uid="{00000000-0005-0000-0000-00001B890000}"/>
    <cellStyle name="Normal 3 2 4 2 3 2 2 5 2" xfId="48777" xr:uid="{00000000-0005-0000-0000-00001C890000}"/>
    <cellStyle name="Normal 3 2 4 2 3 2 2 6" xfId="40162" xr:uid="{00000000-0005-0000-0000-00001D890000}"/>
    <cellStyle name="Normal 3 2 4 2 3 2 3" xfId="19701" xr:uid="{00000000-0005-0000-0000-00001E890000}"/>
    <cellStyle name="Normal 3 2 4 2 3 2 3 2" xfId="19702" xr:uid="{00000000-0005-0000-0000-00001F890000}"/>
    <cellStyle name="Normal 3 2 4 2 3 2 3 2 2" xfId="19703" xr:uid="{00000000-0005-0000-0000-000020890000}"/>
    <cellStyle name="Normal 3 2 4 2 3 2 3 2 2 2" xfId="40170" xr:uid="{00000000-0005-0000-0000-000021890000}"/>
    <cellStyle name="Normal 3 2 4 2 3 2 3 2 3" xfId="40169" xr:uid="{00000000-0005-0000-0000-000022890000}"/>
    <cellStyle name="Normal 3 2 4 2 3 2 3 3" xfId="19704" xr:uid="{00000000-0005-0000-0000-000023890000}"/>
    <cellStyle name="Normal 3 2 4 2 3 2 3 3 2" xfId="19705" xr:uid="{00000000-0005-0000-0000-000024890000}"/>
    <cellStyle name="Normal 3 2 4 2 3 2 3 3 2 2" xfId="40172" xr:uid="{00000000-0005-0000-0000-000025890000}"/>
    <cellStyle name="Normal 3 2 4 2 3 2 3 3 3" xfId="40171" xr:uid="{00000000-0005-0000-0000-000026890000}"/>
    <cellStyle name="Normal 3 2 4 2 3 2 3 4" xfId="19706" xr:uid="{00000000-0005-0000-0000-000027890000}"/>
    <cellStyle name="Normal 3 2 4 2 3 2 3 4 2" xfId="40173" xr:uid="{00000000-0005-0000-0000-000028890000}"/>
    <cellStyle name="Normal 3 2 4 2 3 2 3 5" xfId="19707" xr:uid="{00000000-0005-0000-0000-000029890000}"/>
    <cellStyle name="Normal 3 2 4 2 3 2 3 5 2" xfId="48778" xr:uid="{00000000-0005-0000-0000-00002A890000}"/>
    <cellStyle name="Normal 3 2 4 2 3 2 3 6" xfId="40168" xr:uid="{00000000-0005-0000-0000-00002B890000}"/>
    <cellStyle name="Normal 3 2 4 2 3 2 4" xfId="19708" xr:uid="{00000000-0005-0000-0000-00002C890000}"/>
    <cellStyle name="Normal 3 2 4 2 3 2 4 2" xfId="19709" xr:uid="{00000000-0005-0000-0000-00002D890000}"/>
    <cellStyle name="Normal 3 2 4 2 3 2 4 2 2" xfId="40175" xr:uid="{00000000-0005-0000-0000-00002E890000}"/>
    <cellStyle name="Normal 3 2 4 2 3 2 4 3" xfId="40174" xr:uid="{00000000-0005-0000-0000-00002F890000}"/>
    <cellStyle name="Normal 3 2 4 2 3 2 5" xfId="19710" xr:uid="{00000000-0005-0000-0000-000030890000}"/>
    <cellStyle name="Normal 3 2 4 2 3 2 5 2" xfId="19711" xr:uid="{00000000-0005-0000-0000-000031890000}"/>
    <cellStyle name="Normal 3 2 4 2 3 2 5 2 2" xfId="40177" xr:uid="{00000000-0005-0000-0000-000032890000}"/>
    <cellStyle name="Normal 3 2 4 2 3 2 5 3" xfId="40176" xr:uid="{00000000-0005-0000-0000-000033890000}"/>
    <cellStyle name="Normal 3 2 4 2 3 2 6" xfId="19712" xr:uid="{00000000-0005-0000-0000-000034890000}"/>
    <cellStyle name="Normal 3 2 4 2 3 2 6 2" xfId="40178" xr:uid="{00000000-0005-0000-0000-000035890000}"/>
    <cellStyle name="Normal 3 2 4 2 3 2 7" xfId="19713" xr:uid="{00000000-0005-0000-0000-000036890000}"/>
    <cellStyle name="Normal 3 2 4 2 3 2 7 2" xfId="48776" xr:uid="{00000000-0005-0000-0000-000037890000}"/>
    <cellStyle name="Normal 3 2 4 2 3 2 8" xfId="40161" xr:uid="{00000000-0005-0000-0000-000038890000}"/>
    <cellStyle name="Normal 3 2 4 2 3 3" xfId="19714" xr:uid="{00000000-0005-0000-0000-000039890000}"/>
    <cellStyle name="Normal 3 2 4 2 3 3 2" xfId="19715" xr:uid="{00000000-0005-0000-0000-00003A890000}"/>
    <cellStyle name="Normal 3 2 4 2 3 3 2 2" xfId="19716" xr:uid="{00000000-0005-0000-0000-00003B890000}"/>
    <cellStyle name="Normal 3 2 4 2 3 3 2 2 2" xfId="40181" xr:uid="{00000000-0005-0000-0000-00003C890000}"/>
    <cellStyle name="Normal 3 2 4 2 3 3 2 3" xfId="40180" xr:uid="{00000000-0005-0000-0000-00003D890000}"/>
    <cellStyle name="Normal 3 2 4 2 3 3 3" xfId="19717" xr:uid="{00000000-0005-0000-0000-00003E890000}"/>
    <cellStyle name="Normal 3 2 4 2 3 3 3 2" xfId="19718" xr:uid="{00000000-0005-0000-0000-00003F890000}"/>
    <cellStyle name="Normal 3 2 4 2 3 3 3 2 2" xfId="40183" xr:uid="{00000000-0005-0000-0000-000040890000}"/>
    <cellStyle name="Normal 3 2 4 2 3 3 3 3" xfId="40182" xr:uid="{00000000-0005-0000-0000-000041890000}"/>
    <cellStyle name="Normal 3 2 4 2 3 3 4" xfId="19719" xr:uid="{00000000-0005-0000-0000-000042890000}"/>
    <cellStyle name="Normal 3 2 4 2 3 3 4 2" xfId="40184" xr:uid="{00000000-0005-0000-0000-000043890000}"/>
    <cellStyle name="Normal 3 2 4 2 3 3 5" xfId="19720" xr:uid="{00000000-0005-0000-0000-000044890000}"/>
    <cellStyle name="Normal 3 2 4 2 3 3 5 2" xfId="48779" xr:uid="{00000000-0005-0000-0000-000045890000}"/>
    <cellStyle name="Normal 3 2 4 2 3 3 6" xfId="40179" xr:uid="{00000000-0005-0000-0000-000046890000}"/>
    <cellStyle name="Normal 3 2 4 2 3 4" xfId="19721" xr:uid="{00000000-0005-0000-0000-000047890000}"/>
    <cellStyle name="Normal 3 2 4 2 3 4 2" xfId="19722" xr:uid="{00000000-0005-0000-0000-000048890000}"/>
    <cellStyle name="Normal 3 2 4 2 3 4 2 2" xfId="19723" xr:uid="{00000000-0005-0000-0000-000049890000}"/>
    <cellStyle name="Normal 3 2 4 2 3 4 2 2 2" xfId="40187" xr:uid="{00000000-0005-0000-0000-00004A890000}"/>
    <cellStyle name="Normal 3 2 4 2 3 4 2 3" xfId="40186" xr:uid="{00000000-0005-0000-0000-00004B890000}"/>
    <cellStyle name="Normal 3 2 4 2 3 4 3" xfId="19724" xr:uid="{00000000-0005-0000-0000-00004C890000}"/>
    <cellStyle name="Normal 3 2 4 2 3 4 3 2" xfId="19725" xr:uid="{00000000-0005-0000-0000-00004D890000}"/>
    <cellStyle name="Normal 3 2 4 2 3 4 3 2 2" xfId="40189" xr:uid="{00000000-0005-0000-0000-00004E890000}"/>
    <cellStyle name="Normal 3 2 4 2 3 4 3 3" xfId="40188" xr:uid="{00000000-0005-0000-0000-00004F890000}"/>
    <cellStyle name="Normal 3 2 4 2 3 4 4" xfId="19726" xr:uid="{00000000-0005-0000-0000-000050890000}"/>
    <cellStyle name="Normal 3 2 4 2 3 4 4 2" xfId="40190" xr:uid="{00000000-0005-0000-0000-000051890000}"/>
    <cellStyle name="Normal 3 2 4 2 3 4 5" xfId="19727" xr:uid="{00000000-0005-0000-0000-000052890000}"/>
    <cellStyle name="Normal 3 2 4 2 3 4 5 2" xfId="48780" xr:uid="{00000000-0005-0000-0000-000053890000}"/>
    <cellStyle name="Normal 3 2 4 2 3 4 6" xfId="40185" xr:uid="{00000000-0005-0000-0000-000054890000}"/>
    <cellStyle name="Normal 3 2 4 2 3 5" xfId="19728" xr:uid="{00000000-0005-0000-0000-000055890000}"/>
    <cellStyle name="Normal 3 2 4 2 3 5 2" xfId="19729" xr:uid="{00000000-0005-0000-0000-000056890000}"/>
    <cellStyle name="Normal 3 2 4 2 3 5 2 2" xfId="40192" xr:uid="{00000000-0005-0000-0000-000057890000}"/>
    <cellStyle name="Normal 3 2 4 2 3 5 3" xfId="40191" xr:uid="{00000000-0005-0000-0000-000058890000}"/>
    <cellStyle name="Normal 3 2 4 2 3 6" xfId="19730" xr:uid="{00000000-0005-0000-0000-000059890000}"/>
    <cellStyle name="Normal 3 2 4 2 3 6 2" xfId="19731" xr:uid="{00000000-0005-0000-0000-00005A890000}"/>
    <cellStyle name="Normal 3 2 4 2 3 6 2 2" xfId="40194" xr:uid="{00000000-0005-0000-0000-00005B890000}"/>
    <cellStyle name="Normal 3 2 4 2 3 6 3" xfId="40193" xr:uid="{00000000-0005-0000-0000-00005C890000}"/>
    <cellStyle name="Normal 3 2 4 2 3 7" xfId="19732" xr:uid="{00000000-0005-0000-0000-00005D890000}"/>
    <cellStyle name="Normal 3 2 4 2 3 7 2" xfId="40195" xr:uid="{00000000-0005-0000-0000-00005E890000}"/>
    <cellStyle name="Normal 3 2 4 2 3 8" xfId="19733" xr:uid="{00000000-0005-0000-0000-00005F890000}"/>
    <cellStyle name="Normal 3 2 4 2 3 8 2" xfId="48775" xr:uid="{00000000-0005-0000-0000-000060890000}"/>
    <cellStyle name="Normal 3 2 4 2 3 9" xfId="40160" xr:uid="{00000000-0005-0000-0000-000061890000}"/>
    <cellStyle name="Normal 3 2 4 2 4" xfId="19734" xr:uid="{00000000-0005-0000-0000-000062890000}"/>
    <cellStyle name="Normal 3 2 4 2 4 2" xfId="19735" xr:uid="{00000000-0005-0000-0000-000063890000}"/>
    <cellStyle name="Normal 3 2 4 2 4 2 2" xfId="19736" xr:uid="{00000000-0005-0000-0000-000064890000}"/>
    <cellStyle name="Normal 3 2 4 2 4 2 2 2" xfId="19737" xr:uid="{00000000-0005-0000-0000-000065890000}"/>
    <cellStyle name="Normal 3 2 4 2 4 2 2 2 2" xfId="40199" xr:uid="{00000000-0005-0000-0000-000066890000}"/>
    <cellStyle name="Normal 3 2 4 2 4 2 2 3" xfId="40198" xr:uid="{00000000-0005-0000-0000-000067890000}"/>
    <cellStyle name="Normal 3 2 4 2 4 2 3" xfId="19738" xr:uid="{00000000-0005-0000-0000-000068890000}"/>
    <cellStyle name="Normal 3 2 4 2 4 2 3 2" xfId="19739" xr:uid="{00000000-0005-0000-0000-000069890000}"/>
    <cellStyle name="Normal 3 2 4 2 4 2 3 2 2" xfId="40201" xr:uid="{00000000-0005-0000-0000-00006A890000}"/>
    <cellStyle name="Normal 3 2 4 2 4 2 3 3" xfId="40200" xr:uid="{00000000-0005-0000-0000-00006B890000}"/>
    <cellStyle name="Normal 3 2 4 2 4 2 4" xfId="19740" xr:uid="{00000000-0005-0000-0000-00006C890000}"/>
    <cellStyle name="Normal 3 2 4 2 4 2 4 2" xfId="40202" xr:uid="{00000000-0005-0000-0000-00006D890000}"/>
    <cellStyle name="Normal 3 2 4 2 4 2 5" xfId="19741" xr:uid="{00000000-0005-0000-0000-00006E890000}"/>
    <cellStyle name="Normal 3 2 4 2 4 2 5 2" xfId="48782" xr:uid="{00000000-0005-0000-0000-00006F890000}"/>
    <cellStyle name="Normal 3 2 4 2 4 2 6" xfId="40197" xr:uid="{00000000-0005-0000-0000-000070890000}"/>
    <cellStyle name="Normal 3 2 4 2 4 3" xfId="19742" xr:uid="{00000000-0005-0000-0000-000071890000}"/>
    <cellStyle name="Normal 3 2 4 2 4 3 2" xfId="19743" xr:uid="{00000000-0005-0000-0000-000072890000}"/>
    <cellStyle name="Normal 3 2 4 2 4 3 2 2" xfId="19744" xr:uid="{00000000-0005-0000-0000-000073890000}"/>
    <cellStyle name="Normal 3 2 4 2 4 3 2 2 2" xfId="40205" xr:uid="{00000000-0005-0000-0000-000074890000}"/>
    <cellStyle name="Normal 3 2 4 2 4 3 2 3" xfId="40204" xr:uid="{00000000-0005-0000-0000-000075890000}"/>
    <cellStyle name="Normal 3 2 4 2 4 3 3" xfId="19745" xr:uid="{00000000-0005-0000-0000-000076890000}"/>
    <cellStyle name="Normal 3 2 4 2 4 3 3 2" xfId="19746" xr:uid="{00000000-0005-0000-0000-000077890000}"/>
    <cellStyle name="Normal 3 2 4 2 4 3 3 2 2" xfId="40207" xr:uid="{00000000-0005-0000-0000-000078890000}"/>
    <cellStyle name="Normal 3 2 4 2 4 3 3 3" xfId="40206" xr:uid="{00000000-0005-0000-0000-000079890000}"/>
    <cellStyle name="Normal 3 2 4 2 4 3 4" xfId="19747" xr:uid="{00000000-0005-0000-0000-00007A890000}"/>
    <cellStyle name="Normal 3 2 4 2 4 3 4 2" xfId="40208" xr:uid="{00000000-0005-0000-0000-00007B890000}"/>
    <cellStyle name="Normal 3 2 4 2 4 3 5" xfId="19748" xr:uid="{00000000-0005-0000-0000-00007C890000}"/>
    <cellStyle name="Normal 3 2 4 2 4 3 5 2" xfId="48783" xr:uid="{00000000-0005-0000-0000-00007D890000}"/>
    <cellStyle name="Normal 3 2 4 2 4 3 6" xfId="40203" xr:uid="{00000000-0005-0000-0000-00007E890000}"/>
    <cellStyle name="Normal 3 2 4 2 4 4" xfId="19749" xr:uid="{00000000-0005-0000-0000-00007F890000}"/>
    <cellStyle name="Normal 3 2 4 2 4 4 2" xfId="19750" xr:uid="{00000000-0005-0000-0000-000080890000}"/>
    <cellStyle name="Normal 3 2 4 2 4 4 2 2" xfId="40210" xr:uid="{00000000-0005-0000-0000-000081890000}"/>
    <cellStyle name="Normal 3 2 4 2 4 4 3" xfId="40209" xr:uid="{00000000-0005-0000-0000-000082890000}"/>
    <cellStyle name="Normal 3 2 4 2 4 5" xfId="19751" xr:uid="{00000000-0005-0000-0000-000083890000}"/>
    <cellStyle name="Normal 3 2 4 2 4 5 2" xfId="19752" xr:uid="{00000000-0005-0000-0000-000084890000}"/>
    <cellStyle name="Normal 3 2 4 2 4 5 2 2" xfId="40212" xr:uid="{00000000-0005-0000-0000-000085890000}"/>
    <cellStyle name="Normal 3 2 4 2 4 5 3" xfId="40211" xr:uid="{00000000-0005-0000-0000-000086890000}"/>
    <cellStyle name="Normal 3 2 4 2 4 6" xfId="19753" xr:uid="{00000000-0005-0000-0000-000087890000}"/>
    <cellStyle name="Normal 3 2 4 2 4 6 2" xfId="40213" xr:uid="{00000000-0005-0000-0000-000088890000}"/>
    <cellStyle name="Normal 3 2 4 2 4 7" xfId="19754" xr:uid="{00000000-0005-0000-0000-000089890000}"/>
    <cellStyle name="Normal 3 2 4 2 4 7 2" xfId="48781" xr:uid="{00000000-0005-0000-0000-00008A890000}"/>
    <cellStyle name="Normal 3 2 4 2 4 8" xfId="40196" xr:uid="{00000000-0005-0000-0000-00008B890000}"/>
    <cellStyle name="Normal 3 2 4 2 5" xfId="19755" xr:uid="{00000000-0005-0000-0000-00008C890000}"/>
    <cellStyle name="Normal 3 2 4 2 5 2" xfId="19756" xr:uid="{00000000-0005-0000-0000-00008D890000}"/>
    <cellStyle name="Normal 3 2 4 2 5 2 2" xfId="19757" xr:uid="{00000000-0005-0000-0000-00008E890000}"/>
    <cellStyle name="Normal 3 2 4 2 5 2 2 2" xfId="40216" xr:uid="{00000000-0005-0000-0000-00008F890000}"/>
    <cellStyle name="Normal 3 2 4 2 5 2 3" xfId="40215" xr:uid="{00000000-0005-0000-0000-000090890000}"/>
    <cellStyle name="Normal 3 2 4 2 5 3" xfId="19758" xr:uid="{00000000-0005-0000-0000-000091890000}"/>
    <cellStyle name="Normal 3 2 4 2 5 3 2" xfId="19759" xr:uid="{00000000-0005-0000-0000-000092890000}"/>
    <cellStyle name="Normal 3 2 4 2 5 3 2 2" xfId="40218" xr:uid="{00000000-0005-0000-0000-000093890000}"/>
    <cellStyle name="Normal 3 2 4 2 5 3 3" xfId="40217" xr:uid="{00000000-0005-0000-0000-000094890000}"/>
    <cellStyle name="Normal 3 2 4 2 5 4" xfId="19760" xr:uid="{00000000-0005-0000-0000-000095890000}"/>
    <cellStyle name="Normal 3 2 4 2 5 4 2" xfId="40219" xr:uid="{00000000-0005-0000-0000-000096890000}"/>
    <cellStyle name="Normal 3 2 4 2 5 5" xfId="19761" xr:uid="{00000000-0005-0000-0000-000097890000}"/>
    <cellStyle name="Normal 3 2 4 2 5 5 2" xfId="48784" xr:uid="{00000000-0005-0000-0000-000098890000}"/>
    <cellStyle name="Normal 3 2 4 2 5 6" xfId="40214" xr:uid="{00000000-0005-0000-0000-000099890000}"/>
    <cellStyle name="Normal 3 2 4 2 6" xfId="19762" xr:uid="{00000000-0005-0000-0000-00009A890000}"/>
    <cellStyle name="Normal 3 2 4 2 6 2" xfId="19763" xr:uid="{00000000-0005-0000-0000-00009B890000}"/>
    <cellStyle name="Normal 3 2 4 2 6 2 2" xfId="19764" xr:uid="{00000000-0005-0000-0000-00009C890000}"/>
    <cellStyle name="Normal 3 2 4 2 6 2 2 2" xfId="40222" xr:uid="{00000000-0005-0000-0000-00009D890000}"/>
    <cellStyle name="Normal 3 2 4 2 6 2 3" xfId="40221" xr:uid="{00000000-0005-0000-0000-00009E890000}"/>
    <cellStyle name="Normal 3 2 4 2 6 3" xfId="19765" xr:uid="{00000000-0005-0000-0000-00009F890000}"/>
    <cellStyle name="Normal 3 2 4 2 6 3 2" xfId="19766" xr:uid="{00000000-0005-0000-0000-0000A0890000}"/>
    <cellStyle name="Normal 3 2 4 2 6 3 2 2" xfId="40224" xr:uid="{00000000-0005-0000-0000-0000A1890000}"/>
    <cellStyle name="Normal 3 2 4 2 6 3 3" xfId="40223" xr:uid="{00000000-0005-0000-0000-0000A2890000}"/>
    <cellStyle name="Normal 3 2 4 2 6 4" xfId="19767" xr:uid="{00000000-0005-0000-0000-0000A3890000}"/>
    <cellStyle name="Normal 3 2 4 2 6 4 2" xfId="40225" xr:uid="{00000000-0005-0000-0000-0000A4890000}"/>
    <cellStyle name="Normal 3 2 4 2 6 5" xfId="19768" xr:uid="{00000000-0005-0000-0000-0000A5890000}"/>
    <cellStyle name="Normal 3 2 4 2 6 5 2" xfId="48785" xr:uid="{00000000-0005-0000-0000-0000A6890000}"/>
    <cellStyle name="Normal 3 2 4 2 6 6" xfId="40220" xr:uid="{00000000-0005-0000-0000-0000A7890000}"/>
    <cellStyle name="Normal 3 2 4 2 7" xfId="19769" xr:uid="{00000000-0005-0000-0000-0000A8890000}"/>
    <cellStyle name="Normal 3 2 4 2 7 2" xfId="19770" xr:uid="{00000000-0005-0000-0000-0000A9890000}"/>
    <cellStyle name="Normal 3 2 4 2 7 2 2" xfId="40227" xr:uid="{00000000-0005-0000-0000-0000AA890000}"/>
    <cellStyle name="Normal 3 2 4 2 7 3" xfId="40226" xr:uid="{00000000-0005-0000-0000-0000AB890000}"/>
    <cellStyle name="Normal 3 2 4 2 8" xfId="19771" xr:uid="{00000000-0005-0000-0000-0000AC890000}"/>
    <cellStyle name="Normal 3 2 4 2 8 2" xfId="19772" xr:uid="{00000000-0005-0000-0000-0000AD890000}"/>
    <cellStyle name="Normal 3 2 4 2 8 2 2" xfId="40229" xr:uid="{00000000-0005-0000-0000-0000AE890000}"/>
    <cellStyle name="Normal 3 2 4 2 8 3" xfId="40228" xr:uid="{00000000-0005-0000-0000-0000AF890000}"/>
    <cellStyle name="Normal 3 2 4 2 9" xfId="19773" xr:uid="{00000000-0005-0000-0000-0000B0890000}"/>
    <cellStyle name="Normal 3 2 4 2 9 2" xfId="40230" xr:uid="{00000000-0005-0000-0000-0000B1890000}"/>
    <cellStyle name="Normal 3 2 4 3" xfId="19774" xr:uid="{00000000-0005-0000-0000-0000B2890000}"/>
    <cellStyle name="Normal 3 2 4 3 10" xfId="40231" xr:uid="{00000000-0005-0000-0000-0000B3890000}"/>
    <cellStyle name="Normal 3 2 4 3 2" xfId="19775" xr:uid="{00000000-0005-0000-0000-0000B4890000}"/>
    <cellStyle name="Normal 3 2 4 3 2 2" xfId="19776" xr:uid="{00000000-0005-0000-0000-0000B5890000}"/>
    <cellStyle name="Normal 3 2 4 3 2 2 2" xfId="19777" xr:uid="{00000000-0005-0000-0000-0000B6890000}"/>
    <cellStyle name="Normal 3 2 4 3 2 2 2 2" xfId="19778" xr:uid="{00000000-0005-0000-0000-0000B7890000}"/>
    <cellStyle name="Normal 3 2 4 3 2 2 2 2 2" xfId="19779" xr:uid="{00000000-0005-0000-0000-0000B8890000}"/>
    <cellStyle name="Normal 3 2 4 3 2 2 2 2 2 2" xfId="40236" xr:uid="{00000000-0005-0000-0000-0000B9890000}"/>
    <cellStyle name="Normal 3 2 4 3 2 2 2 2 3" xfId="40235" xr:uid="{00000000-0005-0000-0000-0000BA890000}"/>
    <cellStyle name="Normal 3 2 4 3 2 2 2 3" xfId="19780" xr:uid="{00000000-0005-0000-0000-0000BB890000}"/>
    <cellStyle name="Normal 3 2 4 3 2 2 2 3 2" xfId="19781" xr:uid="{00000000-0005-0000-0000-0000BC890000}"/>
    <cellStyle name="Normal 3 2 4 3 2 2 2 3 2 2" xfId="40238" xr:uid="{00000000-0005-0000-0000-0000BD890000}"/>
    <cellStyle name="Normal 3 2 4 3 2 2 2 3 3" xfId="40237" xr:uid="{00000000-0005-0000-0000-0000BE890000}"/>
    <cellStyle name="Normal 3 2 4 3 2 2 2 4" xfId="19782" xr:uid="{00000000-0005-0000-0000-0000BF890000}"/>
    <cellStyle name="Normal 3 2 4 3 2 2 2 4 2" xfId="40239" xr:uid="{00000000-0005-0000-0000-0000C0890000}"/>
    <cellStyle name="Normal 3 2 4 3 2 2 2 5" xfId="19783" xr:uid="{00000000-0005-0000-0000-0000C1890000}"/>
    <cellStyle name="Normal 3 2 4 3 2 2 2 5 2" xfId="48789" xr:uid="{00000000-0005-0000-0000-0000C2890000}"/>
    <cellStyle name="Normal 3 2 4 3 2 2 2 6" xfId="40234" xr:uid="{00000000-0005-0000-0000-0000C3890000}"/>
    <cellStyle name="Normal 3 2 4 3 2 2 3" xfId="19784" xr:uid="{00000000-0005-0000-0000-0000C4890000}"/>
    <cellStyle name="Normal 3 2 4 3 2 2 3 2" xfId="19785" xr:uid="{00000000-0005-0000-0000-0000C5890000}"/>
    <cellStyle name="Normal 3 2 4 3 2 2 3 2 2" xfId="19786" xr:uid="{00000000-0005-0000-0000-0000C6890000}"/>
    <cellStyle name="Normal 3 2 4 3 2 2 3 2 2 2" xfId="40242" xr:uid="{00000000-0005-0000-0000-0000C7890000}"/>
    <cellStyle name="Normal 3 2 4 3 2 2 3 2 3" xfId="40241" xr:uid="{00000000-0005-0000-0000-0000C8890000}"/>
    <cellStyle name="Normal 3 2 4 3 2 2 3 3" xfId="19787" xr:uid="{00000000-0005-0000-0000-0000C9890000}"/>
    <cellStyle name="Normal 3 2 4 3 2 2 3 3 2" xfId="19788" xr:uid="{00000000-0005-0000-0000-0000CA890000}"/>
    <cellStyle name="Normal 3 2 4 3 2 2 3 3 2 2" xfId="40244" xr:uid="{00000000-0005-0000-0000-0000CB890000}"/>
    <cellStyle name="Normal 3 2 4 3 2 2 3 3 3" xfId="40243" xr:uid="{00000000-0005-0000-0000-0000CC890000}"/>
    <cellStyle name="Normal 3 2 4 3 2 2 3 4" xfId="19789" xr:uid="{00000000-0005-0000-0000-0000CD890000}"/>
    <cellStyle name="Normal 3 2 4 3 2 2 3 4 2" xfId="40245" xr:uid="{00000000-0005-0000-0000-0000CE890000}"/>
    <cellStyle name="Normal 3 2 4 3 2 2 3 5" xfId="19790" xr:uid="{00000000-0005-0000-0000-0000CF890000}"/>
    <cellStyle name="Normal 3 2 4 3 2 2 3 5 2" xfId="48790" xr:uid="{00000000-0005-0000-0000-0000D0890000}"/>
    <cellStyle name="Normal 3 2 4 3 2 2 3 6" xfId="40240" xr:uid="{00000000-0005-0000-0000-0000D1890000}"/>
    <cellStyle name="Normal 3 2 4 3 2 2 4" xfId="19791" xr:uid="{00000000-0005-0000-0000-0000D2890000}"/>
    <cellStyle name="Normal 3 2 4 3 2 2 4 2" xfId="19792" xr:uid="{00000000-0005-0000-0000-0000D3890000}"/>
    <cellStyle name="Normal 3 2 4 3 2 2 4 2 2" xfId="40247" xr:uid="{00000000-0005-0000-0000-0000D4890000}"/>
    <cellStyle name="Normal 3 2 4 3 2 2 4 3" xfId="40246" xr:uid="{00000000-0005-0000-0000-0000D5890000}"/>
    <cellStyle name="Normal 3 2 4 3 2 2 5" xfId="19793" xr:uid="{00000000-0005-0000-0000-0000D6890000}"/>
    <cellStyle name="Normal 3 2 4 3 2 2 5 2" xfId="19794" xr:uid="{00000000-0005-0000-0000-0000D7890000}"/>
    <cellStyle name="Normal 3 2 4 3 2 2 5 2 2" xfId="40249" xr:uid="{00000000-0005-0000-0000-0000D8890000}"/>
    <cellStyle name="Normal 3 2 4 3 2 2 5 3" xfId="40248" xr:uid="{00000000-0005-0000-0000-0000D9890000}"/>
    <cellStyle name="Normal 3 2 4 3 2 2 6" xfId="19795" xr:uid="{00000000-0005-0000-0000-0000DA890000}"/>
    <cellStyle name="Normal 3 2 4 3 2 2 6 2" xfId="40250" xr:uid="{00000000-0005-0000-0000-0000DB890000}"/>
    <cellStyle name="Normal 3 2 4 3 2 2 7" xfId="19796" xr:uid="{00000000-0005-0000-0000-0000DC890000}"/>
    <cellStyle name="Normal 3 2 4 3 2 2 7 2" xfId="48788" xr:uid="{00000000-0005-0000-0000-0000DD890000}"/>
    <cellStyle name="Normal 3 2 4 3 2 2 8" xfId="40233" xr:uid="{00000000-0005-0000-0000-0000DE890000}"/>
    <cellStyle name="Normal 3 2 4 3 2 3" xfId="19797" xr:uid="{00000000-0005-0000-0000-0000DF890000}"/>
    <cellStyle name="Normal 3 2 4 3 2 3 2" xfId="19798" xr:uid="{00000000-0005-0000-0000-0000E0890000}"/>
    <cellStyle name="Normal 3 2 4 3 2 3 2 2" xfId="19799" xr:uid="{00000000-0005-0000-0000-0000E1890000}"/>
    <cellStyle name="Normal 3 2 4 3 2 3 2 2 2" xfId="40253" xr:uid="{00000000-0005-0000-0000-0000E2890000}"/>
    <cellStyle name="Normal 3 2 4 3 2 3 2 3" xfId="40252" xr:uid="{00000000-0005-0000-0000-0000E3890000}"/>
    <cellStyle name="Normal 3 2 4 3 2 3 3" xfId="19800" xr:uid="{00000000-0005-0000-0000-0000E4890000}"/>
    <cellStyle name="Normal 3 2 4 3 2 3 3 2" xfId="19801" xr:uid="{00000000-0005-0000-0000-0000E5890000}"/>
    <cellStyle name="Normal 3 2 4 3 2 3 3 2 2" xfId="40255" xr:uid="{00000000-0005-0000-0000-0000E6890000}"/>
    <cellStyle name="Normal 3 2 4 3 2 3 3 3" xfId="40254" xr:uid="{00000000-0005-0000-0000-0000E7890000}"/>
    <cellStyle name="Normal 3 2 4 3 2 3 4" xfId="19802" xr:uid="{00000000-0005-0000-0000-0000E8890000}"/>
    <cellStyle name="Normal 3 2 4 3 2 3 4 2" xfId="40256" xr:uid="{00000000-0005-0000-0000-0000E9890000}"/>
    <cellStyle name="Normal 3 2 4 3 2 3 5" xfId="19803" xr:uid="{00000000-0005-0000-0000-0000EA890000}"/>
    <cellStyle name="Normal 3 2 4 3 2 3 5 2" xfId="48791" xr:uid="{00000000-0005-0000-0000-0000EB890000}"/>
    <cellStyle name="Normal 3 2 4 3 2 3 6" xfId="40251" xr:uid="{00000000-0005-0000-0000-0000EC890000}"/>
    <cellStyle name="Normal 3 2 4 3 2 4" xfId="19804" xr:uid="{00000000-0005-0000-0000-0000ED890000}"/>
    <cellStyle name="Normal 3 2 4 3 2 4 2" xfId="19805" xr:uid="{00000000-0005-0000-0000-0000EE890000}"/>
    <cellStyle name="Normal 3 2 4 3 2 4 2 2" xfId="19806" xr:uid="{00000000-0005-0000-0000-0000EF890000}"/>
    <cellStyle name="Normal 3 2 4 3 2 4 2 2 2" xfId="40259" xr:uid="{00000000-0005-0000-0000-0000F0890000}"/>
    <cellStyle name="Normal 3 2 4 3 2 4 2 3" xfId="40258" xr:uid="{00000000-0005-0000-0000-0000F1890000}"/>
    <cellStyle name="Normal 3 2 4 3 2 4 3" xfId="19807" xr:uid="{00000000-0005-0000-0000-0000F2890000}"/>
    <cellStyle name="Normal 3 2 4 3 2 4 3 2" xfId="19808" xr:uid="{00000000-0005-0000-0000-0000F3890000}"/>
    <cellStyle name="Normal 3 2 4 3 2 4 3 2 2" xfId="40261" xr:uid="{00000000-0005-0000-0000-0000F4890000}"/>
    <cellStyle name="Normal 3 2 4 3 2 4 3 3" xfId="40260" xr:uid="{00000000-0005-0000-0000-0000F5890000}"/>
    <cellStyle name="Normal 3 2 4 3 2 4 4" xfId="19809" xr:uid="{00000000-0005-0000-0000-0000F6890000}"/>
    <cellStyle name="Normal 3 2 4 3 2 4 4 2" xfId="40262" xr:uid="{00000000-0005-0000-0000-0000F7890000}"/>
    <cellStyle name="Normal 3 2 4 3 2 4 5" xfId="19810" xr:uid="{00000000-0005-0000-0000-0000F8890000}"/>
    <cellStyle name="Normal 3 2 4 3 2 4 5 2" xfId="48792" xr:uid="{00000000-0005-0000-0000-0000F9890000}"/>
    <cellStyle name="Normal 3 2 4 3 2 4 6" xfId="40257" xr:uid="{00000000-0005-0000-0000-0000FA890000}"/>
    <cellStyle name="Normal 3 2 4 3 2 5" xfId="19811" xr:uid="{00000000-0005-0000-0000-0000FB890000}"/>
    <cellStyle name="Normal 3 2 4 3 2 5 2" xfId="19812" xr:uid="{00000000-0005-0000-0000-0000FC890000}"/>
    <cellStyle name="Normal 3 2 4 3 2 5 2 2" xfId="40264" xr:uid="{00000000-0005-0000-0000-0000FD890000}"/>
    <cellStyle name="Normal 3 2 4 3 2 5 3" xfId="40263" xr:uid="{00000000-0005-0000-0000-0000FE890000}"/>
    <cellStyle name="Normal 3 2 4 3 2 6" xfId="19813" xr:uid="{00000000-0005-0000-0000-0000FF890000}"/>
    <cellStyle name="Normal 3 2 4 3 2 6 2" xfId="19814" xr:uid="{00000000-0005-0000-0000-0000008A0000}"/>
    <cellStyle name="Normal 3 2 4 3 2 6 2 2" xfId="40266" xr:uid="{00000000-0005-0000-0000-0000018A0000}"/>
    <cellStyle name="Normal 3 2 4 3 2 6 3" xfId="40265" xr:uid="{00000000-0005-0000-0000-0000028A0000}"/>
    <cellStyle name="Normal 3 2 4 3 2 7" xfId="19815" xr:uid="{00000000-0005-0000-0000-0000038A0000}"/>
    <cellStyle name="Normal 3 2 4 3 2 7 2" xfId="40267" xr:uid="{00000000-0005-0000-0000-0000048A0000}"/>
    <cellStyle name="Normal 3 2 4 3 2 8" xfId="19816" xr:uid="{00000000-0005-0000-0000-0000058A0000}"/>
    <cellStyle name="Normal 3 2 4 3 2 8 2" xfId="48787" xr:uid="{00000000-0005-0000-0000-0000068A0000}"/>
    <cellStyle name="Normal 3 2 4 3 2 9" xfId="40232" xr:uid="{00000000-0005-0000-0000-0000078A0000}"/>
    <cellStyle name="Normal 3 2 4 3 3" xfId="19817" xr:uid="{00000000-0005-0000-0000-0000088A0000}"/>
    <cellStyle name="Normal 3 2 4 3 3 2" xfId="19818" xr:uid="{00000000-0005-0000-0000-0000098A0000}"/>
    <cellStyle name="Normal 3 2 4 3 3 2 2" xfId="19819" xr:uid="{00000000-0005-0000-0000-00000A8A0000}"/>
    <cellStyle name="Normal 3 2 4 3 3 2 2 2" xfId="19820" xr:uid="{00000000-0005-0000-0000-00000B8A0000}"/>
    <cellStyle name="Normal 3 2 4 3 3 2 2 2 2" xfId="40271" xr:uid="{00000000-0005-0000-0000-00000C8A0000}"/>
    <cellStyle name="Normal 3 2 4 3 3 2 2 3" xfId="40270" xr:uid="{00000000-0005-0000-0000-00000D8A0000}"/>
    <cellStyle name="Normal 3 2 4 3 3 2 3" xfId="19821" xr:uid="{00000000-0005-0000-0000-00000E8A0000}"/>
    <cellStyle name="Normal 3 2 4 3 3 2 3 2" xfId="19822" xr:uid="{00000000-0005-0000-0000-00000F8A0000}"/>
    <cellStyle name="Normal 3 2 4 3 3 2 3 2 2" xfId="40273" xr:uid="{00000000-0005-0000-0000-0000108A0000}"/>
    <cellStyle name="Normal 3 2 4 3 3 2 3 3" xfId="40272" xr:uid="{00000000-0005-0000-0000-0000118A0000}"/>
    <cellStyle name="Normal 3 2 4 3 3 2 4" xfId="19823" xr:uid="{00000000-0005-0000-0000-0000128A0000}"/>
    <cellStyle name="Normal 3 2 4 3 3 2 4 2" xfId="40274" xr:uid="{00000000-0005-0000-0000-0000138A0000}"/>
    <cellStyle name="Normal 3 2 4 3 3 2 5" xfId="19824" xr:uid="{00000000-0005-0000-0000-0000148A0000}"/>
    <cellStyle name="Normal 3 2 4 3 3 2 5 2" xfId="48794" xr:uid="{00000000-0005-0000-0000-0000158A0000}"/>
    <cellStyle name="Normal 3 2 4 3 3 2 6" xfId="40269" xr:uid="{00000000-0005-0000-0000-0000168A0000}"/>
    <cellStyle name="Normal 3 2 4 3 3 3" xfId="19825" xr:uid="{00000000-0005-0000-0000-0000178A0000}"/>
    <cellStyle name="Normal 3 2 4 3 3 3 2" xfId="19826" xr:uid="{00000000-0005-0000-0000-0000188A0000}"/>
    <cellStyle name="Normal 3 2 4 3 3 3 2 2" xfId="19827" xr:uid="{00000000-0005-0000-0000-0000198A0000}"/>
    <cellStyle name="Normal 3 2 4 3 3 3 2 2 2" xfId="40277" xr:uid="{00000000-0005-0000-0000-00001A8A0000}"/>
    <cellStyle name="Normal 3 2 4 3 3 3 2 3" xfId="40276" xr:uid="{00000000-0005-0000-0000-00001B8A0000}"/>
    <cellStyle name="Normal 3 2 4 3 3 3 3" xfId="19828" xr:uid="{00000000-0005-0000-0000-00001C8A0000}"/>
    <cellStyle name="Normal 3 2 4 3 3 3 3 2" xfId="19829" xr:uid="{00000000-0005-0000-0000-00001D8A0000}"/>
    <cellStyle name="Normal 3 2 4 3 3 3 3 2 2" xfId="40279" xr:uid="{00000000-0005-0000-0000-00001E8A0000}"/>
    <cellStyle name="Normal 3 2 4 3 3 3 3 3" xfId="40278" xr:uid="{00000000-0005-0000-0000-00001F8A0000}"/>
    <cellStyle name="Normal 3 2 4 3 3 3 4" xfId="19830" xr:uid="{00000000-0005-0000-0000-0000208A0000}"/>
    <cellStyle name="Normal 3 2 4 3 3 3 4 2" xfId="40280" xr:uid="{00000000-0005-0000-0000-0000218A0000}"/>
    <cellStyle name="Normal 3 2 4 3 3 3 5" xfId="19831" xr:uid="{00000000-0005-0000-0000-0000228A0000}"/>
    <cellStyle name="Normal 3 2 4 3 3 3 5 2" xfId="48795" xr:uid="{00000000-0005-0000-0000-0000238A0000}"/>
    <cellStyle name="Normal 3 2 4 3 3 3 6" xfId="40275" xr:uid="{00000000-0005-0000-0000-0000248A0000}"/>
    <cellStyle name="Normal 3 2 4 3 3 4" xfId="19832" xr:uid="{00000000-0005-0000-0000-0000258A0000}"/>
    <cellStyle name="Normal 3 2 4 3 3 4 2" xfId="19833" xr:uid="{00000000-0005-0000-0000-0000268A0000}"/>
    <cellStyle name="Normal 3 2 4 3 3 4 2 2" xfId="40282" xr:uid="{00000000-0005-0000-0000-0000278A0000}"/>
    <cellStyle name="Normal 3 2 4 3 3 4 3" xfId="40281" xr:uid="{00000000-0005-0000-0000-0000288A0000}"/>
    <cellStyle name="Normal 3 2 4 3 3 5" xfId="19834" xr:uid="{00000000-0005-0000-0000-0000298A0000}"/>
    <cellStyle name="Normal 3 2 4 3 3 5 2" xfId="19835" xr:uid="{00000000-0005-0000-0000-00002A8A0000}"/>
    <cellStyle name="Normal 3 2 4 3 3 5 2 2" xfId="40284" xr:uid="{00000000-0005-0000-0000-00002B8A0000}"/>
    <cellStyle name="Normal 3 2 4 3 3 5 3" xfId="40283" xr:uid="{00000000-0005-0000-0000-00002C8A0000}"/>
    <cellStyle name="Normal 3 2 4 3 3 6" xfId="19836" xr:uid="{00000000-0005-0000-0000-00002D8A0000}"/>
    <cellStyle name="Normal 3 2 4 3 3 6 2" xfId="40285" xr:uid="{00000000-0005-0000-0000-00002E8A0000}"/>
    <cellStyle name="Normal 3 2 4 3 3 7" xfId="19837" xr:uid="{00000000-0005-0000-0000-00002F8A0000}"/>
    <cellStyle name="Normal 3 2 4 3 3 7 2" xfId="48793" xr:uid="{00000000-0005-0000-0000-0000308A0000}"/>
    <cellStyle name="Normal 3 2 4 3 3 8" xfId="40268" xr:uid="{00000000-0005-0000-0000-0000318A0000}"/>
    <cellStyle name="Normal 3 2 4 3 4" xfId="19838" xr:uid="{00000000-0005-0000-0000-0000328A0000}"/>
    <cellStyle name="Normal 3 2 4 3 4 2" xfId="19839" xr:uid="{00000000-0005-0000-0000-0000338A0000}"/>
    <cellStyle name="Normal 3 2 4 3 4 2 2" xfId="19840" xr:uid="{00000000-0005-0000-0000-0000348A0000}"/>
    <cellStyle name="Normal 3 2 4 3 4 2 2 2" xfId="40288" xr:uid="{00000000-0005-0000-0000-0000358A0000}"/>
    <cellStyle name="Normal 3 2 4 3 4 2 3" xfId="40287" xr:uid="{00000000-0005-0000-0000-0000368A0000}"/>
    <cellStyle name="Normal 3 2 4 3 4 3" xfId="19841" xr:uid="{00000000-0005-0000-0000-0000378A0000}"/>
    <cellStyle name="Normal 3 2 4 3 4 3 2" xfId="19842" xr:uid="{00000000-0005-0000-0000-0000388A0000}"/>
    <cellStyle name="Normal 3 2 4 3 4 3 2 2" xfId="40290" xr:uid="{00000000-0005-0000-0000-0000398A0000}"/>
    <cellStyle name="Normal 3 2 4 3 4 3 3" xfId="40289" xr:uid="{00000000-0005-0000-0000-00003A8A0000}"/>
    <cellStyle name="Normal 3 2 4 3 4 4" xfId="19843" xr:uid="{00000000-0005-0000-0000-00003B8A0000}"/>
    <cellStyle name="Normal 3 2 4 3 4 4 2" xfId="40291" xr:uid="{00000000-0005-0000-0000-00003C8A0000}"/>
    <cellStyle name="Normal 3 2 4 3 4 5" xfId="19844" xr:uid="{00000000-0005-0000-0000-00003D8A0000}"/>
    <cellStyle name="Normal 3 2 4 3 4 5 2" xfId="48796" xr:uid="{00000000-0005-0000-0000-00003E8A0000}"/>
    <cellStyle name="Normal 3 2 4 3 4 6" xfId="40286" xr:uid="{00000000-0005-0000-0000-00003F8A0000}"/>
    <cellStyle name="Normal 3 2 4 3 5" xfId="19845" xr:uid="{00000000-0005-0000-0000-0000408A0000}"/>
    <cellStyle name="Normal 3 2 4 3 5 2" xfId="19846" xr:uid="{00000000-0005-0000-0000-0000418A0000}"/>
    <cellStyle name="Normal 3 2 4 3 5 2 2" xfId="19847" xr:uid="{00000000-0005-0000-0000-0000428A0000}"/>
    <cellStyle name="Normal 3 2 4 3 5 2 2 2" xfId="40294" xr:uid="{00000000-0005-0000-0000-0000438A0000}"/>
    <cellStyle name="Normal 3 2 4 3 5 2 3" xfId="40293" xr:uid="{00000000-0005-0000-0000-0000448A0000}"/>
    <cellStyle name="Normal 3 2 4 3 5 3" xfId="19848" xr:uid="{00000000-0005-0000-0000-0000458A0000}"/>
    <cellStyle name="Normal 3 2 4 3 5 3 2" xfId="19849" xr:uid="{00000000-0005-0000-0000-0000468A0000}"/>
    <cellStyle name="Normal 3 2 4 3 5 3 2 2" xfId="40296" xr:uid="{00000000-0005-0000-0000-0000478A0000}"/>
    <cellStyle name="Normal 3 2 4 3 5 3 3" xfId="40295" xr:uid="{00000000-0005-0000-0000-0000488A0000}"/>
    <cellStyle name="Normal 3 2 4 3 5 4" xfId="19850" xr:uid="{00000000-0005-0000-0000-0000498A0000}"/>
    <cellStyle name="Normal 3 2 4 3 5 4 2" xfId="40297" xr:uid="{00000000-0005-0000-0000-00004A8A0000}"/>
    <cellStyle name="Normal 3 2 4 3 5 5" xfId="19851" xr:uid="{00000000-0005-0000-0000-00004B8A0000}"/>
    <cellStyle name="Normal 3 2 4 3 5 5 2" xfId="48797" xr:uid="{00000000-0005-0000-0000-00004C8A0000}"/>
    <cellStyle name="Normal 3 2 4 3 5 6" xfId="40292" xr:uid="{00000000-0005-0000-0000-00004D8A0000}"/>
    <cellStyle name="Normal 3 2 4 3 6" xfId="19852" xr:uid="{00000000-0005-0000-0000-00004E8A0000}"/>
    <cellStyle name="Normal 3 2 4 3 6 2" xfId="19853" xr:uid="{00000000-0005-0000-0000-00004F8A0000}"/>
    <cellStyle name="Normal 3 2 4 3 6 2 2" xfId="40299" xr:uid="{00000000-0005-0000-0000-0000508A0000}"/>
    <cellStyle name="Normal 3 2 4 3 6 3" xfId="40298" xr:uid="{00000000-0005-0000-0000-0000518A0000}"/>
    <cellStyle name="Normal 3 2 4 3 7" xfId="19854" xr:uid="{00000000-0005-0000-0000-0000528A0000}"/>
    <cellStyle name="Normal 3 2 4 3 7 2" xfId="19855" xr:uid="{00000000-0005-0000-0000-0000538A0000}"/>
    <cellStyle name="Normal 3 2 4 3 7 2 2" xfId="40301" xr:uid="{00000000-0005-0000-0000-0000548A0000}"/>
    <cellStyle name="Normal 3 2 4 3 7 3" xfId="40300" xr:uid="{00000000-0005-0000-0000-0000558A0000}"/>
    <cellStyle name="Normal 3 2 4 3 8" xfId="19856" xr:uid="{00000000-0005-0000-0000-0000568A0000}"/>
    <cellStyle name="Normal 3 2 4 3 8 2" xfId="40302" xr:uid="{00000000-0005-0000-0000-0000578A0000}"/>
    <cellStyle name="Normal 3 2 4 3 9" xfId="19857" xr:uid="{00000000-0005-0000-0000-0000588A0000}"/>
    <cellStyle name="Normal 3 2 4 3 9 2" xfId="48786" xr:uid="{00000000-0005-0000-0000-0000598A0000}"/>
    <cellStyle name="Normal 3 2 4 4" xfId="19858" xr:uid="{00000000-0005-0000-0000-00005A8A0000}"/>
    <cellStyle name="Normal 3 2 4 4 2" xfId="19859" xr:uid="{00000000-0005-0000-0000-00005B8A0000}"/>
    <cellStyle name="Normal 3 2 4 4 2 2" xfId="19860" xr:uid="{00000000-0005-0000-0000-00005C8A0000}"/>
    <cellStyle name="Normal 3 2 4 4 2 2 2" xfId="19861" xr:uid="{00000000-0005-0000-0000-00005D8A0000}"/>
    <cellStyle name="Normal 3 2 4 4 2 2 2 2" xfId="19862" xr:uid="{00000000-0005-0000-0000-00005E8A0000}"/>
    <cellStyle name="Normal 3 2 4 4 2 2 2 2 2" xfId="40307" xr:uid="{00000000-0005-0000-0000-00005F8A0000}"/>
    <cellStyle name="Normal 3 2 4 4 2 2 2 3" xfId="40306" xr:uid="{00000000-0005-0000-0000-0000608A0000}"/>
    <cellStyle name="Normal 3 2 4 4 2 2 3" xfId="19863" xr:uid="{00000000-0005-0000-0000-0000618A0000}"/>
    <cellStyle name="Normal 3 2 4 4 2 2 3 2" xfId="19864" xr:uid="{00000000-0005-0000-0000-0000628A0000}"/>
    <cellStyle name="Normal 3 2 4 4 2 2 3 2 2" xfId="40309" xr:uid="{00000000-0005-0000-0000-0000638A0000}"/>
    <cellStyle name="Normal 3 2 4 4 2 2 3 3" xfId="40308" xr:uid="{00000000-0005-0000-0000-0000648A0000}"/>
    <cellStyle name="Normal 3 2 4 4 2 2 4" xfId="19865" xr:uid="{00000000-0005-0000-0000-0000658A0000}"/>
    <cellStyle name="Normal 3 2 4 4 2 2 4 2" xfId="40310" xr:uid="{00000000-0005-0000-0000-0000668A0000}"/>
    <cellStyle name="Normal 3 2 4 4 2 2 5" xfId="19866" xr:uid="{00000000-0005-0000-0000-0000678A0000}"/>
    <cellStyle name="Normal 3 2 4 4 2 2 5 2" xfId="48800" xr:uid="{00000000-0005-0000-0000-0000688A0000}"/>
    <cellStyle name="Normal 3 2 4 4 2 2 6" xfId="40305" xr:uid="{00000000-0005-0000-0000-0000698A0000}"/>
    <cellStyle name="Normal 3 2 4 4 2 3" xfId="19867" xr:uid="{00000000-0005-0000-0000-00006A8A0000}"/>
    <cellStyle name="Normal 3 2 4 4 2 3 2" xfId="19868" xr:uid="{00000000-0005-0000-0000-00006B8A0000}"/>
    <cellStyle name="Normal 3 2 4 4 2 3 2 2" xfId="19869" xr:uid="{00000000-0005-0000-0000-00006C8A0000}"/>
    <cellStyle name="Normal 3 2 4 4 2 3 2 2 2" xfId="40313" xr:uid="{00000000-0005-0000-0000-00006D8A0000}"/>
    <cellStyle name="Normal 3 2 4 4 2 3 2 3" xfId="40312" xr:uid="{00000000-0005-0000-0000-00006E8A0000}"/>
    <cellStyle name="Normal 3 2 4 4 2 3 3" xfId="19870" xr:uid="{00000000-0005-0000-0000-00006F8A0000}"/>
    <cellStyle name="Normal 3 2 4 4 2 3 3 2" xfId="19871" xr:uid="{00000000-0005-0000-0000-0000708A0000}"/>
    <cellStyle name="Normal 3 2 4 4 2 3 3 2 2" xfId="40315" xr:uid="{00000000-0005-0000-0000-0000718A0000}"/>
    <cellStyle name="Normal 3 2 4 4 2 3 3 3" xfId="40314" xr:uid="{00000000-0005-0000-0000-0000728A0000}"/>
    <cellStyle name="Normal 3 2 4 4 2 3 4" xfId="19872" xr:uid="{00000000-0005-0000-0000-0000738A0000}"/>
    <cellStyle name="Normal 3 2 4 4 2 3 4 2" xfId="40316" xr:uid="{00000000-0005-0000-0000-0000748A0000}"/>
    <cellStyle name="Normal 3 2 4 4 2 3 5" xfId="19873" xr:uid="{00000000-0005-0000-0000-0000758A0000}"/>
    <cellStyle name="Normal 3 2 4 4 2 3 5 2" xfId="48801" xr:uid="{00000000-0005-0000-0000-0000768A0000}"/>
    <cellStyle name="Normal 3 2 4 4 2 3 6" xfId="40311" xr:uid="{00000000-0005-0000-0000-0000778A0000}"/>
    <cellStyle name="Normal 3 2 4 4 2 4" xfId="19874" xr:uid="{00000000-0005-0000-0000-0000788A0000}"/>
    <cellStyle name="Normal 3 2 4 4 2 4 2" xfId="19875" xr:uid="{00000000-0005-0000-0000-0000798A0000}"/>
    <cellStyle name="Normal 3 2 4 4 2 4 2 2" xfId="40318" xr:uid="{00000000-0005-0000-0000-00007A8A0000}"/>
    <cellStyle name="Normal 3 2 4 4 2 4 3" xfId="40317" xr:uid="{00000000-0005-0000-0000-00007B8A0000}"/>
    <cellStyle name="Normal 3 2 4 4 2 5" xfId="19876" xr:uid="{00000000-0005-0000-0000-00007C8A0000}"/>
    <cellStyle name="Normal 3 2 4 4 2 5 2" xfId="19877" xr:uid="{00000000-0005-0000-0000-00007D8A0000}"/>
    <cellStyle name="Normal 3 2 4 4 2 5 2 2" xfId="40320" xr:uid="{00000000-0005-0000-0000-00007E8A0000}"/>
    <cellStyle name="Normal 3 2 4 4 2 5 3" xfId="40319" xr:uid="{00000000-0005-0000-0000-00007F8A0000}"/>
    <cellStyle name="Normal 3 2 4 4 2 6" xfId="19878" xr:uid="{00000000-0005-0000-0000-0000808A0000}"/>
    <cellStyle name="Normal 3 2 4 4 2 6 2" xfId="40321" xr:uid="{00000000-0005-0000-0000-0000818A0000}"/>
    <cellStyle name="Normal 3 2 4 4 2 7" xfId="19879" xr:uid="{00000000-0005-0000-0000-0000828A0000}"/>
    <cellStyle name="Normal 3 2 4 4 2 7 2" xfId="48799" xr:uid="{00000000-0005-0000-0000-0000838A0000}"/>
    <cellStyle name="Normal 3 2 4 4 2 8" xfId="40304" xr:uid="{00000000-0005-0000-0000-0000848A0000}"/>
    <cellStyle name="Normal 3 2 4 4 3" xfId="19880" xr:uid="{00000000-0005-0000-0000-0000858A0000}"/>
    <cellStyle name="Normal 3 2 4 4 3 2" xfId="19881" xr:uid="{00000000-0005-0000-0000-0000868A0000}"/>
    <cellStyle name="Normal 3 2 4 4 3 2 2" xfId="19882" xr:uid="{00000000-0005-0000-0000-0000878A0000}"/>
    <cellStyle name="Normal 3 2 4 4 3 2 2 2" xfId="40324" xr:uid="{00000000-0005-0000-0000-0000888A0000}"/>
    <cellStyle name="Normal 3 2 4 4 3 2 3" xfId="40323" xr:uid="{00000000-0005-0000-0000-0000898A0000}"/>
    <cellStyle name="Normal 3 2 4 4 3 3" xfId="19883" xr:uid="{00000000-0005-0000-0000-00008A8A0000}"/>
    <cellStyle name="Normal 3 2 4 4 3 3 2" xfId="19884" xr:uid="{00000000-0005-0000-0000-00008B8A0000}"/>
    <cellStyle name="Normal 3 2 4 4 3 3 2 2" xfId="40326" xr:uid="{00000000-0005-0000-0000-00008C8A0000}"/>
    <cellStyle name="Normal 3 2 4 4 3 3 3" xfId="40325" xr:uid="{00000000-0005-0000-0000-00008D8A0000}"/>
    <cellStyle name="Normal 3 2 4 4 3 4" xfId="19885" xr:uid="{00000000-0005-0000-0000-00008E8A0000}"/>
    <cellStyle name="Normal 3 2 4 4 3 4 2" xfId="40327" xr:uid="{00000000-0005-0000-0000-00008F8A0000}"/>
    <cellStyle name="Normal 3 2 4 4 3 5" xfId="19886" xr:uid="{00000000-0005-0000-0000-0000908A0000}"/>
    <cellStyle name="Normal 3 2 4 4 3 5 2" xfId="48802" xr:uid="{00000000-0005-0000-0000-0000918A0000}"/>
    <cellStyle name="Normal 3 2 4 4 3 6" xfId="40322" xr:uid="{00000000-0005-0000-0000-0000928A0000}"/>
    <cellStyle name="Normal 3 2 4 4 4" xfId="19887" xr:uid="{00000000-0005-0000-0000-0000938A0000}"/>
    <cellStyle name="Normal 3 2 4 4 4 2" xfId="19888" xr:uid="{00000000-0005-0000-0000-0000948A0000}"/>
    <cellStyle name="Normal 3 2 4 4 4 2 2" xfId="19889" xr:uid="{00000000-0005-0000-0000-0000958A0000}"/>
    <cellStyle name="Normal 3 2 4 4 4 2 2 2" xfId="40330" xr:uid="{00000000-0005-0000-0000-0000968A0000}"/>
    <cellStyle name="Normal 3 2 4 4 4 2 3" xfId="40329" xr:uid="{00000000-0005-0000-0000-0000978A0000}"/>
    <cellStyle name="Normal 3 2 4 4 4 3" xfId="19890" xr:uid="{00000000-0005-0000-0000-0000988A0000}"/>
    <cellStyle name="Normal 3 2 4 4 4 3 2" xfId="19891" xr:uid="{00000000-0005-0000-0000-0000998A0000}"/>
    <cellStyle name="Normal 3 2 4 4 4 3 2 2" xfId="40332" xr:uid="{00000000-0005-0000-0000-00009A8A0000}"/>
    <cellStyle name="Normal 3 2 4 4 4 3 3" xfId="40331" xr:uid="{00000000-0005-0000-0000-00009B8A0000}"/>
    <cellStyle name="Normal 3 2 4 4 4 4" xfId="19892" xr:uid="{00000000-0005-0000-0000-00009C8A0000}"/>
    <cellStyle name="Normal 3 2 4 4 4 4 2" xfId="40333" xr:uid="{00000000-0005-0000-0000-00009D8A0000}"/>
    <cellStyle name="Normal 3 2 4 4 4 5" xfId="19893" xr:uid="{00000000-0005-0000-0000-00009E8A0000}"/>
    <cellStyle name="Normal 3 2 4 4 4 5 2" xfId="48803" xr:uid="{00000000-0005-0000-0000-00009F8A0000}"/>
    <cellStyle name="Normal 3 2 4 4 4 6" xfId="40328" xr:uid="{00000000-0005-0000-0000-0000A08A0000}"/>
    <cellStyle name="Normal 3 2 4 4 5" xfId="19894" xr:uid="{00000000-0005-0000-0000-0000A18A0000}"/>
    <cellStyle name="Normal 3 2 4 4 5 2" xfId="19895" xr:uid="{00000000-0005-0000-0000-0000A28A0000}"/>
    <cellStyle name="Normal 3 2 4 4 5 2 2" xfId="40335" xr:uid="{00000000-0005-0000-0000-0000A38A0000}"/>
    <cellStyle name="Normal 3 2 4 4 5 3" xfId="40334" xr:uid="{00000000-0005-0000-0000-0000A48A0000}"/>
    <cellStyle name="Normal 3 2 4 4 6" xfId="19896" xr:uid="{00000000-0005-0000-0000-0000A58A0000}"/>
    <cellStyle name="Normal 3 2 4 4 6 2" xfId="19897" xr:uid="{00000000-0005-0000-0000-0000A68A0000}"/>
    <cellStyle name="Normal 3 2 4 4 6 2 2" xfId="40337" xr:uid="{00000000-0005-0000-0000-0000A78A0000}"/>
    <cellStyle name="Normal 3 2 4 4 6 3" xfId="40336" xr:uid="{00000000-0005-0000-0000-0000A88A0000}"/>
    <cellStyle name="Normal 3 2 4 4 7" xfId="19898" xr:uid="{00000000-0005-0000-0000-0000A98A0000}"/>
    <cellStyle name="Normal 3 2 4 4 7 2" xfId="40338" xr:uid="{00000000-0005-0000-0000-0000AA8A0000}"/>
    <cellStyle name="Normal 3 2 4 4 8" xfId="19899" xr:uid="{00000000-0005-0000-0000-0000AB8A0000}"/>
    <cellStyle name="Normal 3 2 4 4 8 2" xfId="48798" xr:uid="{00000000-0005-0000-0000-0000AC8A0000}"/>
    <cellStyle name="Normal 3 2 4 4 9" xfId="40303" xr:uid="{00000000-0005-0000-0000-0000AD8A0000}"/>
    <cellStyle name="Normal 3 2 4 5" xfId="19900" xr:uid="{00000000-0005-0000-0000-0000AE8A0000}"/>
    <cellStyle name="Normal 3 2 4 5 2" xfId="19901" xr:uid="{00000000-0005-0000-0000-0000AF8A0000}"/>
    <cellStyle name="Normal 3 2 4 5 2 2" xfId="19902" xr:uid="{00000000-0005-0000-0000-0000B08A0000}"/>
    <cellStyle name="Normal 3 2 4 5 2 2 2" xfId="19903" xr:uid="{00000000-0005-0000-0000-0000B18A0000}"/>
    <cellStyle name="Normal 3 2 4 5 2 2 2 2" xfId="40342" xr:uid="{00000000-0005-0000-0000-0000B28A0000}"/>
    <cellStyle name="Normal 3 2 4 5 2 2 3" xfId="40341" xr:uid="{00000000-0005-0000-0000-0000B38A0000}"/>
    <cellStyle name="Normal 3 2 4 5 2 3" xfId="19904" xr:uid="{00000000-0005-0000-0000-0000B48A0000}"/>
    <cellStyle name="Normal 3 2 4 5 2 3 2" xfId="19905" xr:uid="{00000000-0005-0000-0000-0000B58A0000}"/>
    <cellStyle name="Normal 3 2 4 5 2 3 2 2" xfId="40344" xr:uid="{00000000-0005-0000-0000-0000B68A0000}"/>
    <cellStyle name="Normal 3 2 4 5 2 3 3" xfId="40343" xr:uid="{00000000-0005-0000-0000-0000B78A0000}"/>
    <cellStyle name="Normal 3 2 4 5 2 4" xfId="19906" xr:uid="{00000000-0005-0000-0000-0000B88A0000}"/>
    <cellStyle name="Normal 3 2 4 5 2 4 2" xfId="40345" xr:uid="{00000000-0005-0000-0000-0000B98A0000}"/>
    <cellStyle name="Normal 3 2 4 5 2 5" xfId="19907" xr:uid="{00000000-0005-0000-0000-0000BA8A0000}"/>
    <cellStyle name="Normal 3 2 4 5 2 5 2" xfId="48805" xr:uid="{00000000-0005-0000-0000-0000BB8A0000}"/>
    <cellStyle name="Normal 3 2 4 5 2 6" xfId="40340" xr:uid="{00000000-0005-0000-0000-0000BC8A0000}"/>
    <cellStyle name="Normal 3 2 4 5 3" xfId="19908" xr:uid="{00000000-0005-0000-0000-0000BD8A0000}"/>
    <cellStyle name="Normal 3 2 4 5 3 2" xfId="19909" xr:uid="{00000000-0005-0000-0000-0000BE8A0000}"/>
    <cellStyle name="Normal 3 2 4 5 3 2 2" xfId="19910" xr:uid="{00000000-0005-0000-0000-0000BF8A0000}"/>
    <cellStyle name="Normal 3 2 4 5 3 2 2 2" xfId="40348" xr:uid="{00000000-0005-0000-0000-0000C08A0000}"/>
    <cellStyle name="Normal 3 2 4 5 3 2 3" xfId="40347" xr:uid="{00000000-0005-0000-0000-0000C18A0000}"/>
    <cellStyle name="Normal 3 2 4 5 3 3" xfId="19911" xr:uid="{00000000-0005-0000-0000-0000C28A0000}"/>
    <cellStyle name="Normal 3 2 4 5 3 3 2" xfId="19912" xr:uid="{00000000-0005-0000-0000-0000C38A0000}"/>
    <cellStyle name="Normal 3 2 4 5 3 3 2 2" xfId="40350" xr:uid="{00000000-0005-0000-0000-0000C48A0000}"/>
    <cellStyle name="Normal 3 2 4 5 3 3 3" xfId="40349" xr:uid="{00000000-0005-0000-0000-0000C58A0000}"/>
    <cellStyle name="Normal 3 2 4 5 3 4" xfId="19913" xr:uid="{00000000-0005-0000-0000-0000C68A0000}"/>
    <cellStyle name="Normal 3 2 4 5 3 4 2" xfId="40351" xr:uid="{00000000-0005-0000-0000-0000C78A0000}"/>
    <cellStyle name="Normal 3 2 4 5 3 5" xfId="19914" xr:uid="{00000000-0005-0000-0000-0000C88A0000}"/>
    <cellStyle name="Normal 3 2 4 5 3 5 2" xfId="48806" xr:uid="{00000000-0005-0000-0000-0000C98A0000}"/>
    <cellStyle name="Normal 3 2 4 5 3 6" xfId="40346" xr:uid="{00000000-0005-0000-0000-0000CA8A0000}"/>
    <cellStyle name="Normal 3 2 4 5 4" xfId="19915" xr:uid="{00000000-0005-0000-0000-0000CB8A0000}"/>
    <cellStyle name="Normal 3 2 4 5 4 2" xfId="19916" xr:uid="{00000000-0005-0000-0000-0000CC8A0000}"/>
    <cellStyle name="Normal 3 2 4 5 4 2 2" xfId="40353" xr:uid="{00000000-0005-0000-0000-0000CD8A0000}"/>
    <cellStyle name="Normal 3 2 4 5 4 3" xfId="40352" xr:uid="{00000000-0005-0000-0000-0000CE8A0000}"/>
    <cellStyle name="Normal 3 2 4 5 5" xfId="19917" xr:uid="{00000000-0005-0000-0000-0000CF8A0000}"/>
    <cellStyle name="Normal 3 2 4 5 5 2" xfId="19918" xr:uid="{00000000-0005-0000-0000-0000D08A0000}"/>
    <cellStyle name="Normal 3 2 4 5 5 2 2" xfId="40355" xr:uid="{00000000-0005-0000-0000-0000D18A0000}"/>
    <cellStyle name="Normal 3 2 4 5 5 3" xfId="40354" xr:uid="{00000000-0005-0000-0000-0000D28A0000}"/>
    <cellStyle name="Normal 3 2 4 5 6" xfId="19919" xr:uid="{00000000-0005-0000-0000-0000D38A0000}"/>
    <cellStyle name="Normal 3 2 4 5 6 2" xfId="40356" xr:uid="{00000000-0005-0000-0000-0000D48A0000}"/>
    <cellStyle name="Normal 3 2 4 5 7" xfId="19920" xr:uid="{00000000-0005-0000-0000-0000D58A0000}"/>
    <cellStyle name="Normal 3 2 4 5 7 2" xfId="48804" xr:uid="{00000000-0005-0000-0000-0000D68A0000}"/>
    <cellStyle name="Normal 3 2 4 5 8" xfId="40339" xr:uid="{00000000-0005-0000-0000-0000D78A0000}"/>
    <cellStyle name="Normal 3 2 4 6" xfId="19921" xr:uid="{00000000-0005-0000-0000-0000D88A0000}"/>
    <cellStyle name="Normal 3 2 4 6 2" xfId="19922" xr:uid="{00000000-0005-0000-0000-0000D98A0000}"/>
    <cellStyle name="Normal 3 2 4 6 2 2" xfId="19923" xr:uid="{00000000-0005-0000-0000-0000DA8A0000}"/>
    <cellStyle name="Normal 3 2 4 6 2 2 2" xfId="40359" xr:uid="{00000000-0005-0000-0000-0000DB8A0000}"/>
    <cellStyle name="Normal 3 2 4 6 2 3" xfId="40358" xr:uid="{00000000-0005-0000-0000-0000DC8A0000}"/>
    <cellStyle name="Normal 3 2 4 6 3" xfId="19924" xr:uid="{00000000-0005-0000-0000-0000DD8A0000}"/>
    <cellStyle name="Normal 3 2 4 6 3 2" xfId="19925" xr:uid="{00000000-0005-0000-0000-0000DE8A0000}"/>
    <cellStyle name="Normal 3 2 4 6 3 2 2" xfId="40361" xr:uid="{00000000-0005-0000-0000-0000DF8A0000}"/>
    <cellStyle name="Normal 3 2 4 6 3 3" xfId="40360" xr:uid="{00000000-0005-0000-0000-0000E08A0000}"/>
    <cellStyle name="Normal 3 2 4 6 4" xfId="19926" xr:uid="{00000000-0005-0000-0000-0000E18A0000}"/>
    <cellStyle name="Normal 3 2 4 6 4 2" xfId="40362" xr:uid="{00000000-0005-0000-0000-0000E28A0000}"/>
    <cellStyle name="Normal 3 2 4 6 5" xfId="19927" xr:uid="{00000000-0005-0000-0000-0000E38A0000}"/>
    <cellStyle name="Normal 3 2 4 6 5 2" xfId="48807" xr:uid="{00000000-0005-0000-0000-0000E48A0000}"/>
    <cellStyle name="Normal 3 2 4 6 6" xfId="40357" xr:uid="{00000000-0005-0000-0000-0000E58A0000}"/>
    <cellStyle name="Normal 3 2 4 7" xfId="19928" xr:uid="{00000000-0005-0000-0000-0000E68A0000}"/>
    <cellStyle name="Normal 3 2 4 7 2" xfId="19929" xr:uid="{00000000-0005-0000-0000-0000E78A0000}"/>
    <cellStyle name="Normal 3 2 4 7 2 2" xfId="19930" xr:uid="{00000000-0005-0000-0000-0000E88A0000}"/>
    <cellStyle name="Normal 3 2 4 7 2 2 2" xfId="40365" xr:uid="{00000000-0005-0000-0000-0000E98A0000}"/>
    <cellStyle name="Normal 3 2 4 7 2 3" xfId="40364" xr:uid="{00000000-0005-0000-0000-0000EA8A0000}"/>
    <cellStyle name="Normal 3 2 4 7 3" xfId="19931" xr:uid="{00000000-0005-0000-0000-0000EB8A0000}"/>
    <cellStyle name="Normal 3 2 4 7 3 2" xfId="19932" xr:uid="{00000000-0005-0000-0000-0000EC8A0000}"/>
    <cellStyle name="Normal 3 2 4 7 3 2 2" xfId="40367" xr:uid="{00000000-0005-0000-0000-0000ED8A0000}"/>
    <cellStyle name="Normal 3 2 4 7 3 3" xfId="40366" xr:uid="{00000000-0005-0000-0000-0000EE8A0000}"/>
    <cellStyle name="Normal 3 2 4 7 4" xfId="19933" xr:uid="{00000000-0005-0000-0000-0000EF8A0000}"/>
    <cellStyle name="Normal 3 2 4 7 4 2" xfId="40368" xr:uid="{00000000-0005-0000-0000-0000F08A0000}"/>
    <cellStyle name="Normal 3 2 4 7 5" xfId="19934" xr:uid="{00000000-0005-0000-0000-0000F18A0000}"/>
    <cellStyle name="Normal 3 2 4 7 5 2" xfId="48808" xr:uid="{00000000-0005-0000-0000-0000F28A0000}"/>
    <cellStyle name="Normal 3 2 4 7 6" xfId="40363" xr:uid="{00000000-0005-0000-0000-0000F38A0000}"/>
    <cellStyle name="Normal 3 2 4 8" xfId="19935" xr:uid="{00000000-0005-0000-0000-0000F48A0000}"/>
    <cellStyle name="Normal 3 2 4 8 2" xfId="19936" xr:uid="{00000000-0005-0000-0000-0000F58A0000}"/>
    <cellStyle name="Normal 3 2 4 8 2 2" xfId="40370" xr:uid="{00000000-0005-0000-0000-0000F68A0000}"/>
    <cellStyle name="Normal 3 2 4 8 3" xfId="40369" xr:uid="{00000000-0005-0000-0000-0000F78A0000}"/>
    <cellStyle name="Normal 3 2 4 9" xfId="19937" xr:uid="{00000000-0005-0000-0000-0000F88A0000}"/>
    <cellStyle name="Normal 3 2 4 9 2" xfId="19938" xr:uid="{00000000-0005-0000-0000-0000F98A0000}"/>
    <cellStyle name="Normal 3 2 4 9 2 2" xfId="40372" xr:uid="{00000000-0005-0000-0000-0000FA8A0000}"/>
    <cellStyle name="Normal 3 2 4 9 3" xfId="40371" xr:uid="{00000000-0005-0000-0000-0000FB8A0000}"/>
    <cellStyle name="Normal 3 2 5" xfId="19939" xr:uid="{00000000-0005-0000-0000-0000FC8A0000}"/>
    <cellStyle name="Normal 3 2 5 10" xfId="19940" xr:uid="{00000000-0005-0000-0000-0000FD8A0000}"/>
    <cellStyle name="Normal 3 2 5 10 2" xfId="40374" xr:uid="{00000000-0005-0000-0000-0000FE8A0000}"/>
    <cellStyle name="Normal 3 2 5 11" xfId="19941" xr:uid="{00000000-0005-0000-0000-0000FF8A0000}"/>
    <cellStyle name="Normal 3 2 5 11 2" xfId="48809" xr:uid="{00000000-0005-0000-0000-0000008B0000}"/>
    <cellStyle name="Normal 3 2 5 12" xfId="40373" xr:uid="{00000000-0005-0000-0000-0000018B0000}"/>
    <cellStyle name="Normal 3 2 5 2" xfId="19942" xr:uid="{00000000-0005-0000-0000-0000028B0000}"/>
    <cellStyle name="Normal 3 2 5 2 10" xfId="19943" xr:uid="{00000000-0005-0000-0000-0000038B0000}"/>
    <cellStyle name="Normal 3 2 5 2 10 2" xfId="48810" xr:uid="{00000000-0005-0000-0000-0000048B0000}"/>
    <cellStyle name="Normal 3 2 5 2 11" xfId="40375" xr:uid="{00000000-0005-0000-0000-0000058B0000}"/>
    <cellStyle name="Normal 3 2 5 2 2" xfId="19944" xr:uid="{00000000-0005-0000-0000-0000068B0000}"/>
    <cellStyle name="Normal 3 2 5 2 2 10" xfId="40376" xr:uid="{00000000-0005-0000-0000-0000078B0000}"/>
    <cellStyle name="Normal 3 2 5 2 2 2" xfId="19945" xr:uid="{00000000-0005-0000-0000-0000088B0000}"/>
    <cellStyle name="Normal 3 2 5 2 2 2 2" xfId="19946" xr:uid="{00000000-0005-0000-0000-0000098B0000}"/>
    <cellStyle name="Normal 3 2 5 2 2 2 2 2" xfId="19947" xr:uid="{00000000-0005-0000-0000-00000A8B0000}"/>
    <cellStyle name="Normal 3 2 5 2 2 2 2 2 2" xfId="19948" xr:uid="{00000000-0005-0000-0000-00000B8B0000}"/>
    <cellStyle name="Normal 3 2 5 2 2 2 2 2 2 2" xfId="19949" xr:uid="{00000000-0005-0000-0000-00000C8B0000}"/>
    <cellStyle name="Normal 3 2 5 2 2 2 2 2 2 2 2" xfId="40381" xr:uid="{00000000-0005-0000-0000-00000D8B0000}"/>
    <cellStyle name="Normal 3 2 5 2 2 2 2 2 2 3" xfId="40380" xr:uid="{00000000-0005-0000-0000-00000E8B0000}"/>
    <cellStyle name="Normal 3 2 5 2 2 2 2 2 3" xfId="19950" xr:uid="{00000000-0005-0000-0000-00000F8B0000}"/>
    <cellStyle name="Normal 3 2 5 2 2 2 2 2 3 2" xfId="19951" xr:uid="{00000000-0005-0000-0000-0000108B0000}"/>
    <cellStyle name="Normal 3 2 5 2 2 2 2 2 3 2 2" xfId="40383" xr:uid="{00000000-0005-0000-0000-0000118B0000}"/>
    <cellStyle name="Normal 3 2 5 2 2 2 2 2 3 3" xfId="40382" xr:uid="{00000000-0005-0000-0000-0000128B0000}"/>
    <cellStyle name="Normal 3 2 5 2 2 2 2 2 4" xfId="19952" xr:uid="{00000000-0005-0000-0000-0000138B0000}"/>
    <cellStyle name="Normal 3 2 5 2 2 2 2 2 4 2" xfId="40384" xr:uid="{00000000-0005-0000-0000-0000148B0000}"/>
    <cellStyle name="Normal 3 2 5 2 2 2 2 2 5" xfId="19953" xr:uid="{00000000-0005-0000-0000-0000158B0000}"/>
    <cellStyle name="Normal 3 2 5 2 2 2 2 2 5 2" xfId="48814" xr:uid="{00000000-0005-0000-0000-0000168B0000}"/>
    <cellStyle name="Normal 3 2 5 2 2 2 2 2 6" xfId="40379" xr:uid="{00000000-0005-0000-0000-0000178B0000}"/>
    <cellStyle name="Normal 3 2 5 2 2 2 2 3" xfId="19954" xr:uid="{00000000-0005-0000-0000-0000188B0000}"/>
    <cellStyle name="Normal 3 2 5 2 2 2 2 3 2" xfId="19955" xr:uid="{00000000-0005-0000-0000-0000198B0000}"/>
    <cellStyle name="Normal 3 2 5 2 2 2 2 3 2 2" xfId="19956" xr:uid="{00000000-0005-0000-0000-00001A8B0000}"/>
    <cellStyle name="Normal 3 2 5 2 2 2 2 3 2 2 2" xfId="40387" xr:uid="{00000000-0005-0000-0000-00001B8B0000}"/>
    <cellStyle name="Normal 3 2 5 2 2 2 2 3 2 3" xfId="40386" xr:uid="{00000000-0005-0000-0000-00001C8B0000}"/>
    <cellStyle name="Normal 3 2 5 2 2 2 2 3 3" xfId="19957" xr:uid="{00000000-0005-0000-0000-00001D8B0000}"/>
    <cellStyle name="Normal 3 2 5 2 2 2 2 3 3 2" xfId="19958" xr:uid="{00000000-0005-0000-0000-00001E8B0000}"/>
    <cellStyle name="Normal 3 2 5 2 2 2 2 3 3 2 2" xfId="40389" xr:uid="{00000000-0005-0000-0000-00001F8B0000}"/>
    <cellStyle name="Normal 3 2 5 2 2 2 2 3 3 3" xfId="40388" xr:uid="{00000000-0005-0000-0000-0000208B0000}"/>
    <cellStyle name="Normal 3 2 5 2 2 2 2 3 4" xfId="19959" xr:uid="{00000000-0005-0000-0000-0000218B0000}"/>
    <cellStyle name="Normal 3 2 5 2 2 2 2 3 4 2" xfId="40390" xr:uid="{00000000-0005-0000-0000-0000228B0000}"/>
    <cellStyle name="Normal 3 2 5 2 2 2 2 3 5" xfId="19960" xr:uid="{00000000-0005-0000-0000-0000238B0000}"/>
    <cellStyle name="Normal 3 2 5 2 2 2 2 3 5 2" xfId="48815" xr:uid="{00000000-0005-0000-0000-0000248B0000}"/>
    <cellStyle name="Normal 3 2 5 2 2 2 2 3 6" xfId="40385" xr:uid="{00000000-0005-0000-0000-0000258B0000}"/>
    <cellStyle name="Normal 3 2 5 2 2 2 2 4" xfId="19961" xr:uid="{00000000-0005-0000-0000-0000268B0000}"/>
    <cellStyle name="Normal 3 2 5 2 2 2 2 4 2" xfId="19962" xr:uid="{00000000-0005-0000-0000-0000278B0000}"/>
    <cellStyle name="Normal 3 2 5 2 2 2 2 4 2 2" xfId="40392" xr:uid="{00000000-0005-0000-0000-0000288B0000}"/>
    <cellStyle name="Normal 3 2 5 2 2 2 2 4 3" xfId="40391" xr:uid="{00000000-0005-0000-0000-0000298B0000}"/>
    <cellStyle name="Normal 3 2 5 2 2 2 2 5" xfId="19963" xr:uid="{00000000-0005-0000-0000-00002A8B0000}"/>
    <cellStyle name="Normal 3 2 5 2 2 2 2 5 2" xfId="19964" xr:uid="{00000000-0005-0000-0000-00002B8B0000}"/>
    <cellStyle name="Normal 3 2 5 2 2 2 2 5 2 2" xfId="40394" xr:uid="{00000000-0005-0000-0000-00002C8B0000}"/>
    <cellStyle name="Normal 3 2 5 2 2 2 2 5 3" xfId="40393" xr:uid="{00000000-0005-0000-0000-00002D8B0000}"/>
    <cellStyle name="Normal 3 2 5 2 2 2 2 6" xfId="19965" xr:uid="{00000000-0005-0000-0000-00002E8B0000}"/>
    <cellStyle name="Normal 3 2 5 2 2 2 2 6 2" xfId="40395" xr:uid="{00000000-0005-0000-0000-00002F8B0000}"/>
    <cellStyle name="Normal 3 2 5 2 2 2 2 7" xfId="19966" xr:uid="{00000000-0005-0000-0000-0000308B0000}"/>
    <cellStyle name="Normal 3 2 5 2 2 2 2 7 2" xfId="48813" xr:uid="{00000000-0005-0000-0000-0000318B0000}"/>
    <cellStyle name="Normal 3 2 5 2 2 2 2 8" xfId="40378" xr:uid="{00000000-0005-0000-0000-0000328B0000}"/>
    <cellStyle name="Normal 3 2 5 2 2 2 3" xfId="19967" xr:uid="{00000000-0005-0000-0000-0000338B0000}"/>
    <cellStyle name="Normal 3 2 5 2 2 2 3 2" xfId="19968" xr:uid="{00000000-0005-0000-0000-0000348B0000}"/>
    <cellStyle name="Normal 3 2 5 2 2 2 3 2 2" xfId="19969" xr:uid="{00000000-0005-0000-0000-0000358B0000}"/>
    <cellStyle name="Normal 3 2 5 2 2 2 3 2 2 2" xfId="40398" xr:uid="{00000000-0005-0000-0000-0000368B0000}"/>
    <cellStyle name="Normal 3 2 5 2 2 2 3 2 3" xfId="40397" xr:uid="{00000000-0005-0000-0000-0000378B0000}"/>
    <cellStyle name="Normal 3 2 5 2 2 2 3 3" xfId="19970" xr:uid="{00000000-0005-0000-0000-0000388B0000}"/>
    <cellStyle name="Normal 3 2 5 2 2 2 3 3 2" xfId="19971" xr:uid="{00000000-0005-0000-0000-0000398B0000}"/>
    <cellStyle name="Normal 3 2 5 2 2 2 3 3 2 2" xfId="40400" xr:uid="{00000000-0005-0000-0000-00003A8B0000}"/>
    <cellStyle name="Normal 3 2 5 2 2 2 3 3 3" xfId="40399" xr:uid="{00000000-0005-0000-0000-00003B8B0000}"/>
    <cellStyle name="Normal 3 2 5 2 2 2 3 4" xfId="19972" xr:uid="{00000000-0005-0000-0000-00003C8B0000}"/>
    <cellStyle name="Normal 3 2 5 2 2 2 3 4 2" xfId="40401" xr:uid="{00000000-0005-0000-0000-00003D8B0000}"/>
    <cellStyle name="Normal 3 2 5 2 2 2 3 5" xfId="19973" xr:uid="{00000000-0005-0000-0000-00003E8B0000}"/>
    <cellStyle name="Normal 3 2 5 2 2 2 3 5 2" xfId="48816" xr:uid="{00000000-0005-0000-0000-00003F8B0000}"/>
    <cellStyle name="Normal 3 2 5 2 2 2 3 6" xfId="40396" xr:uid="{00000000-0005-0000-0000-0000408B0000}"/>
    <cellStyle name="Normal 3 2 5 2 2 2 4" xfId="19974" xr:uid="{00000000-0005-0000-0000-0000418B0000}"/>
    <cellStyle name="Normal 3 2 5 2 2 2 4 2" xfId="19975" xr:uid="{00000000-0005-0000-0000-0000428B0000}"/>
    <cellStyle name="Normal 3 2 5 2 2 2 4 2 2" xfId="19976" xr:uid="{00000000-0005-0000-0000-0000438B0000}"/>
    <cellStyle name="Normal 3 2 5 2 2 2 4 2 2 2" xfId="40404" xr:uid="{00000000-0005-0000-0000-0000448B0000}"/>
    <cellStyle name="Normal 3 2 5 2 2 2 4 2 3" xfId="40403" xr:uid="{00000000-0005-0000-0000-0000458B0000}"/>
    <cellStyle name="Normal 3 2 5 2 2 2 4 3" xfId="19977" xr:uid="{00000000-0005-0000-0000-0000468B0000}"/>
    <cellStyle name="Normal 3 2 5 2 2 2 4 3 2" xfId="19978" xr:uid="{00000000-0005-0000-0000-0000478B0000}"/>
    <cellStyle name="Normal 3 2 5 2 2 2 4 3 2 2" xfId="40406" xr:uid="{00000000-0005-0000-0000-0000488B0000}"/>
    <cellStyle name="Normal 3 2 5 2 2 2 4 3 3" xfId="40405" xr:uid="{00000000-0005-0000-0000-0000498B0000}"/>
    <cellStyle name="Normal 3 2 5 2 2 2 4 4" xfId="19979" xr:uid="{00000000-0005-0000-0000-00004A8B0000}"/>
    <cellStyle name="Normal 3 2 5 2 2 2 4 4 2" xfId="40407" xr:uid="{00000000-0005-0000-0000-00004B8B0000}"/>
    <cellStyle name="Normal 3 2 5 2 2 2 4 5" xfId="19980" xr:uid="{00000000-0005-0000-0000-00004C8B0000}"/>
    <cellStyle name="Normal 3 2 5 2 2 2 4 5 2" xfId="48817" xr:uid="{00000000-0005-0000-0000-00004D8B0000}"/>
    <cellStyle name="Normal 3 2 5 2 2 2 4 6" xfId="40402" xr:uid="{00000000-0005-0000-0000-00004E8B0000}"/>
    <cellStyle name="Normal 3 2 5 2 2 2 5" xfId="19981" xr:uid="{00000000-0005-0000-0000-00004F8B0000}"/>
    <cellStyle name="Normal 3 2 5 2 2 2 5 2" xfId="19982" xr:uid="{00000000-0005-0000-0000-0000508B0000}"/>
    <cellStyle name="Normal 3 2 5 2 2 2 5 2 2" xfId="40409" xr:uid="{00000000-0005-0000-0000-0000518B0000}"/>
    <cellStyle name="Normal 3 2 5 2 2 2 5 3" xfId="40408" xr:uid="{00000000-0005-0000-0000-0000528B0000}"/>
    <cellStyle name="Normal 3 2 5 2 2 2 6" xfId="19983" xr:uid="{00000000-0005-0000-0000-0000538B0000}"/>
    <cellStyle name="Normal 3 2 5 2 2 2 6 2" xfId="19984" xr:uid="{00000000-0005-0000-0000-0000548B0000}"/>
    <cellStyle name="Normal 3 2 5 2 2 2 6 2 2" xfId="40411" xr:uid="{00000000-0005-0000-0000-0000558B0000}"/>
    <cellStyle name="Normal 3 2 5 2 2 2 6 3" xfId="40410" xr:uid="{00000000-0005-0000-0000-0000568B0000}"/>
    <cellStyle name="Normal 3 2 5 2 2 2 7" xfId="19985" xr:uid="{00000000-0005-0000-0000-0000578B0000}"/>
    <cellStyle name="Normal 3 2 5 2 2 2 7 2" xfId="40412" xr:uid="{00000000-0005-0000-0000-0000588B0000}"/>
    <cellStyle name="Normal 3 2 5 2 2 2 8" xfId="19986" xr:uid="{00000000-0005-0000-0000-0000598B0000}"/>
    <cellStyle name="Normal 3 2 5 2 2 2 8 2" xfId="48812" xr:uid="{00000000-0005-0000-0000-00005A8B0000}"/>
    <cellStyle name="Normal 3 2 5 2 2 2 9" xfId="40377" xr:uid="{00000000-0005-0000-0000-00005B8B0000}"/>
    <cellStyle name="Normal 3 2 5 2 2 3" xfId="19987" xr:uid="{00000000-0005-0000-0000-00005C8B0000}"/>
    <cellStyle name="Normal 3 2 5 2 2 3 2" xfId="19988" xr:uid="{00000000-0005-0000-0000-00005D8B0000}"/>
    <cellStyle name="Normal 3 2 5 2 2 3 2 2" xfId="19989" xr:uid="{00000000-0005-0000-0000-00005E8B0000}"/>
    <cellStyle name="Normal 3 2 5 2 2 3 2 2 2" xfId="19990" xr:uid="{00000000-0005-0000-0000-00005F8B0000}"/>
    <cellStyle name="Normal 3 2 5 2 2 3 2 2 2 2" xfId="40416" xr:uid="{00000000-0005-0000-0000-0000608B0000}"/>
    <cellStyle name="Normal 3 2 5 2 2 3 2 2 3" xfId="40415" xr:uid="{00000000-0005-0000-0000-0000618B0000}"/>
    <cellStyle name="Normal 3 2 5 2 2 3 2 3" xfId="19991" xr:uid="{00000000-0005-0000-0000-0000628B0000}"/>
    <cellStyle name="Normal 3 2 5 2 2 3 2 3 2" xfId="19992" xr:uid="{00000000-0005-0000-0000-0000638B0000}"/>
    <cellStyle name="Normal 3 2 5 2 2 3 2 3 2 2" xfId="40418" xr:uid="{00000000-0005-0000-0000-0000648B0000}"/>
    <cellStyle name="Normal 3 2 5 2 2 3 2 3 3" xfId="40417" xr:uid="{00000000-0005-0000-0000-0000658B0000}"/>
    <cellStyle name="Normal 3 2 5 2 2 3 2 4" xfId="19993" xr:uid="{00000000-0005-0000-0000-0000668B0000}"/>
    <cellStyle name="Normal 3 2 5 2 2 3 2 4 2" xfId="40419" xr:uid="{00000000-0005-0000-0000-0000678B0000}"/>
    <cellStyle name="Normal 3 2 5 2 2 3 2 5" xfId="19994" xr:uid="{00000000-0005-0000-0000-0000688B0000}"/>
    <cellStyle name="Normal 3 2 5 2 2 3 2 5 2" xfId="48819" xr:uid="{00000000-0005-0000-0000-0000698B0000}"/>
    <cellStyle name="Normal 3 2 5 2 2 3 2 6" xfId="40414" xr:uid="{00000000-0005-0000-0000-00006A8B0000}"/>
    <cellStyle name="Normal 3 2 5 2 2 3 3" xfId="19995" xr:uid="{00000000-0005-0000-0000-00006B8B0000}"/>
    <cellStyle name="Normal 3 2 5 2 2 3 3 2" xfId="19996" xr:uid="{00000000-0005-0000-0000-00006C8B0000}"/>
    <cellStyle name="Normal 3 2 5 2 2 3 3 2 2" xfId="19997" xr:uid="{00000000-0005-0000-0000-00006D8B0000}"/>
    <cellStyle name="Normal 3 2 5 2 2 3 3 2 2 2" xfId="40422" xr:uid="{00000000-0005-0000-0000-00006E8B0000}"/>
    <cellStyle name="Normal 3 2 5 2 2 3 3 2 3" xfId="40421" xr:uid="{00000000-0005-0000-0000-00006F8B0000}"/>
    <cellStyle name="Normal 3 2 5 2 2 3 3 3" xfId="19998" xr:uid="{00000000-0005-0000-0000-0000708B0000}"/>
    <cellStyle name="Normal 3 2 5 2 2 3 3 3 2" xfId="19999" xr:uid="{00000000-0005-0000-0000-0000718B0000}"/>
    <cellStyle name="Normal 3 2 5 2 2 3 3 3 2 2" xfId="40424" xr:uid="{00000000-0005-0000-0000-0000728B0000}"/>
    <cellStyle name="Normal 3 2 5 2 2 3 3 3 3" xfId="40423" xr:uid="{00000000-0005-0000-0000-0000738B0000}"/>
    <cellStyle name="Normal 3 2 5 2 2 3 3 4" xfId="20000" xr:uid="{00000000-0005-0000-0000-0000748B0000}"/>
    <cellStyle name="Normal 3 2 5 2 2 3 3 4 2" xfId="40425" xr:uid="{00000000-0005-0000-0000-0000758B0000}"/>
    <cellStyle name="Normal 3 2 5 2 2 3 3 5" xfId="20001" xr:uid="{00000000-0005-0000-0000-0000768B0000}"/>
    <cellStyle name="Normal 3 2 5 2 2 3 3 5 2" xfId="48820" xr:uid="{00000000-0005-0000-0000-0000778B0000}"/>
    <cellStyle name="Normal 3 2 5 2 2 3 3 6" xfId="40420" xr:uid="{00000000-0005-0000-0000-0000788B0000}"/>
    <cellStyle name="Normal 3 2 5 2 2 3 4" xfId="20002" xr:uid="{00000000-0005-0000-0000-0000798B0000}"/>
    <cellStyle name="Normal 3 2 5 2 2 3 4 2" xfId="20003" xr:uid="{00000000-0005-0000-0000-00007A8B0000}"/>
    <cellStyle name="Normal 3 2 5 2 2 3 4 2 2" xfId="40427" xr:uid="{00000000-0005-0000-0000-00007B8B0000}"/>
    <cellStyle name="Normal 3 2 5 2 2 3 4 3" xfId="40426" xr:uid="{00000000-0005-0000-0000-00007C8B0000}"/>
    <cellStyle name="Normal 3 2 5 2 2 3 5" xfId="20004" xr:uid="{00000000-0005-0000-0000-00007D8B0000}"/>
    <cellStyle name="Normal 3 2 5 2 2 3 5 2" xfId="20005" xr:uid="{00000000-0005-0000-0000-00007E8B0000}"/>
    <cellStyle name="Normal 3 2 5 2 2 3 5 2 2" xfId="40429" xr:uid="{00000000-0005-0000-0000-00007F8B0000}"/>
    <cellStyle name="Normal 3 2 5 2 2 3 5 3" xfId="40428" xr:uid="{00000000-0005-0000-0000-0000808B0000}"/>
    <cellStyle name="Normal 3 2 5 2 2 3 6" xfId="20006" xr:uid="{00000000-0005-0000-0000-0000818B0000}"/>
    <cellStyle name="Normal 3 2 5 2 2 3 6 2" xfId="40430" xr:uid="{00000000-0005-0000-0000-0000828B0000}"/>
    <cellStyle name="Normal 3 2 5 2 2 3 7" xfId="20007" xr:uid="{00000000-0005-0000-0000-0000838B0000}"/>
    <cellStyle name="Normal 3 2 5 2 2 3 7 2" xfId="48818" xr:uid="{00000000-0005-0000-0000-0000848B0000}"/>
    <cellStyle name="Normal 3 2 5 2 2 3 8" xfId="40413" xr:uid="{00000000-0005-0000-0000-0000858B0000}"/>
    <cellStyle name="Normal 3 2 5 2 2 4" xfId="20008" xr:uid="{00000000-0005-0000-0000-0000868B0000}"/>
    <cellStyle name="Normal 3 2 5 2 2 4 2" xfId="20009" xr:uid="{00000000-0005-0000-0000-0000878B0000}"/>
    <cellStyle name="Normal 3 2 5 2 2 4 2 2" xfId="20010" xr:uid="{00000000-0005-0000-0000-0000888B0000}"/>
    <cellStyle name="Normal 3 2 5 2 2 4 2 2 2" xfId="40433" xr:uid="{00000000-0005-0000-0000-0000898B0000}"/>
    <cellStyle name="Normal 3 2 5 2 2 4 2 3" xfId="40432" xr:uid="{00000000-0005-0000-0000-00008A8B0000}"/>
    <cellStyle name="Normal 3 2 5 2 2 4 3" xfId="20011" xr:uid="{00000000-0005-0000-0000-00008B8B0000}"/>
    <cellStyle name="Normal 3 2 5 2 2 4 3 2" xfId="20012" xr:uid="{00000000-0005-0000-0000-00008C8B0000}"/>
    <cellStyle name="Normal 3 2 5 2 2 4 3 2 2" xfId="40435" xr:uid="{00000000-0005-0000-0000-00008D8B0000}"/>
    <cellStyle name="Normal 3 2 5 2 2 4 3 3" xfId="40434" xr:uid="{00000000-0005-0000-0000-00008E8B0000}"/>
    <cellStyle name="Normal 3 2 5 2 2 4 4" xfId="20013" xr:uid="{00000000-0005-0000-0000-00008F8B0000}"/>
    <cellStyle name="Normal 3 2 5 2 2 4 4 2" xfId="40436" xr:uid="{00000000-0005-0000-0000-0000908B0000}"/>
    <cellStyle name="Normal 3 2 5 2 2 4 5" xfId="20014" xr:uid="{00000000-0005-0000-0000-0000918B0000}"/>
    <cellStyle name="Normal 3 2 5 2 2 4 5 2" xfId="48821" xr:uid="{00000000-0005-0000-0000-0000928B0000}"/>
    <cellStyle name="Normal 3 2 5 2 2 4 6" xfId="40431" xr:uid="{00000000-0005-0000-0000-0000938B0000}"/>
    <cellStyle name="Normal 3 2 5 2 2 5" xfId="20015" xr:uid="{00000000-0005-0000-0000-0000948B0000}"/>
    <cellStyle name="Normal 3 2 5 2 2 5 2" xfId="20016" xr:uid="{00000000-0005-0000-0000-0000958B0000}"/>
    <cellStyle name="Normal 3 2 5 2 2 5 2 2" xfId="20017" xr:uid="{00000000-0005-0000-0000-0000968B0000}"/>
    <cellStyle name="Normal 3 2 5 2 2 5 2 2 2" xfId="40439" xr:uid="{00000000-0005-0000-0000-0000978B0000}"/>
    <cellStyle name="Normal 3 2 5 2 2 5 2 3" xfId="40438" xr:uid="{00000000-0005-0000-0000-0000988B0000}"/>
    <cellStyle name="Normal 3 2 5 2 2 5 3" xfId="20018" xr:uid="{00000000-0005-0000-0000-0000998B0000}"/>
    <cellStyle name="Normal 3 2 5 2 2 5 3 2" xfId="20019" xr:uid="{00000000-0005-0000-0000-00009A8B0000}"/>
    <cellStyle name="Normal 3 2 5 2 2 5 3 2 2" xfId="40441" xr:uid="{00000000-0005-0000-0000-00009B8B0000}"/>
    <cellStyle name="Normal 3 2 5 2 2 5 3 3" xfId="40440" xr:uid="{00000000-0005-0000-0000-00009C8B0000}"/>
    <cellStyle name="Normal 3 2 5 2 2 5 4" xfId="20020" xr:uid="{00000000-0005-0000-0000-00009D8B0000}"/>
    <cellStyle name="Normal 3 2 5 2 2 5 4 2" xfId="40442" xr:uid="{00000000-0005-0000-0000-00009E8B0000}"/>
    <cellStyle name="Normal 3 2 5 2 2 5 5" xfId="20021" xr:uid="{00000000-0005-0000-0000-00009F8B0000}"/>
    <cellStyle name="Normal 3 2 5 2 2 5 5 2" xfId="48822" xr:uid="{00000000-0005-0000-0000-0000A08B0000}"/>
    <cellStyle name="Normal 3 2 5 2 2 5 6" xfId="40437" xr:uid="{00000000-0005-0000-0000-0000A18B0000}"/>
    <cellStyle name="Normal 3 2 5 2 2 6" xfId="20022" xr:uid="{00000000-0005-0000-0000-0000A28B0000}"/>
    <cellStyle name="Normal 3 2 5 2 2 6 2" xfId="20023" xr:uid="{00000000-0005-0000-0000-0000A38B0000}"/>
    <cellStyle name="Normal 3 2 5 2 2 6 2 2" xfId="40444" xr:uid="{00000000-0005-0000-0000-0000A48B0000}"/>
    <cellStyle name="Normal 3 2 5 2 2 6 3" xfId="40443" xr:uid="{00000000-0005-0000-0000-0000A58B0000}"/>
    <cellStyle name="Normal 3 2 5 2 2 7" xfId="20024" xr:uid="{00000000-0005-0000-0000-0000A68B0000}"/>
    <cellStyle name="Normal 3 2 5 2 2 7 2" xfId="20025" xr:uid="{00000000-0005-0000-0000-0000A78B0000}"/>
    <cellStyle name="Normal 3 2 5 2 2 7 2 2" xfId="40446" xr:uid="{00000000-0005-0000-0000-0000A88B0000}"/>
    <cellStyle name="Normal 3 2 5 2 2 7 3" xfId="40445" xr:uid="{00000000-0005-0000-0000-0000A98B0000}"/>
    <cellStyle name="Normal 3 2 5 2 2 8" xfId="20026" xr:uid="{00000000-0005-0000-0000-0000AA8B0000}"/>
    <cellStyle name="Normal 3 2 5 2 2 8 2" xfId="40447" xr:uid="{00000000-0005-0000-0000-0000AB8B0000}"/>
    <cellStyle name="Normal 3 2 5 2 2 9" xfId="20027" xr:uid="{00000000-0005-0000-0000-0000AC8B0000}"/>
    <cellStyle name="Normal 3 2 5 2 2 9 2" xfId="48811" xr:uid="{00000000-0005-0000-0000-0000AD8B0000}"/>
    <cellStyle name="Normal 3 2 5 2 3" xfId="20028" xr:uid="{00000000-0005-0000-0000-0000AE8B0000}"/>
    <cellStyle name="Normal 3 2 5 2 3 2" xfId="20029" xr:uid="{00000000-0005-0000-0000-0000AF8B0000}"/>
    <cellStyle name="Normal 3 2 5 2 3 2 2" xfId="20030" xr:uid="{00000000-0005-0000-0000-0000B08B0000}"/>
    <cellStyle name="Normal 3 2 5 2 3 2 2 2" xfId="20031" xr:uid="{00000000-0005-0000-0000-0000B18B0000}"/>
    <cellStyle name="Normal 3 2 5 2 3 2 2 2 2" xfId="20032" xr:uid="{00000000-0005-0000-0000-0000B28B0000}"/>
    <cellStyle name="Normal 3 2 5 2 3 2 2 2 2 2" xfId="40452" xr:uid="{00000000-0005-0000-0000-0000B38B0000}"/>
    <cellStyle name="Normal 3 2 5 2 3 2 2 2 3" xfId="40451" xr:uid="{00000000-0005-0000-0000-0000B48B0000}"/>
    <cellStyle name="Normal 3 2 5 2 3 2 2 3" xfId="20033" xr:uid="{00000000-0005-0000-0000-0000B58B0000}"/>
    <cellStyle name="Normal 3 2 5 2 3 2 2 3 2" xfId="20034" xr:uid="{00000000-0005-0000-0000-0000B68B0000}"/>
    <cellStyle name="Normal 3 2 5 2 3 2 2 3 2 2" xfId="40454" xr:uid="{00000000-0005-0000-0000-0000B78B0000}"/>
    <cellStyle name="Normal 3 2 5 2 3 2 2 3 3" xfId="40453" xr:uid="{00000000-0005-0000-0000-0000B88B0000}"/>
    <cellStyle name="Normal 3 2 5 2 3 2 2 4" xfId="20035" xr:uid="{00000000-0005-0000-0000-0000B98B0000}"/>
    <cellStyle name="Normal 3 2 5 2 3 2 2 4 2" xfId="40455" xr:uid="{00000000-0005-0000-0000-0000BA8B0000}"/>
    <cellStyle name="Normal 3 2 5 2 3 2 2 5" xfId="20036" xr:uid="{00000000-0005-0000-0000-0000BB8B0000}"/>
    <cellStyle name="Normal 3 2 5 2 3 2 2 5 2" xfId="48825" xr:uid="{00000000-0005-0000-0000-0000BC8B0000}"/>
    <cellStyle name="Normal 3 2 5 2 3 2 2 6" xfId="40450" xr:uid="{00000000-0005-0000-0000-0000BD8B0000}"/>
    <cellStyle name="Normal 3 2 5 2 3 2 3" xfId="20037" xr:uid="{00000000-0005-0000-0000-0000BE8B0000}"/>
    <cellStyle name="Normal 3 2 5 2 3 2 3 2" xfId="20038" xr:uid="{00000000-0005-0000-0000-0000BF8B0000}"/>
    <cellStyle name="Normal 3 2 5 2 3 2 3 2 2" xfId="20039" xr:uid="{00000000-0005-0000-0000-0000C08B0000}"/>
    <cellStyle name="Normal 3 2 5 2 3 2 3 2 2 2" xfId="40458" xr:uid="{00000000-0005-0000-0000-0000C18B0000}"/>
    <cellStyle name="Normal 3 2 5 2 3 2 3 2 3" xfId="40457" xr:uid="{00000000-0005-0000-0000-0000C28B0000}"/>
    <cellStyle name="Normal 3 2 5 2 3 2 3 3" xfId="20040" xr:uid="{00000000-0005-0000-0000-0000C38B0000}"/>
    <cellStyle name="Normal 3 2 5 2 3 2 3 3 2" xfId="20041" xr:uid="{00000000-0005-0000-0000-0000C48B0000}"/>
    <cellStyle name="Normal 3 2 5 2 3 2 3 3 2 2" xfId="40460" xr:uid="{00000000-0005-0000-0000-0000C58B0000}"/>
    <cellStyle name="Normal 3 2 5 2 3 2 3 3 3" xfId="40459" xr:uid="{00000000-0005-0000-0000-0000C68B0000}"/>
    <cellStyle name="Normal 3 2 5 2 3 2 3 4" xfId="20042" xr:uid="{00000000-0005-0000-0000-0000C78B0000}"/>
    <cellStyle name="Normal 3 2 5 2 3 2 3 4 2" xfId="40461" xr:uid="{00000000-0005-0000-0000-0000C88B0000}"/>
    <cellStyle name="Normal 3 2 5 2 3 2 3 5" xfId="20043" xr:uid="{00000000-0005-0000-0000-0000C98B0000}"/>
    <cellStyle name="Normal 3 2 5 2 3 2 3 5 2" xfId="48826" xr:uid="{00000000-0005-0000-0000-0000CA8B0000}"/>
    <cellStyle name="Normal 3 2 5 2 3 2 3 6" xfId="40456" xr:uid="{00000000-0005-0000-0000-0000CB8B0000}"/>
    <cellStyle name="Normal 3 2 5 2 3 2 4" xfId="20044" xr:uid="{00000000-0005-0000-0000-0000CC8B0000}"/>
    <cellStyle name="Normal 3 2 5 2 3 2 4 2" xfId="20045" xr:uid="{00000000-0005-0000-0000-0000CD8B0000}"/>
    <cellStyle name="Normal 3 2 5 2 3 2 4 2 2" xfId="40463" xr:uid="{00000000-0005-0000-0000-0000CE8B0000}"/>
    <cellStyle name="Normal 3 2 5 2 3 2 4 3" xfId="40462" xr:uid="{00000000-0005-0000-0000-0000CF8B0000}"/>
    <cellStyle name="Normal 3 2 5 2 3 2 5" xfId="20046" xr:uid="{00000000-0005-0000-0000-0000D08B0000}"/>
    <cellStyle name="Normal 3 2 5 2 3 2 5 2" xfId="20047" xr:uid="{00000000-0005-0000-0000-0000D18B0000}"/>
    <cellStyle name="Normal 3 2 5 2 3 2 5 2 2" xfId="40465" xr:uid="{00000000-0005-0000-0000-0000D28B0000}"/>
    <cellStyle name="Normal 3 2 5 2 3 2 5 3" xfId="40464" xr:uid="{00000000-0005-0000-0000-0000D38B0000}"/>
    <cellStyle name="Normal 3 2 5 2 3 2 6" xfId="20048" xr:uid="{00000000-0005-0000-0000-0000D48B0000}"/>
    <cellStyle name="Normal 3 2 5 2 3 2 6 2" xfId="40466" xr:uid="{00000000-0005-0000-0000-0000D58B0000}"/>
    <cellStyle name="Normal 3 2 5 2 3 2 7" xfId="20049" xr:uid="{00000000-0005-0000-0000-0000D68B0000}"/>
    <cellStyle name="Normal 3 2 5 2 3 2 7 2" xfId="48824" xr:uid="{00000000-0005-0000-0000-0000D78B0000}"/>
    <cellStyle name="Normal 3 2 5 2 3 2 8" xfId="40449" xr:uid="{00000000-0005-0000-0000-0000D88B0000}"/>
    <cellStyle name="Normal 3 2 5 2 3 3" xfId="20050" xr:uid="{00000000-0005-0000-0000-0000D98B0000}"/>
    <cellStyle name="Normal 3 2 5 2 3 3 2" xfId="20051" xr:uid="{00000000-0005-0000-0000-0000DA8B0000}"/>
    <cellStyle name="Normal 3 2 5 2 3 3 2 2" xfId="20052" xr:uid="{00000000-0005-0000-0000-0000DB8B0000}"/>
    <cellStyle name="Normal 3 2 5 2 3 3 2 2 2" xfId="40469" xr:uid="{00000000-0005-0000-0000-0000DC8B0000}"/>
    <cellStyle name="Normal 3 2 5 2 3 3 2 3" xfId="40468" xr:uid="{00000000-0005-0000-0000-0000DD8B0000}"/>
    <cellStyle name="Normal 3 2 5 2 3 3 3" xfId="20053" xr:uid="{00000000-0005-0000-0000-0000DE8B0000}"/>
    <cellStyle name="Normal 3 2 5 2 3 3 3 2" xfId="20054" xr:uid="{00000000-0005-0000-0000-0000DF8B0000}"/>
    <cellStyle name="Normal 3 2 5 2 3 3 3 2 2" xfId="40471" xr:uid="{00000000-0005-0000-0000-0000E08B0000}"/>
    <cellStyle name="Normal 3 2 5 2 3 3 3 3" xfId="40470" xr:uid="{00000000-0005-0000-0000-0000E18B0000}"/>
    <cellStyle name="Normal 3 2 5 2 3 3 4" xfId="20055" xr:uid="{00000000-0005-0000-0000-0000E28B0000}"/>
    <cellStyle name="Normal 3 2 5 2 3 3 4 2" xfId="40472" xr:uid="{00000000-0005-0000-0000-0000E38B0000}"/>
    <cellStyle name="Normal 3 2 5 2 3 3 5" xfId="20056" xr:uid="{00000000-0005-0000-0000-0000E48B0000}"/>
    <cellStyle name="Normal 3 2 5 2 3 3 5 2" xfId="48827" xr:uid="{00000000-0005-0000-0000-0000E58B0000}"/>
    <cellStyle name="Normal 3 2 5 2 3 3 6" xfId="40467" xr:uid="{00000000-0005-0000-0000-0000E68B0000}"/>
    <cellStyle name="Normal 3 2 5 2 3 4" xfId="20057" xr:uid="{00000000-0005-0000-0000-0000E78B0000}"/>
    <cellStyle name="Normal 3 2 5 2 3 4 2" xfId="20058" xr:uid="{00000000-0005-0000-0000-0000E88B0000}"/>
    <cellStyle name="Normal 3 2 5 2 3 4 2 2" xfId="20059" xr:uid="{00000000-0005-0000-0000-0000E98B0000}"/>
    <cellStyle name="Normal 3 2 5 2 3 4 2 2 2" xfId="40475" xr:uid="{00000000-0005-0000-0000-0000EA8B0000}"/>
    <cellStyle name="Normal 3 2 5 2 3 4 2 3" xfId="40474" xr:uid="{00000000-0005-0000-0000-0000EB8B0000}"/>
    <cellStyle name="Normal 3 2 5 2 3 4 3" xfId="20060" xr:uid="{00000000-0005-0000-0000-0000EC8B0000}"/>
    <cellStyle name="Normal 3 2 5 2 3 4 3 2" xfId="20061" xr:uid="{00000000-0005-0000-0000-0000ED8B0000}"/>
    <cellStyle name="Normal 3 2 5 2 3 4 3 2 2" xfId="40477" xr:uid="{00000000-0005-0000-0000-0000EE8B0000}"/>
    <cellStyle name="Normal 3 2 5 2 3 4 3 3" xfId="40476" xr:uid="{00000000-0005-0000-0000-0000EF8B0000}"/>
    <cellStyle name="Normal 3 2 5 2 3 4 4" xfId="20062" xr:uid="{00000000-0005-0000-0000-0000F08B0000}"/>
    <cellStyle name="Normal 3 2 5 2 3 4 4 2" xfId="40478" xr:uid="{00000000-0005-0000-0000-0000F18B0000}"/>
    <cellStyle name="Normal 3 2 5 2 3 4 5" xfId="20063" xr:uid="{00000000-0005-0000-0000-0000F28B0000}"/>
    <cellStyle name="Normal 3 2 5 2 3 4 5 2" xfId="48828" xr:uid="{00000000-0005-0000-0000-0000F38B0000}"/>
    <cellStyle name="Normal 3 2 5 2 3 4 6" xfId="40473" xr:uid="{00000000-0005-0000-0000-0000F48B0000}"/>
    <cellStyle name="Normal 3 2 5 2 3 5" xfId="20064" xr:uid="{00000000-0005-0000-0000-0000F58B0000}"/>
    <cellStyle name="Normal 3 2 5 2 3 5 2" xfId="20065" xr:uid="{00000000-0005-0000-0000-0000F68B0000}"/>
    <cellStyle name="Normal 3 2 5 2 3 5 2 2" xfId="40480" xr:uid="{00000000-0005-0000-0000-0000F78B0000}"/>
    <cellStyle name="Normal 3 2 5 2 3 5 3" xfId="40479" xr:uid="{00000000-0005-0000-0000-0000F88B0000}"/>
    <cellStyle name="Normal 3 2 5 2 3 6" xfId="20066" xr:uid="{00000000-0005-0000-0000-0000F98B0000}"/>
    <cellStyle name="Normal 3 2 5 2 3 6 2" xfId="20067" xr:uid="{00000000-0005-0000-0000-0000FA8B0000}"/>
    <cellStyle name="Normal 3 2 5 2 3 6 2 2" xfId="40482" xr:uid="{00000000-0005-0000-0000-0000FB8B0000}"/>
    <cellStyle name="Normal 3 2 5 2 3 6 3" xfId="40481" xr:uid="{00000000-0005-0000-0000-0000FC8B0000}"/>
    <cellStyle name="Normal 3 2 5 2 3 7" xfId="20068" xr:uid="{00000000-0005-0000-0000-0000FD8B0000}"/>
    <cellStyle name="Normal 3 2 5 2 3 7 2" xfId="40483" xr:uid="{00000000-0005-0000-0000-0000FE8B0000}"/>
    <cellStyle name="Normal 3 2 5 2 3 8" xfId="20069" xr:uid="{00000000-0005-0000-0000-0000FF8B0000}"/>
    <cellStyle name="Normal 3 2 5 2 3 8 2" xfId="48823" xr:uid="{00000000-0005-0000-0000-0000008C0000}"/>
    <cellStyle name="Normal 3 2 5 2 3 9" xfId="40448" xr:uid="{00000000-0005-0000-0000-0000018C0000}"/>
    <cellStyle name="Normal 3 2 5 2 4" xfId="20070" xr:uid="{00000000-0005-0000-0000-0000028C0000}"/>
    <cellStyle name="Normal 3 2 5 2 4 2" xfId="20071" xr:uid="{00000000-0005-0000-0000-0000038C0000}"/>
    <cellStyle name="Normal 3 2 5 2 4 2 2" xfId="20072" xr:uid="{00000000-0005-0000-0000-0000048C0000}"/>
    <cellStyle name="Normal 3 2 5 2 4 2 2 2" xfId="20073" xr:uid="{00000000-0005-0000-0000-0000058C0000}"/>
    <cellStyle name="Normal 3 2 5 2 4 2 2 2 2" xfId="40487" xr:uid="{00000000-0005-0000-0000-0000068C0000}"/>
    <cellStyle name="Normal 3 2 5 2 4 2 2 3" xfId="40486" xr:uid="{00000000-0005-0000-0000-0000078C0000}"/>
    <cellStyle name="Normal 3 2 5 2 4 2 3" xfId="20074" xr:uid="{00000000-0005-0000-0000-0000088C0000}"/>
    <cellStyle name="Normal 3 2 5 2 4 2 3 2" xfId="20075" xr:uid="{00000000-0005-0000-0000-0000098C0000}"/>
    <cellStyle name="Normal 3 2 5 2 4 2 3 2 2" xfId="40489" xr:uid="{00000000-0005-0000-0000-00000A8C0000}"/>
    <cellStyle name="Normal 3 2 5 2 4 2 3 3" xfId="40488" xr:uid="{00000000-0005-0000-0000-00000B8C0000}"/>
    <cellStyle name="Normal 3 2 5 2 4 2 4" xfId="20076" xr:uid="{00000000-0005-0000-0000-00000C8C0000}"/>
    <cellStyle name="Normal 3 2 5 2 4 2 4 2" xfId="40490" xr:uid="{00000000-0005-0000-0000-00000D8C0000}"/>
    <cellStyle name="Normal 3 2 5 2 4 2 5" xfId="20077" xr:uid="{00000000-0005-0000-0000-00000E8C0000}"/>
    <cellStyle name="Normal 3 2 5 2 4 2 5 2" xfId="48830" xr:uid="{00000000-0005-0000-0000-00000F8C0000}"/>
    <cellStyle name="Normal 3 2 5 2 4 2 6" xfId="40485" xr:uid="{00000000-0005-0000-0000-0000108C0000}"/>
    <cellStyle name="Normal 3 2 5 2 4 3" xfId="20078" xr:uid="{00000000-0005-0000-0000-0000118C0000}"/>
    <cellStyle name="Normal 3 2 5 2 4 3 2" xfId="20079" xr:uid="{00000000-0005-0000-0000-0000128C0000}"/>
    <cellStyle name="Normal 3 2 5 2 4 3 2 2" xfId="20080" xr:uid="{00000000-0005-0000-0000-0000138C0000}"/>
    <cellStyle name="Normal 3 2 5 2 4 3 2 2 2" xfId="40493" xr:uid="{00000000-0005-0000-0000-0000148C0000}"/>
    <cellStyle name="Normal 3 2 5 2 4 3 2 3" xfId="40492" xr:uid="{00000000-0005-0000-0000-0000158C0000}"/>
    <cellStyle name="Normal 3 2 5 2 4 3 3" xfId="20081" xr:uid="{00000000-0005-0000-0000-0000168C0000}"/>
    <cellStyle name="Normal 3 2 5 2 4 3 3 2" xfId="20082" xr:uid="{00000000-0005-0000-0000-0000178C0000}"/>
    <cellStyle name="Normal 3 2 5 2 4 3 3 2 2" xfId="40495" xr:uid="{00000000-0005-0000-0000-0000188C0000}"/>
    <cellStyle name="Normal 3 2 5 2 4 3 3 3" xfId="40494" xr:uid="{00000000-0005-0000-0000-0000198C0000}"/>
    <cellStyle name="Normal 3 2 5 2 4 3 4" xfId="20083" xr:uid="{00000000-0005-0000-0000-00001A8C0000}"/>
    <cellStyle name="Normal 3 2 5 2 4 3 4 2" xfId="40496" xr:uid="{00000000-0005-0000-0000-00001B8C0000}"/>
    <cellStyle name="Normal 3 2 5 2 4 3 5" xfId="20084" xr:uid="{00000000-0005-0000-0000-00001C8C0000}"/>
    <cellStyle name="Normal 3 2 5 2 4 3 5 2" xfId="48831" xr:uid="{00000000-0005-0000-0000-00001D8C0000}"/>
    <cellStyle name="Normal 3 2 5 2 4 3 6" xfId="40491" xr:uid="{00000000-0005-0000-0000-00001E8C0000}"/>
    <cellStyle name="Normal 3 2 5 2 4 4" xfId="20085" xr:uid="{00000000-0005-0000-0000-00001F8C0000}"/>
    <cellStyle name="Normal 3 2 5 2 4 4 2" xfId="20086" xr:uid="{00000000-0005-0000-0000-0000208C0000}"/>
    <cellStyle name="Normal 3 2 5 2 4 4 2 2" xfId="40498" xr:uid="{00000000-0005-0000-0000-0000218C0000}"/>
    <cellStyle name="Normal 3 2 5 2 4 4 3" xfId="40497" xr:uid="{00000000-0005-0000-0000-0000228C0000}"/>
    <cellStyle name="Normal 3 2 5 2 4 5" xfId="20087" xr:uid="{00000000-0005-0000-0000-0000238C0000}"/>
    <cellStyle name="Normal 3 2 5 2 4 5 2" xfId="20088" xr:uid="{00000000-0005-0000-0000-0000248C0000}"/>
    <cellStyle name="Normal 3 2 5 2 4 5 2 2" xfId="40500" xr:uid="{00000000-0005-0000-0000-0000258C0000}"/>
    <cellStyle name="Normal 3 2 5 2 4 5 3" xfId="40499" xr:uid="{00000000-0005-0000-0000-0000268C0000}"/>
    <cellStyle name="Normal 3 2 5 2 4 6" xfId="20089" xr:uid="{00000000-0005-0000-0000-0000278C0000}"/>
    <cellStyle name="Normal 3 2 5 2 4 6 2" xfId="40501" xr:uid="{00000000-0005-0000-0000-0000288C0000}"/>
    <cellStyle name="Normal 3 2 5 2 4 7" xfId="20090" xr:uid="{00000000-0005-0000-0000-0000298C0000}"/>
    <cellStyle name="Normal 3 2 5 2 4 7 2" xfId="48829" xr:uid="{00000000-0005-0000-0000-00002A8C0000}"/>
    <cellStyle name="Normal 3 2 5 2 4 8" xfId="40484" xr:uid="{00000000-0005-0000-0000-00002B8C0000}"/>
    <cellStyle name="Normal 3 2 5 2 5" xfId="20091" xr:uid="{00000000-0005-0000-0000-00002C8C0000}"/>
    <cellStyle name="Normal 3 2 5 2 5 2" xfId="20092" xr:uid="{00000000-0005-0000-0000-00002D8C0000}"/>
    <cellStyle name="Normal 3 2 5 2 5 2 2" xfId="20093" xr:uid="{00000000-0005-0000-0000-00002E8C0000}"/>
    <cellStyle name="Normal 3 2 5 2 5 2 2 2" xfId="40504" xr:uid="{00000000-0005-0000-0000-00002F8C0000}"/>
    <cellStyle name="Normal 3 2 5 2 5 2 3" xfId="40503" xr:uid="{00000000-0005-0000-0000-0000308C0000}"/>
    <cellStyle name="Normal 3 2 5 2 5 3" xfId="20094" xr:uid="{00000000-0005-0000-0000-0000318C0000}"/>
    <cellStyle name="Normal 3 2 5 2 5 3 2" xfId="20095" xr:uid="{00000000-0005-0000-0000-0000328C0000}"/>
    <cellStyle name="Normal 3 2 5 2 5 3 2 2" xfId="40506" xr:uid="{00000000-0005-0000-0000-0000338C0000}"/>
    <cellStyle name="Normal 3 2 5 2 5 3 3" xfId="40505" xr:uid="{00000000-0005-0000-0000-0000348C0000}"/>
    <cellStyle name="Normal 3 2 5 2 5 4" xfId="20096" xr:uid="{00000000-0005-0000-0000-0000358C0000}"/>
    <cellStyle name="Normal 3 2 5 2 5 4 2" xfId="40507" xr:uid="{00000000-0005-0000-0000-0000368C0000}"/>
    <cellStyle name="Normal 3 2 5 2 5 5" xfId="20097" xr:uid="{00000000-0005-0000-0000-0000378C0000}"/>
    <cellStyle name="Normal 3 2 5 2 5 5 2" xfId="48832" xr:uid="{00000000-0005-0000-0000-0000388C0000}"/>
    <cellStyle name="Normal 3 2 5 2 5 6" xfId="40502" xr:uid="{00000000-0005-0000-0000-0000398C0000}"/>
    <cellStyle name="Normal 3 2 5 2 6" xfId="20098" xr:uid="{00000000-0005-0000-0000-00003A8C0000}"/>
    <cellStyle name="Normal 3 2 5 2 6 2" xfId="20099" xr:uid="{00000000-0005-0000-0000-00003B8C0000}"/>
    <cellStyle name="Normal 3 2 5 2 6 2 2" xfId="20100" xr:uid="{00000000-0005-0000-0000-00003C8C0000}"/>
    <cellStyle name="Normal 3 2 5 2 6 2 2 2" xfId="40510" xr:uid="{00000000-0005-0000-0000-00003D8C0000}"/>
    <cellStyle name="Normal 3 2 5 2 6 2 3" xfId="40509" xr:uid="{00000000-0005-0000-0000-00003E8C0000}"/>
    <cellStyle name="Normal 3 2 5 2 6 3" xfId="20101" xr:uid="{00000000-0005-0000-0000-00003F8C0000}"/>
    <cellStyle name="Normal 3 2 5 2 6 3 2" xfId="20102" xr:uid="{00000000-0005-0000-0000-0000408C0000}"/>
    <cellStyle name="Normal 3 2 5 2 6 3 2 2" xfId="40512" xr:uid="{00000000-0005-0000-0000-0000418C0000}"/>
    <cellStyle name="Normal 3 2 5 2 6 3 3" xfId="40511" xr:uid="{00000000-0005-0000-0000-0000428C0000}"/>
    <cellStyle name="Normal 3 2 5 2 6 4" xfId="20103" xr:uid="{00000000-0005-0000-0000-0000438C0000}"/>
    <cellStyle name="Normal 3 2 5 2 6 4 2" xfId="40513" xr:uid="{00000000-0005-0000-0000-0000448C0000}"/>
    <cellStyle name="Normal 3 2 5 2 6 5" xfId="20104" xr:uid="{00000000-0005-0000-0000-0000458C0000}"/>
    <cellStyle name="Normal 3 2 5 2 6 5 2" xfId="48833" xr:uid="{00000000-0005-0000-0000-0000468C0000}"/>
    <cellStyle name="Normal 3 2 5 2 6 6" xfId="40508" xr:uid="{00000000-0005-0000-0000-0000478C0000}"/>
    <cellStyle name="Normal 3 2 5 2 7" xfId="20105" xr:uid="{00000000-0005-0000-0000-0000488C0000}"/>
    <cellStyle name="Normal 3 2 5 2 7 2" xfId="20106" xr:uid="{00000000-0005-0000-0000-0000498C0000}"/>
    <cellStyle name="Normal 3 2 5 2 7 2 2" xfId="40515" xr:uid="{00000000-0005-0000-0000-00004A8C0000}"/>
    <cellStyle name="Normal 3 2 5 2 7 3" xfId="40514" xr:uid="{00000000-0005-0000-0000-00004B8C0000}"/>
    <cellStyle name="Normal 3 2 5 2 8" xfId="20107" xr:uid="{00000000-0005-0000-0000-00004C8C0000}"/>
    <cellStyle name="Normal 3 2 5 2 8 2" xfId="20108" xr:uid="{00000000-0005-0000-0000-00004D8C0000}"/>
    <cellStyle name="Normal 3 2 5 2 8 2 2" xfId="40517" xr:uid="{00000000-0005-0000-0000-00004E8C0000}"/>
    <cellStyle name="Normal 3 2 5 2 8 3" xfId="40516" xr:uid="{00000000-0005-0000-0000-00004F8C0000}"/>
    <cellStyle name="Normal 3 2 5 2 9" xfId="20109" xr:uid="{00000000-0005-0000-0000-0000508C0000}"/>
    <cellStyle name="Normal 3 2 5 2 9 2" xfId="40518" xr:uid="{00000000-0005-0000-0000-0000518C0000}"/>
    <cellStyle name="Normal 3 2 5 3" xfId="20110" xr:uid="{00000000-0005-0000-0000-0000528C0000}"/>
    <cellStyle name="Normal 3 2 5 3 10" xfId="40519" xr:uid="{00000000-0005-0000-0000-0000538C0000}"/>
    <cellStyle name="Normal 3 2 5 3 2" xfId="20111" xr:uid="{00000000-0005-0000-0000-0000548C0000}"/>
    <cellStyle name="Normal 3 2 5 3 2 2" xfId="20112" xr:uid="{00000000-0005-0000-0000-0000558C0000}"/>
    <cellStyle name="Normal 3 2 5 3 2 2 2" xfId="20113" xr:uid="{00000000-0005-0000-0000-0000568C0000}"/>
    <cellStyle name="Normal 3 2 5 3 2 2 2 2" xfId="20114" xr:uid="{00000000-0005-0000-0000-0000578C0000}"/>
    <cellStyle name="Normal 3 2 5 3 2 2 2 2 2" xfId="20115" xr:uid="{00000000-0005-0000-0000-0000588C0000}"/>
    <cellStyle name="Normal 3 2 5 3 2 2 2 2 2 2" xfId="40524" xr:uid="{00000000-0005-0000-0000-0000598C0000}"/>
    <cellStyle name="Normal 3 2 5 3 2 2 2 2 3" xfId="40523" xr:uid="{00000000-0005-0000-0000-00005A8C0000}"/>
    <cellStyle name="Normal 3 2 5 3 2 2 2 3" xfId="20116" xr:uid="{00000000-0005-0000-0000-00005B8C0000}"/>
    <cellStyle name="Normal 3 2 5 3 2 2 2 3 2" xfId="20117" xr:uid="{00000000-0005-0000-0000-00005C8C0000}"/>
    <cellStyle name="Normal 3 2 5 3 2 2 2 3 2 2" xfId="40526" xr:uid="{00000000-0005-0000-0000-00005D8C0000}"/>
    <cellStyle name="Normal 3 2 5 3 2 2 2 3 3" xfId="40525" xr:uid="{00000000-0005-0000-0000-00005E8C0000}"/>
    <cellStyle name="Normal 3 2 5 3 2 2 2 4" xfId="20118" xr:uid="{00000000-0005-0000-0000-00005F8C0000}"/>
    <cellStyle name="Normal 3 2 5 3 2 2 2 4 2" xfId="40527" xr:uid="{00000000-0005-0000-0000-0000608C0000}"/>
    <cellStyle name="Normal 3 2 5 3 2 2 2 5" xfId="20119" xr:uid="{00000000-0005-0000-0000-0000618C0000}"/>
    <cellStyle name="Normal 3 2 5 3 2 2 2 5 2" xfId="48837" xr:uid="{00000000-0005-0000-0000-0000628C0000}"/>
    <cellStyle name="Normal 3 2 5 3 2 2 2 6" xfId="40522" xr:uid="{00000000-0005-0000-0000-0000638C0000}"/>
    <cellStyle name="Normal 3 2 5 3 2 2 3" xfId="20120" xr:uid="{00000000-0005-0000-0000-0000648C0000}"/>
    <cellStyle name="Normal 3 2 5 3 2 2 3 2" xfId="20121" xr:uid="{00000000-0005-0000-0000-0000658C0000}"/>
    <cellStyle name="Normal 3 2 5 3 2 2 3 2 2" xfId="20122" xr:uid="{00000000-0005-0000-0000-0000668C0000}"/>
    <cellStyle name="Normal 3 2 5 3 2 2 3 2 2 2" xfId="40530" xr:uid="{00000000-0005-0000-0000-0000678C0000}"/>
    <cellStyle name="Normal 3 2 5 3 2 2 3 2 3" xfId="40529" xr:uid="{00000000-0005-0000-0000-0000688C0000}"/>
    <cellStyle name="Normal 3 2 5 3 2 2 3 3" xfId="20123" xr:uid="{00000000-0005-0000-0000-0000698C0000}"/>
    <cellStyle name="Normal 3 2 5 3 2 2 3 3 2" xfId="20124" xr:uid="{00000000-0005-0000-0000-00006A8C0000}"/>
    <cellStyle name="Normal 3 2 5 3 2 2 3 3 2 2" xfId="40532" xr:uid="{00000000-0005-0000-0000-00006B8C0000}"/>
    <cellStyle name="Normal 3 2 5 3 2 2 3 3 3" xfId="40531" xr:uid="{00000000-0005-0000-0000-00006C8C0000}"/>
    <cellStyle name="Normal 3 2 5 3 2 2 3 4" xfId="20125" xr:uid="{00000000-0005-0000-0000-00006D8C0000}"/>
    <cellStyle name="Normal 3 2 5 3 2 2 3 4 2" xfId="40533" xr:uid="{00000000-0005-0000-0000-00006E8C0000}"/>
    <cellStyle name="Normal 3 2 5 3 2 2 3 5" xfId="20126" xr:uid="{00000000-0005-0000-0000-00006F8C0000}"/>
    <cellStyle name="Normal 3 2 5 3 2 2 3 5 2" xfId="48838" xr:uid="{00000000-0005-0000-0000-0000708C0000}"/>
    <cellStyle name="Normal 3 2 5 3 2 2 3 6" xfId="40528" xr:uid="{00000000-0005-0000-0000-0000718C0000}"/>
    <cellStyle name="Normal 3 2 5 3 2 2 4" xfId="20127" xr:uid="{00000000-0005-0000-0000-0000728C0000}"/>
    <cellStyle name="Normal 3 2 5 3 2 2 4 2" xfId="20128" xr:uid="{00000000-0005-0000-0000-0000738C0000}"/>
    <cellStyle name="Normal 3 2 5 3 2 2 4 2 2" xfId="40535" xr:uid="{00000000-0005-0000-0000-0000748C0000}"/>
    <cellStyle name="Normal 3 2 5 3 2 2 4 3" xfId="40534" xr:uid="{00000000-0005-0000-0000-0000758C0000}"/>
    <cellStyle name="Normal 3 2 5 3 2 2 5" xfId="20129" xr:uid="{00000000-0005-0000-0000-0000768C0000}"/>
    <cellStyle name="Normal 3 2 5 3 2 2 5 2" xfId="20130" xr:uid="{00000000-0005-0000-0000-0000778C0000}"/>
    <cellStyle name="Normal 3 2 5 3 2 2 5 2 2" xfId="40537" xr:uid="{00000000-0005-0000-0000-0000788C0000}"/>
    <cellStyle name="Normal 3 2 5 3 2 2 5 3" xfId="40536" xr:uid="{00000000-0005-0000-0000-0000798C0000}"/>
    <cellStyle name="Normal 3 2 5 3 2 2 6" xfId="20131" xr:uid="{00000000-0005-0000-0000-00007A8C0000}"/>
    <cellStyle name="Normal 3 2 5 3 2 2 6 2" xfId="40538" xr:uid="{00000000-0005-0000-0000-00007B8C0000}"/>
    <cellStyle name="Normal 3 2 5 3 2 2 7" xfId="20132" xr:uid="{00000000-0005-0000-0000-00007C8C0000}"/>
    <cellStyle name="Normal 3 2 5 3 2 2 7 2" xfId="48836" xr:uid="{00000000-0005-0000-0000-00007D8C0000}"/>
    <cellStyle name="Normal 3 2 5 3 2 2 8" xfId="40521" xr:uid="{00000000-0005-0000-0000-00007E8C0000}"/>
    <cellStyle name="Normal 3 2 5 3 2 3" xfId="20133" xr:uid="{00000000-0005-0000-0000-00007F8C0000}"/>
    <cellStyle name="Normal 3 2 5 3 2 3 2" xfId="20134" xr:uid="{00000000-0005-0000-0000-0000808C0000}"/>
    <cellStyle name="Normal 3 2 5 3 2 3 2 2" xfId="20135" xr:uid="{00000000-0005-0000-0000-0000818C0000}"/>
    <cellStyle name="Normal 3 2 5 3 2 3 2 2 2" xfId="40541" xr:uid="{00000000-0005-0000-0000-0000828C0000}"/>
    <cellStyle name="Normal 3 2 5 3 2 3 2 3" xfId="40540" xr:uid="{00000000-0005-0000-0000-0000838C0000}"/>
    <cellStyle name="Normal 3 2 5 3 2 3 3" xfId="20136" xr:uid="{00000000-0005-0000-0000-0000848C0000}"/>
    <cellStyle name="Normal 3 2 5 3 2 3 3 2" xfId="20137" xr:uid="{00000000-0005-0000-0000-0000858C0000}"/>
    <cellStyle name="Normal 3 2 5 3 2 3 3 2 2" xfId="40543" xr:uid="{00000000-0005-0000-0000-0000868C0000}"/>
    <cellStyle name="Normal 3 2 5 3 2 3 3 3" xfId="40542" xr:uid="{00000000-0005-0000-0000-0000878C0000}"/>
    <cellStyle name="Normal 3 2 5 3 2 3 4" xfId="20138" xr:uid="{00000000-0005-0000-0000-0000888C0000}"/>
    <cellStyle name="Normal 3 2 5 3 2 3 4 2" xfId="40544" xr:uid="{00000000-0005-0000-0000-0000898C0000}"/>
    <cellStyle name="Normal 3 2 5 3 2 3 5" xfId="20139" xr:uid="{00000000-0005-0000-0000-00008A8C0000}"/>
    <cellStyle name="Normal 3 2 5 3 2 3 5 2" xfId="48839" xr:uid="{00000000-0005-0000-0000-00008B8C0000}"/>
    <cellStyle name="Normal 3 2 5 3 2 3 6" xfId="40539" xr:uid="{00000000-0005-0000-0000-00008C8C0000}"/>
    <cellStyle name="Normal 3 2 5 3 2 4" xfId="20140" xr:uid="{00000000-0005-0000-0000-00008D8C0000}"/>
    <cellStyle name="Normal 3 2 5 3 2 4 2" xfId="20141" xr:uid="{00000000-0005-0000-0000-00008E8C0000}"/>
    <cellStyle name="Normal 3 2 5 3 2 4 2 2" xfId="20142" xr:uid="{00000000-0005-0000-0000-00008F8C0000}"/>
    <cellStyle name="Normal 3 2 5 3 2 4 2 2 2" xfId="40547" xr:uid="{00000000-0005-0000-0000-0000908C0000}"/>
    <cellStyle name="Normal 3 2 5 3 2 4 2 3" xfId="40546" xr:uid="{00000000-0005-0000-0000-0000918C0000}"/>
    <cellStyle name="Normal 3 2 5 3 2 4 3" xfId="20143" xr:uid="{00000000-0005-0000-0000-0000928C0000}"/>
    <cellStyle name="Normal 3 2 5 3 2 4 3 2" xfId="20144" xr:uid="{00000000-0005-0000-0000-0000938C0000}"/>
    <cellStyle name="Normal 3 2 5 3 2 4 3 2 2" xfId="40549" xr:uid="{00000000-0005-0000-0000-0000948C0000}"/>
    <cellStyle name="Normal 3 2 5 3 2 4 3 3" xfId="40548" xr:uid="{00000000-0005-0000-0000-0000958C0000}"/>
    <cellStyle name="Normal 3 2 5 3 2 4 4" xfId="20145" xr:uid="{00000000-0005-0000-0000-0000968C0000}"/>
    <cellStyle name="Normal 3 2 5 3 2 4 4 2" xfId="40550" xr:uid="{00000000-0005-0000-0000-0000978C0000}"/>
    <cellStyle name="Normal 3 2 5 3 2 4 5" xfId="20146" xr:uid="{00000000-0005-0000-0000-0000988C0000}"/>
    <cellStyle name="Normal 3 2 5 3 2 4 5 2" xfId="48840" xr:uid="{00000000-0005-0000-0000-0000998C0000}"/>
    <cellStyle name="Normal 3 2 5 3 2 4 6" xfId="40545" xr:uid="{00000000-0005-0000-0000-00009A8C0000}"/>
    <cellStyle name="Normal 3 2 5 3 2 5" xfId="20147" xr:uid="{00000000-0005-0000-0000-00009B8C0000}"/>
    <cellStyle name="Normal 3 2 5 3 2 5 2" xfId="20148" xr:uid="{00000000-0005-0000-0000-00009C8C0000}"/>
    <cellStyle name="Normal 3 2 5 3 2 5 2 2" xfId="40552" xr:uid="{00000000-0005-0000-0000-00009D8C0000}"/>
    <cellStyle name="Normal 3 2 5 3 2 5 3" xfId="40551" xr:uid="{00000000-0005-0000-0000-00009E8C0000}"/>
    <cellStyle name="Normal 3 2 5 3 2 6" xfId="20149" xr:uid="{00000000-0005-0000-0000-00009F8C0000}"/>
    <cellStyle name="Normal 3 2 5 3 2 6 2" xfId="20150" xr:uid="{00000000-0005-0000-0000-0000A08C0000}"/>
    <cellStyle name="Normal 3 2 5 3 2 6 2 2" xfId="40554" xr:uid="{00000000-0005-0000-0000-0000A18C0000}"/>
    <cellStyle name="Normal 3 2 5 3 2 6 3" xfId="40553" xr:uid="{00000000-0005-0000-0000-0000A28C0000}"/>
    <cellStyle name="Normal 3 2 5 3 2 7" xfId="20151" xr:uid="{00000000-0005-0000-0000-0000A38C0000}"/>
    <cellStyle name="Normal 3 2 5 3 2 7 2" xfId="40555" xr:uid="{00000000-0005-0000-0000-0000A48C0000}"/>
    <cellStyle name="Normal 3 2 5 3 2 8" xfId="20152" xr:uid="{00000000-0005-0000-0000-0000A58C0000}"/>
    <cellStyle name="Normal 3 2 5 3 2 8 2" xfId="48835" xr:uid="{00000000-0005-0000-0000-0000A68C0000}"/>
    <cellStyle name="Normal 3 2 5 3 2 9" xfId="40520" xr:uid="{00000000-0005-0000-0000-0000A78C0000}"/>
    <cellStyle name="Normal 3 2 5 3 3" xfId="20153" xr:uid="{00000000-0005-0000-0000-0000A88C0000}"/>
    <cellStyle name="Normal 3 2 5 3 3 2" xfId="20154" xr:uid="{00000000-0005-0000-0000-0000A98C0000}"/>
    <cellStyle name="Normal 3 2 5 3 3 2 2" xfId="20155" xr:uid="{00000000-0005-0000-0000-0000AA8C0000}"/>
    <cellStyle name="Normal 3 2 5 3 3 2 2 2" xfId="20156" xr:uid="{00000000-0005-0000-0000-0000AB8C0000}"/>
    <cellStyle name="Normal 3 2 5 3 3 2 2 2 2" xfId="40559" xr:uid="{00000000-0005-0000-0000-0000AC8C0000}"/>
    <cellStyle name="Normal 3 2 5 3 3 2 2 3" xfId="40558" xr:uid="{00000000-0005-0000-0000-0000AD8C0000}"/>
    <cellStyle name="Normal 3 2 5 3 3 2 3" xfId="20157" xr:uid="{00000000-0005-0000-0000-0000AE8C0000}"/>
    <cellStyle name="Normal 3 2 5 3 3 2 3 2" xfId="20158" xr:uid="{00000000-0005-0000-0000-0000AF8C0000}"/>
    <cellStyle name="Normal 3 2 5 3 3 2 3 2 2" xfId="40561" xr:uid="{00000000-0005-0000-0000-0000B08C0000}"/>
    <cellStyle name="Normal 3 2 5 3 3 2 3 3" xfId="40560" xr:uid="{00000000-0005-0000-0000-0000B18C0000}"/>
    <cellStyle name="Normal 3 2 5 3 3 2 4" xfId="20159" xr:uid="{00000000-0005-0000-0000-0000B28C0000}"/>
    <cellStyle name="Normal 3 2 5 3 3 2 4 2" xfId="40562" xr:uid="{00000000-0005-0000-0000-0000B38C0000}"/>
    <cellStyle name="Normal 3 2 5 3 3 2 5" xfId="20160" xr:uid="{00000000-0005-0000-0000-0000B48C0000}"/>
    <cellStyle name="Normal 3 2 5 3 3 2 5 2" xfId="48842" xr:uid="{00000000-0005-0000-0000-0000B58C0000}"/>
    <cellStyle name="Normal 3 2 5 3 3 2 6" xfId="40557" xr:uid="{00000000-0005-0000-0000-0000B68C0000}"/>
    <cellStyle name="Normal 3 2 5 3 3 3" xfId="20161" xr:uid="{00000000-0005-0000-0000-0000B78C0000}"/>
    <cellStyle name="Normal 3 2 5 3 3 3 2" xfId="20162" xr:uid="{00000000-0005-0000-0000-0000B88C0000}"/>
    <cellStyle name="Normal 3 2 5 3 3 3 2 2" xfId="20163" xr:uid="{00000000-0005-0000-0000-0000B98C0000}"/>
    <cellStyle name="Normal 3 2 5 3 3 3 2 2 2" xfId="40565" xr:uid="{00000000-0005-0000-0000-0000BA8C0000}"/>
    <cellStyle name="Normal 3 2 5 3 3 3 2 3" xfId="40564" xr:uid="{00000000-0005-0000-0000-0000BB8C0000}"/>
    <cellStyle name="Normal 3 2 5 3 3 3 3" xfId="20164" xr:uid="{00000000-0005-0000-0000-0000BC8C0000}"/>
    <cellStyle name="Normal 3 2 5 3 3 3 3 2" xfId="20165" xr:uid="{00000000-0005-0000-0000-0000BD8C0000}"/>
    <cellStyle name="Normal 3 2 5 3 3 3 3 2 2" xfId="40567" xr:uid="{00000000-0005-0000-0000-0000BE8C0000}"/>
    <cellStyle name="Normal 3 2 5 3 3 3 3 3" xfId="40566" xr:uid="{00000000-0005-0000-0000-0000BF8C0000}"/>
    <cellStyle name="Normal 3 2 5 3 3 3 4" xfId="20166" xr:uid="{00000000-0005-0000-0000-0000C08C0000}"/>
    <cellStyle name="Normal 3 2 5 3 3 3 4 2" xfId="40568" xr:uid="{00000000-0005-0000-0000-0000C18C0000}"/>
    <cellStyle name="Normal 3 2 5 3 3 3 5" xfId="20167" xr:uid="{00000000-0005-0000-0000-0000C28C0000}"/>
    <cellStyle name="Normal 3 2 5 3 3 3 5 2" xfId="48843" xr:uid="{00000000-0005-0000-0000-0000C38C0000}"/>
    <cellStyle name="Normal 3 2 5 3 3 3 6" xfId="40563" xr:uid="{00000000-0005-0000-0000-0000C48C0000}"/>
    <cellStyle name="Normal 3 2 5 3 3 4" xfId="20168" xr:uid="{00000000-0005-0000-0000-0000C58C0000}"/>
    <cellStyle name="Normal 3 2 5 3 3 4 2" xfId="20169" xr:uid="{00000000-0005-0000-0000-0000C68C0000}"/>
    <cellStyle name="Normal 3 2 5 3 3 4 2 2" xfId="40570" xr:uid="{00000000-0005-0000-0000-0000C78C0000}"/>
    <cellStyle name="Normal 3 2 5 3 3 4 3" xfId="40569" xr:uid="{00000000-0005-0000-0000-0000C88C0000}"/>
    <cellStyle name="Normal 3 2 5 3 3 5" xfId="20170" xr:uid="{00000000-0005-0000-0000-0000C98C0000}"/>
    <cellStyle name="Normal 3 2 5 3 3 5 2" xfId="20171" xr:uid="{00000000-0005-0000-0000-0000CA8C0000}"/>
    <cellStyle name="Normal 3 2 5 3 3 5 2 2" xfId="40572" xr:uid="{00000000-0005-0000-0000-0000CB8C0000}"/>
    <cellStyle name="Normal 3 2 5 3 3 5 3" xfId="40571" xr:uid="{00000000-0005-0000-0000-0000CC8C0000}"/>
    <cellStyle name="Normal 3 2 5 3 3 6" xfId="20172" xr:uid="{00000000-0005-0000-0000-0000CD8C0000}"/>
    <cellStyle name="Normal 3 2 5 3 3 6 2" xfId="40573" xr:uid="{00000000-0005-0000-0000-0000CE8C0000}"/>
    <cellStyle name="Normal 3 2 5 3 3 7" xfId="20173" xr:uid="{00000000-0005-0000-0000-0000CF8C0000}"/>
    <cellStyle name="Normal 3 2 5 3 3 7 2" xfId="48841" xr:uid="{00000000-0005-0000-0000-0000D08C0000}"/>
    <cellStyle name="Normal 3 2 5 3 3 8" xfId="40556" xr:uid="{00000000-0005-0000-0000-0000D18C0000}"/>
    <cellStyle name="Normal 3 2 5 3 4" xfId="20174" xr:uid="{00000000-0005-0000-0000-0000D28C0000}"/>
    <cellStyle name="Normal 3 2 5 3 4 2" xfId="20175" xr:uid="{00000000-0005-0000-0000-0000D38C0000}"/>
    <cellStyle name="Normal 3 2 5 3 4 2 2" xfId="20176" xr:uid="{00000000-0005-0000-0000-0000D48C0000}"/>
    <cellStyle name="Normal 3 2 5 3 4 2 2 2" xfId="40576" xr:uid="{00000000-0005-0000-0000-0000D58C0000}"/>
    <cellStyle name="Normal 3 2 5 3 4 2 3" xfId="40575" xr:uid="{00000000-0005-0000-0000-0000D68C0000}"/>
    <cellStyle name="Normal 3 2 5 3 4 3" xfId="20177" xr:uid="{00000000-0005-0000-0000-0000D78C0000}"/>
    <cellStyle name="Normal 3 2 5 3 4 3 2" xfId="20178" xr:uid="{00000000-0005-0000-0000-0000D88C0000}"/>
    <cellStyle name="Normal 3 2 5 3 4 3 2 2" xfId="40578" xr:uid="{00000000-0005-0000-0000-0000D98C0000}"/>
    <cellStyle name="Normal 3 2 5 3 4 3 3" xfId="40577" xr:uid="{00000000-0005-0000-0000-0000DA8C0000}"/>
    <cellStyle name="Normal 3 2 5 3 4 4" xfId="20179" xr:uid="{00000000-0005-0000-0000-0000DB8C0000}"/>
    <cellStyle name="Normal 3 2 5 3 4 4 2" xfId="40579" xr:uid="{00000000-0005-0000-0000-0000DC8C0000}"/>
    <cellStyle name="Normal 3 2 5 3 4 5" xfId="20180" xr:uid="{00000000-0005-0000-0000-0000DD8C0000}"/>
    <cellStyle name="Normal 3 2 5 3 4 5 2" xfId="48844" xr:uid="{00000000-0005-0000-0000-0000DE8C0000}"/>
    <cellStyle name="Normal 3 2 5 3 4 6" xfId="40574" xr:uid="{00000000-0005-0000-0000-0000DF8C0000}"/>
    <cellStyle name="Normal 3 2 5 3 5" xfId="20181" xr:uid="{00000000-0005-0000-0000-0000E08C0000}"/>
    <cellStyle name="Normal 3 2 5 3 5 2" xfId="20182" xr:uid="{00000000-0005-0000-0000-0000E18C0000}"/>
    <cellStyle name="Normal 3 2 5 3 5 2 2" xfId="20183" xr:uid="{00000000-0005-0000-0000-0000E28C0000}"/>
    <cellStyle name="Normal 3 2 5 3 5 2 2 2" xfId="40582" xr:uid="{00000000-0005-0000-0000-0000E38C0000}"/>
    <cellStyle name="Normal 3 2 5 3 5 2 3" xfId="40581" xr:uid="{00000000-0005-0000-0000-0000E48C0000}"/>
    <cellStyle name="Normal 3 2 5 3 5 3" xfId="20184" xr:uid="{00000000-0005-0000-0000-0000E58C0000}"/>
    <cellStyle name="Normal 3 2 5 3 5 3 2" xfId="20185" xr:uid="{00000000-0005-0000-0000-0000E68C0000}"/>
    <cellStyle name="Normal 3 2 5 3 5 3 2 2" xfId="40584" xr:uid="{00000000-0005-0000-0000-0000E78C0000}"/>
    <cellStyle name="Normal 3 2 5 3 5 3 3" xfId="40583" xr:uid="{00000000-0005-0000-0000-0000E88C0000}"/>
    <cellStyle name="Normal 3 2 5 3 5 4" xfId="20186" xr:uid="{00000000-0005-0000-0000-0000E98C0000}"/>
    <cellStyle name="Normal 3 2 5 3 5 4 2" xfId="40585" xr:uid="{00000000-0005-0000-0000-0000EA8C0000}"/>
    <cellStyle name="Normal 3 2 5 3 5 5" xfId="20187" xr:uid="{00000000-0005-0000-0000-0000EB8C0000}"/>
    <cellStyle name="Normal 3 2 5 3 5 5 2" xfId="48845" xr:uid="{00000000-0005-0000-0000-0000EC8C0000}"/>
    <cellStyle name="Normal 3 2 5 3 5 6" xfId="40580" xr:uid="{00000000-0005-0000-0000-0000ED8C0000}"/>
    <cellStyle name="Normal 3 2 5 3 6" xfId="20188" xr:uid="{00000000-0005-0000-0000-0000EE8C0000}"/>
    <cellStyle name="Normal 3 2 5 3 6 2" xfId="20189" xr:uid="{00000000-0005-0000-0000-0000EF8C0000}"/>
    <cellStyle name="Normal 3 2 5 3 6 2 2" xfId="40587" xr:uid="{00000000-0005-0000-0000-0000F08C0000}"/>
    <cellStyle name="Normal 3 2 5 3 6 3" xfId="40586" xr:uid="{00000000-0005-0000-0000-0000F18C0000}"/>
    <cellStyle name="Normal 3 2 5 3 7" xfId="20190" xr:uid="{00000000-0005-0000-0000-0000F28C0000}"/>
    <cellStyle name="Normal 3 2 5 3 7 2" xfId="20191" xr:uid="{00000000-0005-0000-0000-0000F38C0000}"/>
    <cellStyle name="Normal 3 2 5 3 7 2 2" xfId="40589" xr:uid="{00000000-0005-0000-0000-0000F48C0000}"/>
    <cellStyle name="Normal 3 2 5 3 7 3" xfId="40588" xr:uid="{00000000-0005-0000-0000-0000F58C0000}"/>
    <cellStyle name="Normal 3 2 5 3 8" xfId="20192" xr:uid="{00000000-0005-0000-0000-0000F68C0000}"/>
    <cellStyle name="Normal 3 2 5 3 8 2" xfId="40590" xr:uid="{00000000-0005-0000-0000-0000F78C0000}"/>
    <cellStyle name="Normal 3 2 5 3 9" xfId="20193" xr:uid="{00000000-0005-0000-0000-0000F88C0000}"/>
    <cellStyle name="Normal 3 2 5 3 9 2" xfId="48834" xr:uid="{00000000-0005-0000-0000-0000F98C0000}"/>
    <cellStyle name="Normal 3 2 5 4" xfId="20194" xr:uid="{00000000-0005-0000-0000-0000FA8C0000}"/>
    <cellStyle name="Normal 3 2 5 4 2" xfId="20195" xr:uid="{00000000-0005-0000-0000-0000FB8C0000}"/>
    <cellStyle name="Normal 3 2 5 4 2 2" xfId="20196" xr:uid="{00000000-0005-0000-0000-0000FC8C0000}"/>
    <cellStyle name="Normal 3 2 5 4 2 2 2" xfId="20197" xr:uid="{00000000-0005-0000-0000-0000FD8C0000}"/>
    <cellStyle name="Normal 3 2 5 4 2 2 2 2" xfId="20198" xr:uid="{00000000-0005-0000-0000-0000FE8C0000}"/>
    <cellStyle name="Normal 3 2 5 4 2 2 2 2 2" xfId="40595" xr:uid="{00000000-0005-0000-0000-0000FF8C0000}"/>
    <cellStyle name="Normal 3 2 5 4 2 2 2 3" xfId="40594" xr:uid="{00000000-0005-0000-0000-0000008D0000}"/>
    <cellStyle name="Normal 3 2 5 4 2 2 3" xfId="20199" xr:uid="{00000000-0005-0000-0000-0000018D0000}"/>
    <cellStyle name="Normal 3 2 5 4 2 2 3 2" xfId="20200" xr:uid="{00000000-0005-0000-0000-0000028D0000}"/>
    <cellStyle name="Normal 3 2 5 4 2 2 3 2 2" xfId="40597" xr:uid="{00000000-0005-0000-0000-0000038D0000}"/>
    <cellStyle name="Normal 3 2 5 4 2 2 3 3" xfId="40596" xr:uid="{00000000-0005-0000-0000-0000048D0000}"/>
    <cellStyle name="Normal 3 2 5 4 2 2 4" xfId="20201" xr:uid="{00000000-0005-0000-0000-0000058D0000}"/>
    <cellStyle name="Normal 3 2 5 4 2 2 4 2" xfId="40598" xr:uid="{00000000-0005-0000-0000-0000068D0000}"/>
    <cellStyle name="Normal 3 2 5 4 2 2 5" xfId="20202" xr:uid="{00000000-0005-0000-0000-0000078D0000}"/>
    <cellStyle name="Normal 3 2 5 4 2 2 5 2" xfId="48848" xr:uid="{00000000-0005-0000-0000-0000088D0000}"/>
    <cellStyle name="Normal 3 2 5 4 2 2 6" xfId="40593" xr:uid="{00000000-0005-0000-0000-0000098D0000}"/>
    <cellStyle name="Normal 3 2 5 4 2 3" xfId="20203" xr:uid="{00000000-0005-0000-0000-00000A8D0000}"/>
    <cellStyle name="Normal 3 2 5 4 2 3 2" xfId="20204" xr:uid="{00000000-0005-0000-0000-00000B8D0000}"/>
    <cellStyle name="Normal 3 2 5 4 2 3 2 2" xfId="20205" xr:uid="{00000000-0005-0000-0000-00000C8D0000}"/>
    <cellStyle name="Normal 3 2 5 4 2 3 2 2 2" xfId="40601" xr:uid="{00000000-0005-0000-0000-00000D8D0000}"/>
    <cellStyle name="Normal 3 2 5 4 2 3 2 3" xfId="40600" xr:uid="{00000000-0005-0000-0000-00000E8D0000}"/>
    <cellStyle name="Normal 3 2 5 4 2 3 3" xfId="20206" xr:uid="{00000000-0005-0000-0000-00000F8D0000}"/>
    <cellStyle name="Normal 3 2 5 4 2 3 3 2" xfId="20207" xr:uid="{00000000-0005-0000-0000-0000108D0000}"/>
    <cellStyle name="Normal 3 2 5 4 2 3 3 2 2" xfId="40603" xr:uid="{00000000-0005-0000-0000-0000118D0000}"/>
    <cellStyle name="Normal 3 2 5 4 2 3 3 3" xfId="40602" xr:uid="{00000000-0005-0000-0000-0000128D0000}"/>
    <cellStyle name="Normal 3 2 5 4 2 3 4" xfId="20208" xr:uid="{00000000-0005-0000-0000-0000138D0000}"/>
    <cellStyle name="Normal 3 2 5 4 2 3 4 2" xfId="40604" xr:uid="{00000000-0005-0000-0000-0000148D0000}"/>
    <cellStyle name="Normal 3 2 5 4 2 3 5" xfId="20209" xr:uid="{00000000-0005-0000-0000-0000158D0000}"/>
    <cellStyle name="Normal 3 2 5 4 2 3 5 2" xfId="48849" xr:uid="{00000000-0005-0000-0000-0000168D0000}"/>
    <cellStyle name="Normal 3 2 5 4 2 3 6" xfId="40599" xr:uid="{00000000-0005-0000-0000-0000178D0000}"/>
    <cellStyle name="Normal 3 2 5 4 2 4" xfId="20210" xr:uid="{00000000-0005-0000-0000-0000188D0000}"/>
    <cellStyle name="Normal 3 2 5 4 2 4 2" xfId="20211" xr:uid="{00000000-0005-0000-0000-0000198D0000}"/>
    <cellStyle name="Normal 3 2 5 4 2 4 2 2" xfId="40606" xr:uid="{00000000-0005-0000-0000-00001A8D0000}"/>
    <cellStyle name="Normal 3 2 5 4 2 4 3" xfId="40605" xr:uid="{00000000-0005-0000-0000-00001B8D0000}"/>
    <cellStyle name="Normal 3 2 5 4 2 5" xfId="20212" xr:uid="{00000000-0005-0000-0000-00001C8D0000}"/>
    <cellStyle name="Normal 3 2 5 4 2 5 2" xfId="20213" xr:uid="{00000000-0005-0000-0000-00001D8D0000}"/>
    <cellStyle name="Normal 3 2 5 4 2 5 2 2" xfId="40608" xr:uid="{00000000-0005-0000-0000-00001E8D0000}"/>
    <cellStyle name="Normal 3 2 5 4 2 5 3" xfId="40607" xr:uid="{00000000-0005-0000-0000-00001F8D0000}"/>
    <cellStyle name="Normal 3 2 5 4 2 6" xfId="20214" xr:uid="{00000000-0005-0000-0000-0000208D0000}"/>
    <cellStyle name="Normal 3 2 5 4 2 6 2" xfId="40609" xr:uid="{00000000-0005-0000-0000-0000218D0000}"/>
    <cellStyle name="Normal 3 2 5 4 2 7" xfId="20215" xr:uid="{00000000-0005-0000-0000-0000228D0000}"/>
    <cellStyle name="Normal 3 2 5 4 2 7 2" xfId="48847" xr:uid="{00000000-0005-0000-0000-0000238D0000}"/>
    <cellStyle name="Normal 3 2 5 4 2 8" xfId="40592" xr:uid="{00000000-0005-0000-0000-0000248D0000}"/>
    <cellStyle name="Normal 3 2 5 4 3" xfId="20216" xr:uid="{00000000-0005-0000-0000-0000258D0000}"/>
    <cellStyle name="Normal 3 2 5 4 3 2" xfId="20217" xr:uid="{00000000-0005-0000-0000-0000268D0000}"/>
    <cellStyle name="Normal 3 2 5 4 3 2 2" xfId="20218" xr:uid="{00000000-0005-0000-0000-0000278D0000}"/>
    <cellStyle name="Normal 3 2 5 4 3 2 2 2" xfId="40612" xr:uid="{00000000-0005-0000-0000-0000288D0000}"/>
    <cellStyle name="Normal 3 2 5 4 3 2 3" xfId="40611" xr:uid="{00000000-0005-0000-0000-0000298D0000}"/>
    <cellStyle name="Normal 3 2 5 4 3 3" xfId="20219" xr:uid="{00000000-0005-0000-0000-00002A8D0000}"/>
    <cellStyle name="Normal 3 2 5 4 3 3 2" xfId="20220" xr:uid="{00000000-0005-0000-0000-00002B8D0000}"/>
    <cellStyle name="Normal 3 2 5 4 3 3 2 2" xfId="40614" xr:uid="{00000000-0005-0000-0000-00002C8D0000}"/>
    <cellStyle name="Normal 3 2 5 4 3 3 3" xfId="40613" xr:uid="{00000000-0005-0000-0000-00002D8D0000}"/>
    <cellStyle name="Normal 3 2 5 4 3 4" xfId="20221" xr:uid="{00000000-0005-0000-0000-00002E8D0000}"/>
    <cellStyle name="Normal 3 2 5 4 3 4 2" xfId="40615" xr:uid="{00000000-0005-0000-0000-00002F8D0000}"/>
    <cellStyle name="Normal 3 2 5 4 3 5" xfId="20222" xr:uid="{00000000-0005-0000-0000-0000308D0000}"/>
    <cellStyle name="Normal 3 2 5 4 3 5 2" xfId="48850" xr:uid="{00000000-0005-0000-0000-0000318D0000}"/>
    <cellStyle name="Normal 3 2 5 4 3 6" xfId="40610" xr:uid="{00000000-0005-0000-0000-0000328D0000}"/>
    <cellStyle name="Normal 3 2 5 4 4" xfId="20223" xr:uid="{00000000-0005-0000-0000-0000338D0000}"/>
    <cellStyle name="Normal 3 2 5 4 4 2" xfId="20224" xr:uid="{00000000-0005-0000-0000-0000348D0000}"/>
    <cellStyle name="Normal 3 2 5 4 4 2 2" xfId="20225" xr:uid="{00000000-0005-0000-0000-0000358D0000}"/>
    <cellStyle name="Normal 3 2 5 4 4 2 2 2" xfId="40618" xr:uid="{00000000-0005-0000-0000-0000368D0000}"/>
    <cellStyle name="Normal 3 2 5 4 4 2 3" xfId="40617" xr:uid="{00000000-0005-0000-0000-0000378D0000}"/>
    <cellStyle name="Normal 3 2 5 4 4 3" xfId="20226" xr:uid="{00000000-0005-0000-0000-0000388D0000}"/>
    <cellStyle name="Normal 3 2 5 4 4 3 2" xfId="20227" xr:uid="{00000000-0005-0000-0000-0000398D0000}"/>
    <cellStyle name="Normal 3 2 5 4 4 3 2 2" xfId="40620" xr:uid="{00000000-0005-0000-0000-00003A8D0000}"/>
    <cellStyle name="Normal 3 2 5 4 4 3 3" xfId="40619" xr:uid="{00000000-0005-0000-0000-00003B8D0000}"/>
    <cellStyle name="Normal 3 2 5 4 4 4" xfId="20228" xr:uid="{00000000-0005-0000-0000-00003C8D0000}"/>
    <cellStyle name="Normal 3 2 5 4 4 4 2" xfId="40621" xr:uid="{00000000-0005-0000-0000-00003D8D0000}"/>
    <cellStyle name="Normal 3 2 5 4 4 5" xfId="20229" xr:uid="{00000000-0005-0000-0000-00003E8D0000}"/>
    <cellStyle name="Normal 3 2 5 4 4 5 2" xfId="48851" xr:uid="{00000000-0005-0000-0000-00003F8D0000}"/>
    <cellStyle name="Normal 3 2 5 4 4 6" xfId="40616" xr:uid="{00000000-0005-0000-0000-0000408D0000}"/>
    <cellStyle name="Normal 3 2 5 4 5" xfId="20230" xr:uid="{00000000-0005-0000-0000-0000418D0000}"/>
    <cellStyle name="Normal 3 2 5 4 5 2" xfId="20231" xr:uid="{00000000-0005-0000-0000-0000428D0000}"/>
    <cellStyle name="Normal 3 2 5 4 5 2 2" xfId="40623" xr:uid="{00000000-0005-0000-0000-0000438D0000}"/>
    <cellStyle name="Normal 3 2 5 4 5 3" xfId="40622" xr:uid="{00000000-0005-0000-0000-0000448D0000}"/>
    <cellStyle name="Normal 3 2 5 4 6" xfId="20232" xr:uid="{00000000-0005-0000-0000-0000458D0000}"/>
    <cellStyle name="Normal 3 2 5 4 6 2" xfId="20233" xr:uid="{00000000-0005-0000-0000-0000468D0000}"/>
    <cellStyle name="Normal 3 2 5 4 6 2 2" xfId="40625" xr:uid="{00000000-0005-0000-0000-0000478D0000}"/>
    <cellStyle name="Normal 3 2 5 4 6 3" xfId="40624" xr:uid="{00000000-0005-0000-0000-0000488D0000}"/>
    <cellStyle name="Normal 3 2 5 4 7" xfId="20234" xr:uid="{00000000-0005-0000-0000-0000498D0000}"/>
    <cellStyle name="Normal 3 2 5 4 7 2" xfId="40626" xr:uid="{00000000-0005-0000-0000-00004A8D0000}"/>
    <cellStyle name="Normal 3 2 5 4 8" xfId="20235" xr:uid="{00000000-0005-0000-0000-00004B8D0000}"/>
    <cellStyle name="Normal 3 2 5 4 8 2" xfId="48846" xr:uid="{00000000-0005-0000-0000-00004C8D0000}"/>
    <cellStyle name="Normal 3 2 5 4 9" xfId="40591" xr:uid="{00000000-0005-0000-0000-00004D8D0000}"/>
    <cellStyle name="Normal 3 2 5 5" xfId="20236" xr:uid="{00000000-0005-0000-0000-00004E8D0000}"/>
    <cellStyle name="Normal 3 2 5 5 2" xfId="20237" xr:uid="{00000000-0005-0000-0000-00004F8D0000}"/>
    <cellStyle name="Normal 3 2 5 5 2 2" xfId="20238" xr:uid="{00000000-0005-0000-0000-0000508D0000}"/>
    <cellStyle name="Normal 3 2 5 5 2 2 2" xfId="20239" xr:uid="{00000000-0005-0000-0000-0000518D0000}"/>
    <cellStyle name="Normal 3 2 5 5 2 2 2 2" xfId="40630" xr:uid="{00000000-0005-0000-0000-0000528D0000}"/>
    <cellStyle name="Normal 3 2 5 5 2 2 3" xfId="40629" xr:uid="{00000000-0005-0000-0000-0000538D0000}"/>
    <cellStyle name="Normal 3 2 5 5 2 3" xfId="20240" xr:uid="{00000000-0005-0000-0000-0000548D0000}"/>
    <cellStyle name="Normal 3 2 5 5 2 3 2" xfId="20241" xr:uid="{00000000-0005-0000-0000-0000558D0000}"/>
    <cellStyle name="Normal 3 2 5 5 2 3 2 2" xfId="40632" xr:uid="{00000000-0005-0000-0000-0000568D0000}"/>
    <cellStyle name="Normal 3 2 5 5 2 3 3" xfId="40631" xr:uid="{00000000-0005-0000-0000-0000578D0000}"/>
    <cellStyle name="Normal 3 2 5 5 2 4" xfId="20242" xr:uid="{00000000-0005-0000-0000-0000588D0000}"/>
    <cellStyle name="Normal 3 2 5 5 2 4 2" xfId="40633" xr:uid="{00000000-0005-0000-0000-0000598D0000}"/>
    <cellStyle name="Normal 3 2 5 5 2 5" xfId="20243" xr:uid="{00000000-0005-0000-0000-00005A8D0000}"/>
    <cellStyle name="Normal 3 2 5 5 2 5 2" xfId="48853" xr:uid="{00000000-0005-0000-0000-00005B8D0000}"/>
    <cellStyle name="Normal 3 2 5 5 2 6" xfId="40628" xr:uid="{00000000-0005-0000-0000-00005C8D0000}"/>
    <cellStyle name="Normal 3 2 5 5 3" xfId="20244" xr:uid="{00000000-0005-0000-0000-00005D8D0000}"/>
    <cellStyle name="Normal 3 2 5 5 3 2" xfId="20245" xr:uid="{00000000-0005-0000-0000-00005E8D0000}"/>
    <cellStyle name="Normal 3 2 5 5 3 2 2" xfId="20246" xr:uid="{00000000-0005-0000-0000-00005F8D0000}"/>
    <cellStyle name="Normal 3 2 5 5 3 2 2 2" xfId="40636" xr:uid="{00000000-0005-0000-0000-0000608D0000}"/>
    <cellStyle name="Normal 3 2 5 5 3 2 3" xfId="40635" xr:uid="{00000000-0005-0000-0000-0000618D0000}"/>
    <cellStyle name="Normal 3 2 5 5 3 3" xfId="20247" xr:uid="{00000000-0005-0000-0000-0000628D0000}"/>
    <cellStyle name="Normal 3 2 5 5 3 3 2" xfId="20248" xr:uid="{00000000-0005-0000-0000-0000638D0000}"/>
    <cellStyle name="Normal 3 2 5 5 3 3 2 2" xfId="40638" xr:uid="{00000000-0005-0000-0000-0000648D0000}"/>
    <cellStyle name="Normal 3 2 5 5 3 3 3" xfId="40637" xr:uid="{00000000-0005-0000-0000-0000658D0000}"/>
    <cellStyle name="Normal 3 2 5 5 3 4" xfId="20249" xr:uid="{00000000-0005-0000-0000-0000668D0000}"/>
    <cellStyle name="Normal 3 2 5 5 3 4 2" xfId="40639" xr:uid="{00000000-0005-0000-0000-0000678D0000}"/>
    <cellStyle name="Normal 3 2 5 5 3 5" xfId="20250" xr:uid="{00000000-0005-0000-0000-0000688D0000}"/>
    <cellStyle name="Normal 3 2 5 5 3 5 2" xfId="48854" xr:uid="{00000000-0005-0000-0000-0000698D0000}"/>
    <cellStyle name="Normal 3 2 5 5 3 6" xfId="40634" xr:uid="{00000000-0005-0000-0000-00006A8D0000}"/>
    <cellStyle name="Normal 3 2 5 5 4" xfId="20251" xr:uid="{00000000-0005-0000-0000-00006B8D0000}"/>
    <cellStyle name="Normal 3 2 5 5 4 2" xfId="20252" xr:uid="{00000000-0005-0000-0000-00006C8D0000}"/>
    <cellStyle name="Normal 3 2 5 5 4 2 2" xfId="40641" xr:uid="{00000000-0005-0000-0000-00006D8D0000}"/>
    <cellStyle name="Normal 3 2 5 5 4 3" xfId="40640" xr:uid="{00000000-0005-0000-0000-00006E8D0000}"/>
    <cellStyle name="Normal 3 2 5 5 5" xfId="20253" xr:uid="{00000000-0005-0000-0000-00006F8D0000}"/>
    <cellStyle name="Normal 3 2 5 5 5 2" xfId="20254" xr:uid="{00000000-0005-0000-0000-0000708D0000}"/>
    <cellStyle name="Normal 3 2 5 5 5 2 2" xfId="40643" xr:uid="{00000000-0005-0000-0000-0000718D0000}"/>
    <cellStyle name="Normal 3 2 5 5 5 3" xfId="40642" xr:uid="{00000000-0005-0000-0000-0000728D0000}"/>
    <cellStyle name="Normal 3 2 5 5 6" xfId="20255" xr:uid="{00000000-0005-0000-0000-0000738D0000}"/>
    <cellStyle name="Normal 3 2 5 5 6 2" xfId="40644" xr:uid="{00000000-0005-0000-0000-0000748D0000}"/>
    <cellStyle name="Normal 3 2 5 5 7" xfId="20256" xr:uid="{00000000-0005-0000-0000-0000758D0000}"/>
    <cellStyle name="Normal 3 2 5 5 7 2" xfId="48852" xr:uid="{00000000-0005-0000-0000-0000768D0000}"/>
    <cellStyle name="Normal 3 2 5 5 8" xfId="40627" xr:uid="{00000000-0005-0000-0000-0000778D0000}"/>
    <cellStyle name="Normal 3 2 5 6" xfId="20257" xr:uid="{00000000-0005-0000-0000-0000788D0000}"/>
    <cellStyle name="Normal 3 2 5 6 2" xfId="20258" xr:uid="{00000000-0005-0000-0000-0000798D0000}"/>
    <cellStyle name="Normal 3 2 5 6 2 2" xfId="20259" xr:uid="{00000000-0005-0000-0000-00007A8D0000}"/>
    <cellStyle name="Normal 3 2 5 6 2 2 2" xfId="40647" xr:uid="{00000000-0005-0000-0000-00007B8D0000}"/>
    <cellStyle name="Normal 3 2 5 6 2 3" xfId="40646" xr:uid="{00000000-0005-0000-0000-00007C8D0000}"/>
    <cellStyle name="Normal 3 2 5 6 3" xfId="20260" xr:uid="{00000000-0005-0000-0000-00007D8D0000}"/>
    <cellStyle name="Normal 3 2 5 6 3 2" xfId="20261" xr:uid="{00000000-0005-0000-0000-00007E8D0000}"/>
    <cellStyle name="Normal 3 2 5 6 3 2 2" xfId="40649" xr:uid="{00000000-0005-0000-0000-00007F8D0000}"/>
    <cellStyle name="Normal 3 2 5 6 3 3" xfId="40648" xr:uid="{00000000-0005-0000-0000-0000808D0000}"/>
    <cellStyle name="Normal 3 2 5 6 4" xfId="20262" xr:uid="{00000000-0005-0000-0000-0000818D0000}"/>
    <cellStyle name="Normal 3 2 5 6 4 2" xfId="40650" xr:uid="{00000000-0005-0000-0000-0000828D0000}"/>
    <cellStyle name="Normal 3 2 5 6 5" xfId="20263" xr:uid="{00000000-0005-0000-0000-0000838D0000}"/>
    <cellStyle name="Normal 3 2 5 6 5 2" xfId="48855" xr:uid="{00000000-0005-0000-0000-0000848D0000}"/>
    <cellStyle name="Normal 3 2 5 6 6" xfId="40645" xr:uid="{00000000-0005-0000-0000-0000858D0000}"/>
    <cellStyle name="Normal 3 2 5 7" xfId="20264" xr:uid="{00000000-0005-0000-0000-0000868D0000}"/>
    <cellStyle name="Normal 3 2 5 7 2" xfId="20265" xr:uid="{00000000-0005-0000-0000-0000878D0000}"/>
    <cellStyle name="Normal 3 2 5 7 2 2" xfId="20266" xr:uid="{00000000-0005-0000-0000-0000888D0000}"/>
    <cellStyle name="Normal 3 2 5 7 2 2 2" xfId="40653" xr:uid="{00000000-0005-0000-0000-0000898D0000}"/>
    <cellStyle name="Normal 3 2 5 7 2 3" xfId="40652" xr:uid="{00000000-0005-0000-0000-00008A8D0000}"/>
    <cellStyle name="Normal 3 2 5 7 3" xfId="20267" xr:uid="{00000000-0005-0000-0000-00008B8D0000}"/>
    <cellStyle name="Normal 3 2 5 7 3 2" xfId="20268" xr:uid="{00000000-0005-0000-0000-00008C8D0000}"/>
    <cellStyle name="Normal 3 2 5 7 3 2 2" xfId="40655" xr:uid="{00000000-0005-0000-0000-00008D8D0000}"/>
    <cellStyle name="Normal 3 2 5 7 3 3" xfId="40654" xr:uid="{00000000-0005-0000-0000-00008E8D0000}"/>
    <cellStyle name="Normal 3 2 5 7 4" xfId="20269" xr:uid="{00000000-0005-0000-0000-00008F8D0000}"/>
    <cellStyle name="Normal 3 2 5 7 4 2" xfId="40656" xr:uid="{00000000-0005-0000-0000-0000908D0000}"/>
    <cellStyle name="Normal 3 2 5 7 5" xfId="20270" xr:uid="{00000000-0005-0000-0000-0000918D0000}"/>
    <cellStyle name="Normal 3 2 5 7 5 2" xfId="48856" xr:uid="{00000000-0005-0000-0000-0000928D0000}"/>
    <cellStyle name="Normal 3 2 5 7 6" xfId="40651" xr:uid="{00000000-0005-0000-0000-0000938D0000}"/>
    <cellStyle name="Normal 3 2 5 8" xfId="20271" xr:uid="{00000000-0005-0000-0000-0000948D0000}"/>
    <cellStyle name="Normal 3 2 5 8 2" xfId="20272" xr:uid="{00000000-0005-0000-0000-0000958D0000}"/>
    <cellStyle name="Normal 3 2 5 8 2 2" xfId="40658" xr:uid="{00000000-0005-0000-0000-0000968D0000}"/>
    <cellStyle name="Normal 3 2 5 8 3" xfId="40657" xr:uid="{00000000-0005-0000-0000-0000978D0000}"/>
    <cellStyle name="Normal 3 2 5 9" xfId="20273" xr:uid="{00000000-0005-0000-0000-0000988D0000}"/>
    <cellStyle name="Normal 3 2 5 9 2" xfId="20274" xr:uid="{00000000-0005-0000-0000-0000998D0000}"/>
    <cellStyle name="Normal 3 2 5 9 2 2" xfId="40660" xr:uid="{00000000-0005-0000-0000-00009A8D0000}"/>
    <cellStyle name="Normal 3 2 5 9 3" xfId="40659" xr:uid="{00000000-0005-0000-0000-00009B8D0000}"/>
    <cellStyle name="Normal 3 2 6" xfId="20275" xr:uid="{00000000-0005-0000-0000-00009C8D0000}"/>
    <cellStyle name="Normal 3 2 6 10" xfId="20276" xr:uid="{00000000-0005-0000-0000-00009D8D0000}"/>
    <cellStyle name="Normal 3 2 6 10 2" xfId="48857" xr:uid="{00000000-0005-0000-0000-00009E8D0000}"/>
    <cellStyle name="Normal 3 2 6 11" xfId="40661" xr:uid="{00000000-0005-0000-0000-00009F8D0000}"/>
    <cellStyle name="Normal 3 2 6 2" xfId="20277" xr:uid="{00000000-0005-0000-0000-0000A08D0000}"/>
    <cellStyle name="Normal 3 2 6 2 10" xfId="40662" xr:uid="{00000000-0005-0000-0000-0000A18D0000}"/>
    <cellStyle name="Normal 3 2 6 2 2" xfId="20278" xr:uid="{00000000-0005-0000-0000-0000A28D0000}"/>
    <cellStyle name="Normal 3 2 6 2 2 2" xfId="20279" xr:uid="{00000000-0005-0000-0000-0000A38D0000}"/>
    <cellStyle name="Normal 3 2 6 2 2 2 2" xfId="20280" xr:uid="{00000000-0005-0000-0000-0000A48D0000}"/>
    <cellStyle name="Normal 3 2 6 2 2 2 2 2" xfId="20281" xr:uid="{00000000-0005-0000-0000-0000A58D0000}"/>
    <cellStyle name="Normal 3 2 6 2 2 2 2 2 2" xfId="20282" xr:uid="{00000000-0005-0000-0000-0000A68D0000}"/>
    <cellStyle name="Normal 3 2 6 2 2 2 2 2 2 2" xfId="40667" xr:uid="{00000000-0005-0000-0000-0000A78D0000}"/>
    <cellStyle name="Normal 3 2 6 2 2 2 2 2 3" xfId="40666" xr:uid="{00000000-0005-0000-0000-0000A88D0000}"/>
    <cellStyle name="Normal 3 2 6 2 2 2 2 3" xfId="20283" xr:uid="{00000000-0005-0000-0000-0000A98D0000}"/>
    <cellStyle name="Normal 3 2 6 2 2 2 2 3 2" xfId="20284" xr:uid="{00000000-0005-0000-0000-0000AA8D0000}"/>
    <cellStyle name="Normal 3 2 6 2 2 2 2 3 2 2" xfId="40669" xr:uid="{00000000-0005-0000-0000-0000AB8D0000}"/>
    <cellStyle name="Normal 3 2 6 2 2 2 2 3 3" xfId="40668" xr:uid="{00000000-0005-0000-0000-0000AC8D0000}"/>
    <cellStyle name="Normal 3 2 6 2 2 2 2 4" xfId="20285" xr:uid="{00000000-0005-0000-0000-0000AD8D0000}"/>
    <cellStyle name="Normal 3 2 6 2 2 2 2 4 2" xfId="40670" xr:uid="{00000000-0005-0000-0000-0000AE8D0000}"/>
    <cellStyle name="Normal 3 2 6 2 2 2 2 5" xfId="20286" xr:uid="{00000000-0005-0000-0000-0000AF8D0000}"/>
    <cellStyle name="Normal 3 2 6 2 2 2 2 5 2" xfId="48861" xr:uid="{00000000-0005-0000-0000-0000B08D0000}"/>
    <cellStyle name="Normal 3 2 6 2 2 2 2 6" xfId="40665" xr:uid="{00000000-0005-0000-0000-0000B18D0000}"/>
    <cellStyle name="Normal 3 2 6 2 2 2 3" xfId="20287" xr:uid="{00000000-0005-0000-0000-0000B28D0000}"/>
    <cellStyle name="Normal 3 2 6 2 2 2 3 2" xfId="20288" xr:uid="{00000000-0005-0000-0000-0000B38D0000}"/>
    <cellStyle name="Normal 3 2 6 2 2 2 3 2 2" xfId="20289" xr:uid="{00000000-0005-0000-0000-0000B48D0000}"/>
    <cellStyle name="Normal 3 2 6 2 2 2 3 2 2 2" xfId="40673" xr:uid="{00000000-0005-0000-0000-0000B58D0000}"/>
    <cellStyle name="Normal 3 2 6 2 2 2 3 2 3" xfId="40672" xr:uid="{00000000-0005-0000-0000-0000B68D0000}"/>
    <cellStyle name="Normal 3 2 6 2 2 2 3 3" xfId="20290" xr:uid="{00000000-0005-0000-0000-0000B78D0000}"/>
    <cellStyle name="Normal 3 2 6 2 2 2 3 3 2" xfId="20291" xr:uid="{00000000-0005-0000-0000-0000B88D0000}"/>
    <cellStyle name="Normal 3 2 6 2 2 2 3 3 2 2" xfId="40675" xr:uid="{00000000-0005-0000-0000-0000B98D0000}"/>
    <cellStyle name="Normal 3 2 6 2 2 2 3 3 3" xfId="40674" xr:uid="{00000000-0005-0000-0000-0000BA8D0000}"/>
    <cellStyle name="Normal 3 2 6 2 2 2 3 4" xfId="20292" xr:uid="{00000000-0005-0000-0000-0000BB8D0000}"/>
    <cellStyle name="Normal 3 2 6 2 2 2 3 4 2" xfId="40676" xr:uid="{00000000-0005-0000-0000-0000BC8D0000}"/>
    <cellStyle name="Normal 3 2 6 2 2 2 3 5" xfId="20293" xr:uid="{00000000-0005-0000-0000-0000BD8D0000}"/>
    <cellStyle name="Normal 3 2 6 2 2 2 3 5 2" xfId="48862" xr:uid="{00000000-0005-0000-0000-0000BE8D0000}"/>
    <cellStyle name="Normal 3 2 6 2 2 2 3 6" xfId="40671" xr:uid="{00000000-0005-0000-0000-0000BF8D0000}"/>
    <cellStyle name="Normal 3 2 6 2 2 2 4" xfId="20294" xr:uid="{00000000-0005-0000-0000-0000C08D0000}"/>
    <cellStyle name="Normal 3 2 6 2 2 2 4 2" xfId="20295" xr:uid="{00000000-0005-0000-0000-0000C18D0000}"/>
    <cellStyle name="Normal 3 2 6 2 2 2 4 2 2" xfId="40678" xr:uid="{00000000-0005-0000-0000-0000C28D0000}"/>
    <cellStyle name="Normal 3 2 6 2 2 2 4 3" xfId="40677" xr:uid="{00000000-0005-0000-0000-0000C38D0000}"/>
    <cellStyle name="Normal 3 2 6 2 2 2 5" xfId="20296" xr:uid="{00000000-0005-0000-0000-0000C48D0000}"/>
    <cellStyle name="Normal 3 2 6 2 2 2 5 2" xfId="20297" xr:uid="{00000000-0005-0000-0000-0000C58D0000}"/>
    <cellStyle name="Normal 3 2 6 2 2 2 5 2 2" xfId="40680" xr:uid="{00000000-0005-0000-0000-0000C68D0000}"/>
    <cellStyle name="Normal 3 2 6 2 2 2 5 3" xfId="40679" xr:uid="{00000000-0005-0000-0000-0000C78D0000}"/>
    <cellStyle name="Normal 3 2 6 2 2 2 6" xfId="20298" xr:uid="{00000000-0005-0000-0000-0000C88D0000}"/>
    <cellStyle name="Normal 3 2 6 2 2 2 6 2" xfId="40681" xr:uid="{00000000-0005-0000-0000-0000C98D0000}"/>
    <cellStyle name="Normal 3 2 6 2 2 2 7" xfId="20299" xr:uid="{00000000-0005-0000-0000-0000CA8D0000}"/>
    <cellStyle name="Normal 3 2 6 2 2 2 7 2" xfId="48860" xr:uid="{00000000-0005-0000-0000-0000CB8D0000}"/>
    <cellStyle name="Normal 3 2 6 2 2 2 8" xfId="40664" xr:uid="{00000000-0005-0000-0000-0000CC8D0000}"/>
    <cellStyle name="Normal 3 2 6 2 2 3" xfId="20300" xr:uid="{00000000-0005-0000-0000-0000CD8D0000}"/>
    <cellStyle name="Normal 3 2 6 2 2 3 2" xfId="20301" xr:uid="{00000000-0005-0000-0000-0000CE8D0000}"/>
    <cellStyle name="Normal 3 2 6 2 2 3 2 2" xfId="20302" xr:uid="{00000000-0005-0000-0000-0000CF8D0000}"/>
    <cellStyle name="Normal 3 2 6 2 2 3 2 2 2" xfId="40684" xr:uid="{00000000-0005-0000-0000-0000D08D0000}"/>
    <cellStyle name="Normal 3 2 6 2 2 3 2 3" xfId="40683" xr:uid="{00000000-0005-0000-0000-0000D18D0000}"/>
    <cellStyle name="Normal 3 2 6 2 2 3 3" xfId="20303" xr:uid="{00000000-0005-0000-0000-0000D28D0000}"/>
    <cellStyle name="Normal 3 2 6 2 2 3 3 2" xfId="20304" xr:uid="{00000000-0005-0000-0000-0000D38D0000}"/>
    <cellStyle name="Normal 3 2 6 2 2 3 3 2 2" xfId="40686" xr:uid="{00000000-0005-0000-0000-0000D48D0000}"/>
    <cellStyle name="Normal 3 2 6 2 2 3 3 3" xfId="40685" xr:uid="{00000000-0005-0000-0000-0000D58D0000}"/>
    <cellStyle name="Normal 3 2 6 2 2 3 4" xfId="20305" xr:uid="{00000000-0005-0000-0000-0000D68D0000}"/>
    <cellStyle name="Normal 3 2 6 2 2 3 4 2" xfId="40687" xr:uid="{00000000-0005-0000-0000-0000D78D0000}"/>
    <cellStyle name="Normal 3 2 6 2 2 3 5" xfId="20306" xr:uid="{00000000-0005-0000-0000-0000D88D0000}"/>
    <cellStyle name="Normal 3 2 6 2 2 3 5 2" xfId="48863" xr:uid="{00000000-0005-0000-0000-0000D98D0000}"/>
    <cellStyle name="Normal 3 2 6 2 2 3 6" xfId="40682" xr:uid="{00000000-0005-0000-0000-0000DA8D0000}"/>
    <cellStyle name="Normal 3 2 6 2 2 4" xfId="20307" xr:uid="{00000000-0005-0000-0000-0000DB8D0000}"/>
    <cellStyle name="Normal 3 2 6 2 2 4 2" xfId="20308" xr:uid="{00000000-0005-0000-0000-0000DC8D0000}"/>
    <cellStyle name="Normal 3 2 6 2 2 4 2 2" xfId="20309" xr:uid="{00000000-0005-0000-0000-0000DD8D0000}"/>
    <cellStyle name="Normal 3 2 6 2 2 4 2 2 2" xfId="40690" xr:uid="{00000000-0005-0000-0000-0000DE8D0000}"/>
    <cellStyle name="Normal 3 2 6 2 2 4 2 3" xfId="40689" xr:uid="{00000000-0005-0000-0000-0000DF8D0000}"/>
    <cellStyle name="Normal 3 2 6 2 2 4 3" xfId="20310" xr:uid="{00000000-0005-0000-0000-0000E08D0000}"/>
    <cellStyle name="Normal 3 2 6 2 2 4 3 2" xfId="20311" xr:uid="{00000000-0005-0000-0000-0000E18D0000}"/>
    <cellStyle name="Normal 3 2 6 2 2 4 3 2 2" xfId="40692" xr:uid="{00000000-0005-0000-0000-0000E28D0000}"/>
    <cellStyle name="Normal 3 2 6 2 2 4 3 3" xfId="40691" xr:uid="{00000000-0005-0000-0000-0000E38D0000}"/>
    <cellStyle name="Normal 3 2 6 2 2 4 4" xfId="20312" xr:uid="{00000000-0005-0000-0000-0000E48D0000}"/>
    <cellStyle name="Normal 3 2 6 2 2 4 4 2" xfId="40693" xr:uid="{00000000-0005-0000-0000-0000E58D0000}"/>
    <cellStyle name="Normal 3 2 6 2 2 4 5" xfId="20313" xr:uid="{00000000-0005-0000-0000-0000E68D0000}"/>
    <cellStyle name="Normal 3 2 6 2 2 4 5 2" xfId="48864" xr:uid="{00000000-0005-0000-0000-0000E78D0000}"/>
    <cellStyle name="Normal 3 2 6 2 2 4 6" xfId="40688" xr:uid="{00000000-0005-0000-0000-0000E88D0000}"/>
    <cellStyle name="Normal 3 2 6 2 2 5" xfId="20314" xr:uid="{00000000-0005-0000-0000-0000E98D0000}"/>
    <cellStyle name="Normal 3 2 6 2 2 5 2" xfId="20315" xr:uid="{00000000-0005-0000-0000-0000EA8D0000}"/>
    <cellStyle name="Normal 3 2 6 2 2 5 2 2" xfId="40695" xr:uid="{00000000-0005-0000-0000-0000EB8D0000}"/>
    <cellStyle name="Normal 3 2 6 2 2 5 3" xfId="40694" xr:uid="{00000000-0005-0000-0000-0000EC8D0000}"/>
    <cellStyle name="Normal 3 2 6 2 2 6" xfId="20316" xr:uid="{00000000-0005-0000-0000-0000ED8D0000}"/>
    <cellStyle name="Normal 3 2 6 2 2 6 2" xfId="20317" xr:uid="{00000000-0005-0000-0000-0000EE8D0000}"/>
    <cellStyle name="Normal 3 2 6 2 2 6 2 2" xfId="40697" xr:uid="{00000000-0005-0000-0000-0000EF8D0000}"/>
    <cellStyle name="Normal 3 2 6 2 2 6 3" xfId="40696" xr:uid="{00000000-0005-0000-0000-0000F08D0000}"/>
    <cellStyle name="Normal 3 2 6 2 2 7" xfId="20318" xr:uid="{00000000-0005-0000-0000-0000F18D0000}"/>
    <cellStyle name="Normal 3 2 6 2 2 7 2" xfId="40698" xr:uid="{00000000-0005-0000-0000-0000F28D0000}"/>
    <cellStyle name="Normal 3 2 6 2 2 8" xfId="20319" xr:uid="{00000000-0005-0000-0000-0000F38D0000}"/>
    <cellStyle name="Normal 3 2 6 2 2 8 2" xfId="48859" xr:uid="{00000000-0005-0000-0000-0000F48D0000}"/>
    <cellStyle name="Normal 3 2 6 2 2 9" xfId="40663" xr:uid="{00000000-0005-0000-0000-0000F58D0000}"/>
    <cellStyle name="Normal 3 2 6 2 3" xfId="20320" xr:uid="{00000000-0005-0000-0000-0000F68D0000}"/>
    <cellStyle name="Normal 3 2 6 2 3 2" xfId="20321" xr:uid="{00000000-0005-0000-0000-0000F78D0000}"/>
    <cellStyle name="Normal 3 2 6 2 3 2 2" xfId="20322" xr:uid="{00000000-0005-0000-0000-0000F88D0000}"/>
    <cellStyle name="Normal 3 2 6 2 3 2 2 2" xfId="20323" xr:uid="{00000000-0005-0000-0000-0000F98D0000}"/>
    <cellStyle name="Normal 3 2 6 2 3 2 2 2 2" xfId="40702" xr:uid="{00000000-0005-0000-0000-0000FA8D0000}"/>
    <cellStyle name="Normal 3 2 6 2 3 2 2 3" xfId="40701" xr:uid="{00000000-0005-0000-0000-0000FB8D0000}"/>
    <cellStyle name="Normal 3 2 6 2 3 2 3" xfId="20324" xr:uid="{00000000-0005-0000-0000-0000FC8D0000}"/>
    <cellStyle name="Normal 3 2 6 2 3 2 3 2" xfId="20325" xr:uid="{00000000-0005-0000-0000-0000FD8D0000}"/>
    <cellStyle name="Normal 3 2 6 2 3 2 3 2 2" xfId="40704" xr:uid="{00000000-0005-0000-0000-0000FE8D0000}"/>
    <cellStyle name="Normal 3 2 6 2 3 2 3 3" xfId="40703" xr:uid="{00000000-0005-0000-0000-0000FF8D0000}"/>
    <cellStyle name="Normal 3 2 6 2 3 2 4" xfId="20326" xr:uid="{00000000-0005-0000-0000-0000008E0000}"/>
    <cellStyle name="Normal 3 2 6 2 3 2 4 2" xfId="40705" xr:uid="{00000000-0005-0000-0000-0000018E0000}"/>
    <cellStyle name="Normal 3 2 6 2 3 2 5" xfId="20327" xr:uid="{00000000-0005-0000-0000-0000028E0000}"/>
    <cellStyle name="Normal 3 2 6 2 3 2 5 2" xfId="48866" xr:uid="{00000000-0005-0000-0000-0000038E0000}"/>
    <cellStyle name="Normal 3 2 6 2 3 2 6" xfId="40700" xr:uid="{00000000-0005-0000-0000-0000048E0000}"/>
    <cellStyle name="Normal 3 2 6 2 3 3" xfId="20328" xr:uid="{00000000-0005-0000-0000-0000058E0000}"/>
    <cellStyle name="Normal 3 2 6 2 3 3 2" xfId="20329" xr:uid="{00000000-0005-0000-0000-0000068E0000}"/>
    <cellStyle name="Normal 3 2 6 2 3 3 2 2" xfId="20330" xr:uid="{00000000-0005-0000-0000-0000078E0000}"/>
    <cellStyle name="Normal 3 2 6 2 3 3 2 2 2" xfId="40708" xr:uid="{00000000-0005-0000-0000-0000088E0000}"/>
    <cellStyle name="Normal 3 2 6 2 3 3 2 3" xfId="40707" xr:uid="{00000000-0005-0000-0000-0000098E0000}"/>
    <cellStyle name="Normal 3 2 6 2 3 3 3" xfId="20331" xr:uid="{00000000-0005-0000-0000-00000A8E0000}"/>
    <cellStyle name="Normal 3 2 6 2 3 3 3 2" xfId="20332" xr:uid="{00000000-0005-0000-0000-00000B8E0000}"/>
    <cellStyle name="Normal 3 2 6 2 3 3 3 2 2" xfId="40710" xr:uid="{00000000-0005-0000-0000-00000C8E0000}"/>
    <cellStyle name="Normal 3 2 6 2 3 3 3 3" xfId="40709" xr:uid="{00000000-0005-0000-0000-00000D8E0000}"/>
    <cellStyle name="Normal 3 2 6 2 3 3 4" xfId="20333" xr:uid="{00000000-0005-0000-0000-00000E8E0000}"/>
    <cellStyle name="Normal 3 2 6 2 3 3 4 2" xfId="40711" xr:uid="{00000000-0005-0000-0000-00000F8E0000}"/>
    <cellStyle name="Normal 3 2 6 2 3 3 5" xfId="20334" xr:uid="{00000000-0005-0000-0000-0000108E0000}"/>
    <cellStyle name="Normal 3 2 6 2 3 3 5 2" xfId="48867" xr:uid="{00000000-0005-0000-0000-0000118E0000}"/>
    <cellStyle name="Normal 3 2 6 2 3 3 6" xfId="40706" xr:uid="{00000000-0005-0000-0000-0000128E0000}"/>
    <cellStyle name="Normal 3 2 6 2 3 4" xfId="20335" xr:uid="{00000000-0005-0000-0000-0000138E0000}"/>
    <cellStyle name="Normal 3 2 6 2 3 4 2" xfId="20336" xr:uid="{00000000-0005-0000-0000-0000148E0000}"/>
    <cellStyle name="Normal 3 2 6 2 3 4 2 2" xfId="40713" xr:uid="{00000000-0005-0000-0000-0000158E0000}"/>
    <cellStyle name="Normal 3 2 6 2 3 4 3" xfId="40712" xr:uid="{00000000-0005-0000-0000-0000168E0000}"/>
    <cellStyle name="Normal 3 2 6 2 3 5" xfId="20337" xr:uid="{00000000-0005-0000-0000-0000178E0000}"/>
    <cellStyle name="Normal 3 2 6 2 3 5 2" xfId="20338" xr:uid="{00000000-0005-0000-0000-0000188E0000}"/>
    <cellStyle name="Normal 3 2 6 2 3 5 2 2" xfId="40715" xr:uid="{00000000-0005-0000-0000-0000198E0000}"/>
    <cellStyle name="Normal 3 2 6 2 3 5 3" xfId="40714" xr:uid="{00000000-0005-0000-0000-00001A8E0000}"/>
    <cellStyle name="Normal 3 2 6 2 3 6" xfId="20339" xr:uid="{00000000-0005-0000-0000-00001B8E0000}"/>
    <cellStyle name="Normal 3 2 6 2 3 6 2" xfId="40716" xr:uid="{00000000-0005-0000-0000-00001C8E0000}"/>
    <cellStyle name="Normal 3 2 6 2 3 7" xfId="20340" xr:uid="{00000000-0005-0000-0000-00001D8E0000}"/>
    <cellStyle name="Normal 3 2 6 2 3 7 2" xfId="48865" xr:uid="{00000000-0005-0000-0000-00001E8E0000}"/>
    <cellStyle name="Normal 3 2 6 2 3 8" xfId="40699" xr:uid="{00000000-0005-0000-0000-00001F8E0000}"/>
    <cellStyle name="Normal 3 2 6 2 4" xfId="20341" xr:uid="{00000000-0005-0000-0000-0000208E0000}"/>
    <cellStyle name="Normal 3 2 6 2 4 2" xfId="20342" xr:uid="{00000000-0005-0000-0000-0000218E0000}"/>
    <cellStyle name="Normal 3 2 6 2 4 2 2" xfId="20343" xr:uid="{00000000-0005-0000-0000-0000228E0000}"/>
    <cellStyle name="Normal 3 2 6 2 4 2 2 2" xfId="40719" xr:uid="{00000000-0005-0000-0000-0000238E0000}"/>
    <cellStyle name="Normal 3 2 6 2 4 2 3" xfId="40718" xr:uid="{00000000-0005-0000-0000-0000248E0000}"/>
    <cellStyle name="Normal 3 2 6 2 4 3" xfId="20344" xr:uid="{00000000-0005-0000-0000-0000258E0000}"/>
    <cellStyle name="Normal 3 2 6 2 4 3 2" xfId="20345" xr:uid="{00000000-0005-0000-0000-0000268E0000}"/>
    <cellStyle name="Normal 3 2 6 2 4 3 2 2" xfId="40721" xr:uid="{00000000-0005-0000-0000-0000278E0000}"/>
    <cellStyle name="Normal 3 2 6 2 4 3 3" xfId="40720" xr:uid="{00000000-0005-0000-0000-0000288E0000}"/>
    <cellStyle name="Normal 3 2 6 2 4 4" xfId="20346" xr:uid="{00000000-0005-0000-0000-0000298E0000}"/>
    <cellStyle name="Normal 3 2 6 2 4 4 2" xfId="40722" xr:uid="{00000000-0005-0000-0000-00002A8E0000}"/>
    <cellStyle name="Normal 3 2 6 2 4 5" xfId="20347" xr:uid="{00000000-0005-0000-0000-00002B8E0000}"/>
    <cellStyle name="Normal 3 2 6 2 4 5 2" xfId="48868" xr:uid="{00000000-0005-0000-0000-00002C8E0000}"/>
    <cellStyle name="Normal 3 2 6 2 4 6" xfId="40717" xr:uid="{00000000-0005-0000-0000-00002D8E0000}"/>
    <cellStyle name="Normal 3 2 6 2 5" xfId="20348" xr:uid="{00000000-0005-0000-0000-00002E8E0000}"/>
    <cellStyle name="Normal 3 2 6 2 5 2" xfId="20349" xr:uid="{00000000-0005-0000-0000-00002F8E0000}"/>
    <cellStyle name="Normal 3 2 6 2 5 2 2" xfId="20350" xr:uid="{00000000-0005-0000-0000-0000308E0000}"/>
    <cellStyle name="Normal 3 2 6 2 5 2 2 2" xfId="40725" xr:uid="{00000000-0005-0000-0000-0000318E0000}"/>
    <cellStyle name="Normal 3 2 6 2 5 2 3" xfId="40724" xr:uid="{00000000-0005-0000-0000-0000328E0000}"/>
    <cellStyle name="Normal 3 2 6 2 5 3" xfId="20351" xr:uid="{00000000-0005-0000-0000-0000338E0000}"/>
    <cellStyle name="Normal 3 2 6 2 5 3 2" xfId="20352" xr:uid="{00000000-0005-0000-0000-0000348E0000}"/>
    <cellStyle name="Normal 3 2 6 2 5 3 2 2" xfId="40727" xr:uid="{00000000-0005-0000-0000-0000358E0000}"/>
    <cellStyle name="Normal 3 2 6 2 5 3 3" xfId="40726" xr:uid="{00000000-0005-0000-0000-0000368E0000}"/>
    <cellStyle name="Normal 3 2 6 2 5 4" xfId="20353" xr:uid="{00000000-0005-0000-0000-0000378E0000}"/>
    <cellStyle name="Normal 3 2 6 2 5 4 2" xfId="40728" xr:uid="{00000000-0005-0000-0000-0000388E0000}"/>
    <cellStyle name="Normal 3 2 6 2 5 5" xfId="20354" xr:uid="{00000000-0005-0000-0000-0000398E0000}"/>
    <cellStyle name="Normal 3 2 6 2 5 5 2" xfId="48869" xr:uid="{00000000-0005-0000-0000-00003A8E0000}"/>
    <cellStyle name="Normal 3 2 6 2 5 6" xfId="40723" xr:uid="{00000000-0005-0000-0000-00003B8E0000}"/>
    <cellStyle name="Normal 3 2 6 2 6" xfId="20355" xr:uid="{00000000-0005-0000-0000-00003C8E0000}"/>
    <cellStyle name="Normal 3 2 6 2 6 2" xfId="20356" xr:uid="{00000000-0005-0000-0000-00003D8E0000}"/>
    <cellStyle name="Normal 3 2 6 2 6 2 2" xfId="40730" xr:uid="{00000000-0005-0000-0000-00003E8E0000}"/>
    <cellStyle name="Normal 3 2 6 2 6 3" xfId="40729" xr:uid="{00000000-0005-0000-0000-00003F8E0000}"/>
    <cellStyle name="Normal 3 2 6 2 7" xfId="20357" xr:uid="{00000000-0005-0000-0000-0000408E0000}"/>
    <cellStyle name="Normal 3 2 6 2 7 2" xfId="20358" xr:uid="{00000000-0005-0000-0000-0000418E0000}"/>
    <cellStyle name="Normal 3 2 6 2 7 2 2" xfId="40732" xr:uid="{00000000-0005-0000-0000-0000428E0000}"/>
    <cellStyle name="Normal 3 2 6 2 7 3" xfId="40731" xr:uid="{00000000-0005-0000-0000-0000438E0000}"/>
    <cellStyle name="Normal 3 2 6 2 8" xfId="20359" xr:uid="{00000000-0005-0000-0000-0000448E0000}"/>
    <cellStyle name="Normal 3 2 6 2 8 2" xfId="40733" xr:uid="{00000000-0005-0000-0000-0000458E0000}"/>
    <cellStyle name="Normal 3 2 6 2 9" xfId="20360" xr:uid="{00000000-0005-0000-0000-0000468E0000}"/>
    <cellStyle name="Normal 3 2 6 2 9 2" xfId="48858" xr:uid="{00000000-0005-0000-0000-0000478E0000}"/>
    <cellStyle name="Normal 3 2 6 3" xfId="20361" xr:uid="{00000000-0005-0000-0000-0000488E0000}"/>
    <cellStyle name="Normal 3 2 6 3 2" xfId="20362" xr:uid="{00000000-0005-0000-0000-0000498E0000}"/>
    <cellStyle name="Normal 3 2 6 3 2 2" xfId="20363" xr:uid="{00000000-0005-0000-0000-00004A8E0000}"/>
    <cellStyle name="Normal 3 2 6 3 2 2 2" xfId="20364" xr:uid="{00000000-0005-0000-0000-00004B8E0000}"/>
    <cellStyle name="Normal 3 2 6 3 2 2 2 2" xfId="20365" xr:uid="{00000000-0005-0000-0000-00004C8E0000}"/>
    <cellStyle name="Normal 3 2 6 3 2 2 2 2 2" xfId="40738" xr:uid="{00000000-0005-0000-0000-00004D8E0000}"/>
    <cellStyle name="Normal 3 2 6 3 2 2 2 3" xfId="40737" xr:uid="{00000000-0005-0000-0000-00004E8E0000}"/>
    <cellStyle name="Normal 3 2 6 3 2 2 3" xfId="20366" xr:uid="{00000000-0005-0000-0000-00004F8E0000}"/>
    <cellStyle name="Normal 3 2 6 3 2 2 3 2" xfId="20367" xr:uid="{00000000-0005-0000-0000-0000508E0000}"/>
    <cellStyle name="Normal 3 2 6 3 2 2 3 2 2" xfId="40740" xr:uid="{00000000-0005-0000-0000-0000518E0000}"/>
    <cellStyle name="Normal 3 2 6 3 2 2 3 3" xfId="40739" xr:uid="{00000000-0005-0000-0000-0000528E0000}"/>
    <cellStyle name="Normal 3 2 6 3 2 2 4" xfId="20368" xr:uid="{00000000-0005-0000-0000-0000538E0000}"/>
    <cellStyle name="Normal 3 2 6 3 2 2 4 2" xfId="40741" xr:uid="{00000000-0005-0000-0000-0000548E0000}"/>
    <cellStyle name="Normal 3 2 6 3 2 2 5" xfId="20369" xr:uid="{00000000-0005-0000-0000-0000558E0000}"/>
    <cellStyle name="Normal 3 2 6 3 2 2 5 2" xfId="48872" xr:uid="{00000000-0005-0000-0000-0000568E0000}"/>
    <cellStyle name="Normal 3 2 6 3 2 2 6" xfId="40736" xr:uid="{00000000-0005-0000-0000-0000578E0000}"/>
    <cellStyle name="Normal 3 2 6 3 2 3" xfId="20370" xr:uid="{00000000-0005-0000-0000-0000588E0000}"/>
    <cellStyle name="Normal 3 2 6 3 2 3 2" xfId="20371" xr:uid="{00000000-0005-0000-0000-0000598E0000}"/>
    <cellStyle name="Normal 3 2 6 3 2 3 2 2" xfId="20372" xr:uid="{00000000-0005-0000-0000-00005A8E0000}"/>
    <cellStyle name="Normal 3 2 6 3 2 3 2 2 2" xfId="40744" xr:uid="{00000000-0005-0000-0000-00005B8E0000}"/>
    <cellStyle name="Normal 3 2 6 3 2 3 2 3" xfId="40743" xr:uid="{00000000-0005-0000-0000-00005C8E0000}"/>
    <cellStyle name="Normal 3 2 6 3 2 3 3" xfId="20373" xr:uid="{00000000-0005-0000-0000-00005D8E0000}"/>
    <cellStyle name="Normal 3 2 6 3 2 3 3 2" xfId="20374" xr:uid="{00000000-0005-0000-0000-00005E8E0000}"/>
    <cellStyle name="Normal 3 2 6 3 2 3 3 2 2" xfId="40746" xr:uid="{00000000-0005-0000-0000-00005F8E0000}"/>
    <cellStyle name="Normal 3 2 6 3 2 3 3 3" xfId="40745" xr:uid="{00000000-0005-0000-0000-0000608E0000}"/>
    <cellStyle name="Normal 3 2 6 3 2 3 4" xfId="20375" xr:uid="{00000000-0005-0000-0000-0000618E0000}"/>
    <cellStyle name="Normal 3 2 6 3 2 3 4 2" xfId="40747" xr:uid="{00000000-0005-0000-0000-0000628E0000}"/>
    <cellStyle name="Normal 3 2 6 3 2 3 5" xfId="20376" xr:uid="{00000000-0005-0000-0000-0000638E0000}"/>
    <cellStyle name="Normal 3 2 6 3 2 3 5 2" xfId="48873" xr:uid="{00000000-0005-0000-0000-0000648E0000}"/>
    <cellStyle name="Normal 3 2 6 3 2 3 6" xfId="40742" xr:uid="{00000000-0005-0000-0000-0000658E0000}"/>
    <cellStyle name="Normal 3 2 6 3 2 4" xfId="20377" xr:uid="{00000000-0005-0000-0000-0000668E0000}"/>
    <cellStyle name="Normal 3 2 6 3 2 4 2" xfId="20378" xr:uid="{00000000-0005-0000-0000-0000678E0000}"/>
    <cellStyle name="Normal 3 2 6 3 2 4 2 2" xfId="40749" xr:uid="{00000000-0005-0000-0000-0000688E0000}"/>
    <cellStyle name="Normal 3 2 6 3 2 4 3" xfId="40748" xr:uid="{00000000-0005-0000-0000-0000698E0000}"/>
    <cellStyle name="Normal 3 2 6 3 2 5" xfId="20379" xr:uid="{00000000-0005-0000-0000-00006A8E0000}"/>
    <cellStyle name="Normal 3 2 6 3 2 5 2" xfId="20380" xr:uid="{00000000-0005-0000-0000-00006B8E0000}"/>
    <cellStyle name="Normal 3 2 6 3 2 5 2 2" xfId="40751" xr:uid="{00000000-0005-0000-0000-00006C8E0000}"/>
    <cellStyle name="Normal 3 2 6 3 2 5 3" xfId="40750" xr:uid="{00000000-0005-0000-0000-00006D8E0000}"/>
    <cellStyle name="Normal 3 2 6 3 2 6" xfId="20381" xr:uid="{00000000-0005-0000-0000-00006E8E0000}"/>
    <cellStyle name="Normal 3 2 6 3 2 6 2" xfId="40752" xr:uid="{00000000-0005-0000-0000-00006F8E0000}"/>
    <cellStyle name="Normal 3 2 6 3 2 7" xfId="20382" xr:uid="{00000000-0005-0000-0000-0000708E0000}"/>
    <cellStyle name="Normal 3 2 6 3 2 7 2" xfId="48871" xr:uid="{00000000-0005-0000-0000-0000718E0000}"/>
    <cellStyle name="Normal 3 2 6 3 2 8" xfId="40735" xr:uid="{00000000-0005-0000-0000-0000728E0000}"/>
    <cellStyle name="Normal 3 2 6 3 3" xfId="20383" xr:uid="{00000000-0005-0000-0000-0000738E0000}"/>
    <cellStyle name="Normal 3 2 6 3 3 2" xfId="20384" xr:uid="{00000000-0005-0000-0000-0000748E0000}"/>
    <cellStyle name="Normal 3 2 6 3 3 2 2" xfId="20385" xr:uid="{00000000-0005-0000-0000-0000758E0000}"/>
    <cellStyle name="Normal 3 2 6 3 3 2 2 2" xfId="40755" xr:uid="{00000000-0005-0000-0000-0000768E0000}"/>
    <cellStyle name="Normal 3 2 6 3 3 2 3" xfId="40754" xr:uid="{00000000-0005-0000-0000-0000778E0000}"/>
    <cellStyle name="Normal 3 2 6 3 3 3" xfId="20386" xr:uid="{00000000-0005-0000-0000-0000788E0000}"/>
    <cellStyle name="Normal 3 2 6 3 3 3 2" xfId="20387" xr:uid="{00000000-0005-0000-0000-0000798E0000}"/>
    <cellStyle name="Normal 3 2 6 3 3 3 2 2" xfId="40757" xr:uid="{00000000-0005-0000-0000-00007A8E0000}"/>
    <cellStyle name="Normal 3 2 6 3 3 3 3" xfId="40756" xr:uid="{00000000-0005-0000-0000-00007B8E0000}"/>
    <cellStyle name="Normal 3 2 6 3 3 4" xfId="20388" xr:uid="{00000000-0005-0000-0000-00007C8E0000}"/>
    <cellStyle name="Normal 3 2 6 3 3 4 2" xfId="40758" xr:uid="{00000000-0005-0000-0000-00007D8E0000}"/>
    <cellStyle name="Normal 3 2 6 3 3 5" xfId="20389" xr:uid="{00000000-0005-0000-0000-00007E8E0000}"/>
    <cellStyle name="Normal 3 2 6 3 3 5 2" xfId="48874" xr:uid="{00000000-0005-0000-0000-00007F8E0000}"/>
    <cellStyle name="Normal 3 2 6 3 3 6" xfId="40753" xr:uid="{00000000-0005-0000-0000-0000808E0000}"/>
    <cellStyle name="Normal 3 2 6 3 4" xfId="20390" xr:uid="{00000000-0005-0000-0000-0000818E0000}"/>
    <cellStyle name="Normal 3 2 6 3 4 2" xfId="20391" xr:uid="{00000000-0005-0000-0000-0000828E0000}"/>
    <cellStyle name="Normal 3 2 6 3 4 2 2" xfId="20392" xr:uid="{00000000-0005-0000-0000-0000838E0000}"/>
    <cellStyle name="Normal 3 2 6 3 4 2 2 2" xfId="40761" xr:uid="{00000000-0005-0000-0000-0000848E0000}"/>
    <cellStyle name="Normal 3 2 6 3 4 2 3" xfId="40760" xr:uid="{00000000-0005-0000-0000-0000858E0000}"/>
    <cellStyle name="Normal 3 2 6 3 4 3" xfId="20393" xr:uid="{00000000-0005-0000-0000-0000868E0000}"/>
    <cellStyle name="Normal 3 2 6 3 4 3 2" xfId="20394" xr:uid="{00000000-0005-0000-0000-0000878E0000}"/>
    <cellStyle name="Normal 3 2 6 3 4 3 2 2" xfId="40763" xr:uid="{00000000-0005-0000-0000-0000888E0000}"/>
    <cellStyle name="Normal 3 2 6 3 4 3 3" xfId="40762" xr:uid="{00000000-0005-0000-0000-0000898E0000}"/>
    <cellStyle name="Normal 3 2 6 3 4 4" xfId="20395" xr:uid="{00000000-0005-0000-0000-00008A8E0000}"/>
    <cellStyle name="Normal 3 2 6 3 4 4 2" xfId="40764" xr:uid="{00000000-0005-0000-0000-00008B8E0000}"/>
    <cellStyle name="Normal 3 2 6 3 4 5" xfId="20396" xr:uid="{00000000-0005-0000-0000-00008C8E0000}"/>
    <cellStyle name="Normal 3 2 6 3 4 5 2" xfId="48875" xr:uid="{00000000-0005-0000-0000-00008D8E0000}"/>
    <cellStyle name="Normal 3 2 6 3 4 6" xfId="40759" xr:uid="{00000000-0005-0000-0000-00008E8E0000}"/>
    <cellStyle name="Normal 3 2 6 3 5" xfId="20397" xr:uid="{00000000-0005-0000-0000-00008F8E0000}"/>
    <cellStyle name="Normal 3 2 6 3 5 2" xfId="20398" xr:uid="{00000000-0005-0000-0000-0000908E0000}"/>
    <cellStyle name="Normal 3 2 6 3 5 2 2" xfId="40766" xr:uid="{00000000-0005-0000-0000-0000918E0000}"/>
    <cellStyle name="Normal 3 2 6 3 5 3" xfId="40765" xr:uid="{00000000-0005-0000-0000-0000928E0000}"/>
    <cellStyle name="Normal 3 2 6 3 6" xfId="20399" xr:uid="{00000000-0005-0000-0000-0000938E0000}"/>
    <cellStyle name="Normal 3 2 6 3 6 2" xfId="20400" xr:uid="{00000000-0005-0000-0000-0000948E0000}"/>
    <cellStyle name="Normal 3 2 6 3 6 2 2" xfId="40768" xr:uid="{00000000-0005-0000-0000-0000958E0000}"/>
    <cellStyle name="Normal 3 2 6 3 6 3" xfId="40767" xr:uid="{00000000-0005-0000-0000-0000968E0000}"/>
    <cellStyle name="Normal 3 2 6 3 7" xfId="20401" xr:uid="{00000000-0005-0000-0000-0000978E0000}"/>
    <cellStyle name="Normal 3 2 6 3 7 2" xfId="40769" xr:uid="{00000000-0005-0000-0000-0000988E0000}"/>
    <cellStyle name="Normal 3 2 6 3 8" xfId="20402" xr:uid="{00000000-0005-0000-0000-0000998E0000}"/>
    <cellStyle name="Normal 3 2 6 3 8 2" xfId="48870" xr:uid="{00000000-0005-0000-0000-00009A8E0000}"/>
    <cellStyle name="Normal 3 2 6 3 9" xfId="40734" xr:uid="{00000000-0005-0000-0000-00009B8E0000}"/>
    <cellStyle name="Normal 3 2 6 4" xfId="20403" xr:uid="{00000000-0005-0000-0000-00009C8E0000}"/>
    <cellStyle name="Normal 3 2 6 4 2" xfId="20404" xr:uid="{00000000-0005-0000-0000-00009D8E0000}"/>
    <cellStyle name="Normal 3 2 6 4 2 2" xfId="20405" xr:uid="{00000000-0005-0000-0000-00009E8E0000}"/>
    <cellStyle name="Normal 3 2 6 4 2 2 2" xfId="20406" xr:uid="{00000000-0005-0000-0000-00009F8E0000}"/>
    <cellStyle name="Normal 3 2 6 4 2 2 2 2" xfId="40773" xr:uid="{00000000-0005-0000-0000-0000A08E0000}"/>
    <cellStyle name="Normal 3 2 6 4 2 2 3" xfId="40772" xr:uid="{00000000-0005-0000-0000-0000A18E0000}"/>
    <cellStyle name="Normal 3 2 6 4 2 3" xfId="20407" xr:uid="{00000000-0005-0000-0000-0000A28E0000}"/>
    <cellStyle name="Normal 3 2 6 4 2 3 2" xfId="20408" xr:uid="{00000000-0005-0000-0000-0000A38E0000}"/>
    <cellStyle name="Normal 3 2 6 4 2 3 2 2" xfId="40775" xr:uid="{00000000-0005-0000-0000-0000A48E0000}"/>
    <cellStyle name="Normal 3 2 6 4 2 3 3" xfId="40774" xr:uid="{00000000-0005-0000-0000-0000A58E0000}"/>
    <cellStyle name="Normal 3 2 6 4 2 4" xfId="20409" xr:uid="{00000000-0005-0000-0000-0000A68E0000}"/>
    <cellStyle name="Normal 3 2 6 4 2 4 2" xfId="40776" xr:uid="{00000000-0005-0000-0000-0000A78E0000}"/>
    <cellStyle name="Normal 3 2 6 4 2 5" xfId="20410" xr:uid="{00000000-0005-0000-0000-0000A88E0000}"/>
    <cellStyle name="Normal 3 2 6 4 2 5 2" xfId="48877" xr:uid="{00000000-0005-0000-0000-0000A98E0000}"/>
    <cellStyle name="Normal 3 2 6 4 2 6" xfId="40771" xr:uid="{00000000-0005-0000-0000-0000AA8E0000}"/>
    <cellStyle name="Normal 3 2 6 4 3" xfId="20411" xr:uid="{00000000-0005-0000-0000-0000AB8E0000}"/>
    <cellStyle name="Normal 3 2 6 4 3 2" xfId="20412" xr:uid="{00000000-0005-0000-0000-0000AC8E0000}"/>
    <cellStyle name="Normal 3 2 6 4 3 2 2" xfId="20413" xr:uid="{00000000-0005-0000-0000-0000AD8E0000}"/>
    <cellStyle name="Normal 3 2 6 4 3 2 2 2" xfId="40779" xr:uid="{00000000-0005-0000-0000-0000AE8E0000}"/>
    <cellStyle name="Normal 3 2 6 4 3 2 3" xfId="40778" xr:uid="{00000000-0005-0000-0000-0000AF8E0000}"/>
    <cellStyle name="Normal 3 2 6 4 3 3" xfId="20414" xr:uid="{00000000-0005-0000-0000-0000B08E0000}"/>
    <cellStyle name="Normal 3 2 6 4 3 3 2" xfId="20415" xr:uid="{00000000-0005-0000-0000-0000B18E0000}"/>
    <cellStyle name="Normal 3 2 6 4 3 3 2 2" xfId="40781" xr:uid="{00000000-0005-0000-0000-0000B28E0000}"/>
    <cellStyle name="Normal 3 2 6 4 3 3 3" xfId="40780" xr:uid="{00000000-0005-0000-0000-0000B38E0000}"/>
    <cellStyle name="Normal 3 2 6 4 3 4" xfId="20416" xr:uid="{00000000-0005-0000-0000-0000B48E0000}"/>
    <cellStyle name="Normal 3 2 6 4 3 4 2" xfId="40782" xr:uid="{00000000-0005-0000-0000-0000B58E0000}"/>
    <cellStyle name="Normal 3 2 6 4 3 5" xfId="20417" xr:uid="{00000000-0005-0000-0000-0000B68E0000}"/>
    <cellStyle name="Normal 3 2 6 4 3 5 2" xfId="48878" xr:uid="{00000000-0005-0000-0000-0000B78E0000}"/>
    <cellStyle name="Normal 3 2 6 4 3 6" xfId="40777" xr:uid="{00000000-0005-0000-0000-0000B88E0000}"/>
    <cellStyle name="Normal 3 2 6 4 4" xfId="20418" xr:uid="{00000000-0005-0000-0000-0000B98E0000}"/>
    <cellStyle name="Normal 3 2 6 4 4 2" xfId="20419" xr:uid="{00000000-0005-0000-0000-0000BA8E0000}"/>
    <cellStyle name="Normal 3 2 6 4 4 2 2" xfId="40784" xr:uid="{00000000-0005-0000-0000-0000BB8E0000}"/>
    <cellStyle name="Normal 3 2 6 4 4 3" xfId="40783" xr:uid="{00000000-0005-0000-0000-0000BC8E0000}"/>
    <cellStyle name="Normal 3 2 6 4 5" xfId="20420" xr:uid="{00000000-0005-0000-0000-0000BD8E0000}"/>
    <cellStyle name="Normal 3 2 6 4 5 2" xfId="20421" xr:uid="{00000000-0005-0000-0000-0000BE8E0000}"/>
    <cellStyle name="Normal 3 2 6 4 5 2 2" xfId="40786" xr:uid="{00000000-0005-0000-0000-0000BF8E0000}"/>
    <cellStyle name="Normal 3 2 6 4 5 3" xfId="40785" xr:uid="{00000000-0005-0000-0000-0000C08E0000}"/>
    <cellStyle name="Normal 3 2 6 4 6" xfId="20422" xr:uid="{00000000-0005-0000-0000-0000C18E0000}"/>
    <cellStyle name="Normal 3 2 6 4 6 2" xfId="40787" xr:uid="{00000000-0005-0000-0000-0000C28E0000}"/>
    <cellStyle name="Normal 3 2 6 4 7" xfId="20423" xr:uid="{00000000-0005-0000-0000-0000C38E0000}"/>
    <cellStyle name="Normal 3 2 6 4 7 2" xfId="48876" xr:uid="{00000000-0005-0000-0000-0000C48E0000}"/>
    <cellStyle name="Normal 3 2 6 4 8" xfId="40770" xr:uid="{00000000-0005-0000-0000-0000C58E0000}"/>
    <cellStyle name="Normal 3 2 6 5" xfId="20424" xr:uid="{00000000-0005-0000-0000-0000C68E0000}"/>
    <cellStyle name="Normal 3 2 6 5 2" xfId="20425" xr:uid="{00000000-0005-0000-0000-0000C78E0000}"/>
    <cellStyle name="Normal 3 2 6 5 2 2" xfId="20426" xr:uid="{00000000-0005-0000-0000-0000C88E0000}"/>
    <cellStyle name="Normal 3 2 6 5 2 2 2" xfId="40790" xr:uid="{00000000-0005-0000-0000-0000C98E0000}"/>
    <cellStyle name="Normal 3 2 6 5 2 3" xfId="40789" xr:uid="{00000000-0005-0000-0000-0000CA8E0000}"/>
    <cellStyle name="Normal 3 2 6 5 3" xfId="20427" xr:uid="{00000000-0005-0000-0000-0000CB8E0000}"/>
    <cellStyle name="Normal 3 2 6 5 3 2" xfId="20428" xr:uid="{00000000-0005-0000-0000-0000CC8E0000}"/>
    <cellStyle name="Normal 3 2 6 5 3 2 2" xfId="40792" xr:uid="{00000000-0005-0000-0000-0000CD8E0000}"/>
    <cellStyle name="Normal 3 2 6 5 3 3" xfId="40791" xr:uid="{00000000-0005-0000-0000-0000CE8E0000}"/>
    <cellStyle name="Normal 3 2 6 5 4" xfId="20429" xr:uid="{00000000-0005-0000-0000-0000CF8E0000}"/>
    <cellStyle name="Normal 3 2 6 5 4 2" xfId="40793" xr:uid="{00000000-0005-0000-0000-0000D08E0000}"/>
    <cellStyle name="Normal 3 2 6 5 5" xfId="20430" xr:uid="{00000000-0005-0000-0000-0000D18E0000}"/>
    <cellStyle name="Normal 3 2 6 5 5 2" xfId="48879" xr:uid="{00000000-0005-0000-0000-0000D28E0000}"/>
    <cellStyle name="Normal 3 2 6 5 6" xfId="40788" xr:uid="{00000000-0005-0000-0000-0000D38E0000}"/>
    <cellStyle name="Normal 3 2 6 6" xfId="20431" xr:uid="{00000000-0005-0000-0000-0000D48E0000}"/>
    <cellStyle name="Normal 3 2 6 6 2" xfId="20432" xr:uid="{00000000-0005-0000-0000-0000D58E0000}"/>
    <cellStyle name="Normal 3 2 6 6 2 2" xfId="20433" xr:uid="{00000000-0005-0000-0000-0000D68E0000}"/>
    <cellStyle name="Normal 3 2 6 6 2 2 2" xfId="40796" xr:uid="{00000000-0005-0000-0000-0000D78E0000}"/>
    <cellStyle name="Normal 3 2 6 6 2 3" xfId="40795" xr:uid="{00000000-0005-0000-0000-0000D88E0000}"/>
    <cellStyle name="Normal 3 2 6 6 3" xfId="20434" xr:uid="{00000000-0005-0000-0000-0000D98E0000}"/>
    <cellStyle name="Normal 3 2 6 6 3 2" xfId="20435" xr:uid="{00000000-0005-0000-0000-0000DA8E0000}"/>
    <cellStyle name="Normal 3 2 6 6 3 2 2" xfId="40798" xr:uid="{00000000-0005-0000-0000-0000DB8E0000}"/>
    <cellStyle name="Normal 3 2 6 6 3 3" xfId="40797" xr:uid="{00000000-0005-0000-0000-0000DC8E0000}"/>
    <cellStyle name="Normal 3 2 6 6 4" xfId="20436" xr:uid="{00000000-0005-0000-0000-0000DD8E0000}"/>
    <cellStyle name="Normal 3 2 6 6 4 2" xfId="40799" xr:uid="{00000000-0005-0000-0000-0000DE8E0000}"/>
    <cellStyle name="Normal 3 2 6 6 5" xfId="20437" xr:uid="{00000000-0005-0000-0000-0000DF8E0000}"/>
    <cellStyle name="Normal 3 2 6 6 5 2" xfId="48880" xr:uid="{00000000-0005-0000-0000-0000E08E0000}"/>
    <cellStyle name="Normal 3 2 6 6 6" xfId="40794" xr:uid="{00000000-0005-0000-0000-0000E18E0000}"/>
    <cellStyle name="Normal 3 2 6 7" xfId="20438" xr:uid="{00000000-0005-0000-0000-0000E28E0000}"/>
    <cellStyle name="Normal 3 2 6 7 2" xfId="20439" xr:uid="{00000000-0005-0000-0000-0000E38E0000}"/>
    <cellStyle name="Normal 3 2 6 7 2 2" xfId="40801" xr:uid="{00000000-0005-0000-0000-0000E48E0000}"/>
    <cellStyle name="Normal 3 2 6 7 3" xfId="40800" xr:uid="{00000000-0005-0000-0000-0000E58E0000}"/>
    <cellStyle name="Normal 3 2 6 8" xfId="20440" xr:uid="{00000000-0005-0000-0000-0000E68E0000}"/>
    <cellStyle name="Normal 3 2 6 8 2" xfId="20441" xr:uid="{00000000-0005-0000-0000-0000E78E0000}"/>
    <cellStyle name="Normal 3 2 6 8 2 2" xfId="40803" xr:uid="{00000000-0005-0000-0000-0000E88E0000}"/>
    <cellStyle name="Normal 3 2 6 8 3" xfId="40802" xr:uid="{00000000-0005-0000-0000-0000E98E0000}"/>
    <cellStyle name="Normal 3 2 6 9" xfId="20442" xr:uid="{00000000-0005-0000-0000-0000EA8E0000}"/>
    <cellStyle name="Normal 3 2 6 9 2" xfId="40804" xr:uid="{00000000-0005-0000-0000-0000EB8E0000}"/>
    <cellStyle name="Normal 3 2 7" xfId="20443" xr:uid="{00000000-0005-0000-0000-0000EC8E0000}"/>
    <cellStyle name="Normal 3 2 7 10" xfId="40805" xr:uid="{00000000-0005-0000-0000-0000ED8E0000}"/>
    <cellStyle name="Normal 3 2 7 2" xfId="20444" xr:uid="{00000000-0005-0000-0000-0000EE8E0000}"/>
    <cellStyle name="Normal 3 2 7 2 2" xfId="20445" xr:uid="{00000000-0005-0000-0000-0000EF8E0000}"/>
    <cellStyle name="Normal 3 2 7 2 2 2" xfId="20446" xr:uid="{00000000-0005-0000-0000-0000F08E0000}"/>
    <cellStyle name="Normal 3 2 7 2 2 2 2" xfId="20447" xr:uid="{00000000-0005-0000-0000-0000F18E0000}"/>
    <cellStyle name="Normal 3 2 7 2 2 2 2 2" xfId="20448" xr:uid="{00000000-0005-0000-0000-0000F28E0000}"/>
    <cellStyle name="Normal 3 2 7 2 2 2 2 2 2" xfId="40810" xr:uid="{00000000-0005-0000-0000-0000F38E0000}"/>
    <cellStyle name="Normal 3 2 7 2 2 2 2 3" xfId="40809" xr:uid="{00000000-0005-0000-0000-0000F48E0000}"/>
    <cellStyle name="Normal 3 2 7 2 2 2 3" xfId="20449" xr:uid="{00000000-0005-0000-0000-0000F58E0000}"/>
    <cellStyle name="Normal 3 2 7 2 2 2 3 2" xfId="20450" xr:uid="{00000000-0005-0000-0000-0000F68E0000}"/>
    <cellStyle name="Normal 3 2 7 2 2 2 3 2 2" xfId="40812" xr:uid="{00000000-0005-0000-0000-0000F78E0000}"/>
    <cellStyle name="Normal 3 2 7 2 2 2 3 3" xfId="40811" xr:uid="{00000000-0005-0000-0000-0000F88E0000}"/>
    <cellStyle name="Normal 3 2 7 2 2 2 4" xfId="20451" xr:uid="{00000000-0005-0000-0000-0000F98E0000}"/>
    <cellStyle name="Normal 3 2 7 2 2 2 4 2" xfId="40813" xr:uid="{00000000-0005-0000-0000-0000FA8E0000}"/>
    <cellStyle name="Normal 3 2 7 2 2 2 5" xfId="20452" xr:uid="{00000000-0005-0000-0000-0000FB8E0000}"/>
    <cellStyle name="Normal 3 2 7 2 2 2 5 2" xfId="48884" xr:uid="{00000000-0005-0000-0000-0000FC8E0000}"/>
    <cellStyle name="Normal 3 2 7 2 2 2 6" xfId="40808" xr:uid="{00000000-0005-0000-0000-0000FD8E0000}"/>
    <cellStyle name="Normal 3 2 7 2 2 3" xfId="20453" xr:uid="{00000000-0005-0000-0000-0000FE8E0000}"/>
    <cellStyle name="Normal 3 2 7 2 2 3 2" xfId="20454" xr:uid="{00000000-0005-0000-0000-0000FF8E0000}"/>
    <cellStyle name="Normal 3 2 7 2 2 3 2 2" xfId="20455" xr:uid="{00000000-0005-0000-0000-0000008F0000}"/>
    <cellStyle name="Normal 3 2 7 2 2 3 2 2 2" xfId="40816" xr:uid="{00000000-0005-0000-0000-0000018F0000}"/>
    <cellStyle name="Normal 3 2 7 2 2 3 2 3" xfId="40815" xr:uid="{00000000-0005-0000-0000-0000028F0000}"/>
    <cellStyle name="Normal 3 2 7 2 2 3 3" xfId="20456" xr:uid="{00000000-0005-0000-0000-0000038F0000}"/>
    <cellStyle name="Normal 3 2 7 2 2 3 3 2" xfId="20457" xr:uid="{00000000-0005-0000-0000-0000048F0000}"/>
    <cellStyle name="Normal 3 2 7 2 2 3 3 2 2" xfId="40818" xr:uid="{00000000-0005-0000-0000-0000058F0000}"/>
    <cellStyle name="Normal 3 2 7 2 2 3 3 3" xfId="40817" xr:uid="{00000000-0005-0000-0000-0000068F0000}"/>
    <cellStyle name="Normal 3 2 7 2 2 3 4" xfId="20458" xr:uid="{00000000-0005-0000-0000-0000078F0000}"/>
    <cellStyle name="Normal 3 2 7 2 2 3 4 2" xfId="40819" xr:uid="{00000000-0005-0000-0000-0000088F0000}"/>
    <cellStyle name="Normal 3 2 7 2 2 3 5" xfId="20459" xr:uid="{00000000-0005-0000-0000-0000098F0000}"/>
    <cellStyle name="Normal 3 2 7 2 2 3 5 2" xfId="48885" xr:uid="{00000000-0005-0000-0000-00000A8F0000}"/>
    <cellStyle name="Normal 3 2 7 2 2 3 6" xfId="40814" xr:uid="{00000000-0005-0000-0000-00000B8F0000}"/>
    <cellStyle name="Normal 3 2 7 2 2 4" xfId="20460" xr:uid="{00000000-0005-0000-0000-00000C8F0000}"/>
    <cellStyle name="Normal 3 2 7 2 2 4 2" xfId="20461" xr:uid="{00000000-0005-0000-0000-00000D8F0000}"/>
    <cellStyle name="Normal 3 2 7 2 2 4 2 2" xfId="40821" xr:uid="{00000000-0005-0000-0000-00000E8F0000}"/>
    <cellStyle name="Normal 3 2 7 2 2 4 3" xfId="40820" xr:uid="{00000000-0005-0000-0000-00000F8F0000}"/>
    <cellStyle name="Normal 3 2 7 2 2 5" xfId="20462" xr:uid="{00000000-0005-0000-0000-0000108F0000}"/>
    <cellStyle name="Normal 3 2 7 2 2 5 2" xfId="20463" xr:uid="{00000000-0005-0000-0000-0000118F0000}"/>
    <cellStyle name="Normal 3 2 7 2 2 5 2 2" xfId="40823" xr:uid="{00000000-0005-0000-0000-0000128F0000}"/>
    <cellStyle name="Normal 3 2 7 2 2 5 3" xfId="40822" xr:uid="{00000000-0005-0000-0000-0000138F0000}"/>
    <cellStyle name="Normal 3 2 7 2 2 6" xfId="20464" xr:uid="{00000000-0005-0000-0000-0000148F0000}"/>
    <cellStyle name="Normal 3 2 7 2 2 6 2" xfId="40824" xr:uid="{00000000-0005-0000-0000-0000158F0000}"/>
    <cellStyle name="Normal 3 2 7 2 2 7" xfId="20465" xr:uid="{00000000-0005-0000-0000-0000168F0000}"/>
    <cellStyle name="Normal 3 2 7 2 2 7 2" xfId="48883" xr:uid="{00000000-0005-0000-0000-0000178F0000}"/>
    <cellStyle name="Normal 3 2 7 2 2 8" xfId="40807" xr:uid="{00000000-0005-0000-0000-0000188F0000}"/>
    <cellStyle name="Normal 3 2 7 2 3" xfId="20466" xr:uid="{00000000-0005-0000-0000-0000198F0000}"/>
    <cellStyle name="Normal 3 2 7 2 3 2" xfId="20467" xr:uid="{00000000-0005-0000-0000-00001A8F0000}"/>
    <cellStyle name="Normal 3 2 7 2 3 2 2" xfId="20468" xr:uid="{00000000-0005-0000-0000-00001B8F0000}"/>
    <cellStyle name="Normal 3 2 7 2 3 2 2 2" xfId="40827" xr:uid="{00000000-0005-0000-0000-00001C8F0000}"/>
    <cellStyle name="Normal 3 2 7 2 3 2 3" xfId="40826" xr:uid="{00000000-0005-0000-0000-00001D8F0000}"/>
    <cellStyle name="Normal 3 2 7 2 3 3" xfId="20469" xr:uid="{00000000-0005-0000-0000-00001E8F0000}"/>
    <cellStyle name="Normal 3 2 7 2 3 3 2" xfId="20470" xr:uid="{00000000-0005-0000-0000-00001F8F0000}"/>
    <cellStyle name="Normal 3 2 7 2 3 3 2 2" xfId="40829" xr:uid="{00000000-0005-0000-0000-0000208F0000}"/>
    <cellStyle name="Normal 3 2 7 2 3 3 3" xfId="40828" xr:uid="{00000000-0005-0000-0000-0000218F0000}"/>
    <cellStyle name="Normal 3 2 7 2 3 4" xfId="20471" xr:uid="{00000000-0005-0000-0000-0000228F0000}"/>
    <cellStyle name="Normal 3 2 7 2 3 4 2" xfId="40830" xr:uid="{00000000-0005-0000-0000-0000238F0000}"/>
    <cellStyle name="Normal 3 2 7 2 3 5" xfId="20472" xr:uid="{00000000-0005-0000-0000-0000248F0000}"/>
    <cellStyle name="Normal 3 2 7 2 3 5 2" xfId="48886" xr:uid="{00000000-0005-0000-0000-0000258F0000}"/>
    <cellStyle name="Normal 3 2 7 2 3 6" xfId="40825" xr:uid="{00000000-0005-0000-0000-0000268F0000}"/>
    <cellStyle name="Normal 3 2 7 2 4" xfId="20473" xr:uid="{00000000-0005-0000-0000-0000278F0000}"/>
    <cellStyle name="Normal 3 2 7 2 4 2" xfId="20474" xr:uid="{00000000-0005-0000-0000-0000288F0000}"/>
    <cellStyle name="Normal 3 2 7 2 4 2 2" xfId="20475" xr:uid="{00000000-0005-0000-0000-0000298F0000}"/>
    <cellStyle name="Normal 3 2 7 2 4 2 2 2" xfId="40833" xr:uid="{00000000-0005-0000-0000-00002A8F0000}"/>
    <cellStyle name="Normal 3 2 7 2 4 2 3" xfId="40832" xr:uid="{00000000-0005-0000-0000-00002B8F0000}"/>
    <cellStyle name="Normal 3 2 7 2 4 3" xfId="20476" xr:uid="{00000000-0005-0000-0000-00002C8F0000}"/>
    <cellStyle name="Normal 3 2 7 2 4 3 2" xfId="20477" xr:uid="{00000000-0005-0000-0000-00002D8F0000}"/>
    <cellStyle name="Normal 3 2 7 2 4 3 2 2" xfId="40835" xr:uid="{00000000-0005-0000-0000-00002E8F0000}"/>
    <cellStyle name="Normal 3 2 7 2 4 3 3" xfId="40834" xr:uid="{00000000-0005-0000-0000-00002F8F0000}"/>
    <cellStyle name="Normal 3 2 7 2 4 4" xfId="20478" xr:uid="{00000000-0005-0000-0000-0000308F0000}"/>
    <cellStyle name="Normal 3 2 7 2 4 4 2" xfId="40836" xr:uid="{00000000-0005-0000-0000-0000318F0000}"/>
    <cellStyle name="Normal 3 2 7 2 4 5" xfId="20479" xr:uid="{00000000-0005-0000-0000-0000328F0000}"/>
    <cellStyle name="Normal 3 2 7 2 4 5 2" xfId="48887" xr:uid="{00000000-0005-0000-0000-0000338F0000}"/>
    <cellStyle name="Normal 3 2 7 2 4 6" xfId="40831" xr:uid="{00000000-0005-0000-0000-0000348F0000}"/>
    <cellStyle name="Normal 3 2 7 2 5" xfId="20480" xr:uid="{00000000-0005-0000-0000-0000358F0000}"/>
    <cellStyle name="Normal 3 2 7 2 5 2" xfId="20481" xr:uid="{00000000-0005-0000-0000-0000368F0000}"/>
    <cellStyle name="Normal 3 2 7 2 5 2 2" xfId="40838" xr:uid="{00000000-0005-0000-0000-0000378F0000}"/>
    <cellStyle name="Normal 3 2 7 2 5 3" xfId="40837" xr:uid="{00000000-0005-0000-0000-0000388F0000}"/>
    <cellStyle name="Normal 3 2 7 2 6" xfId="20482" xr:uid="{00000000-0005-0000-0000-0000398F0000}"/>
    <cellStyle name="Normal 3 2 7 2 6 2" xfId="20483" xr:uid="{00000000-0005-0000-0000-00003A8F0000}"/>
    <cellStyle name="Normal 3 2 7 2 6 2 2" xfId="40840" xr:uid="{00000000-0005-0000-0000-00003B8F0000}"/>
    <cellStyle name="Normal 3 2 7 2 6 3" xfId="40839" xr:uid="{00000000-0005-0000-0000-00003C8F0000}"/>
    <cellStyle name="Normal 3 2 7 2 7" xfId="20484" xr:uid="{00000000-0005-0000-0000-00003D8F0000}"/>
    <cellStyle name="Normal 3 2 7 2 7 2" xfId="40841" xr:uid="{00000000-0005-0000-0000-00003E8F0000}"/>
    <cellStyle name="Normal 3 2 7 2 8" xfId="20485" xr:uid="{00000000-0005-0000-0000-00003F8F0000}"/>
    <cellStyle name="Normal 3 2 7 2 8 2" xfId="48882" xr:uid="{00000000-0005-0000-0000-0000408F0000}"/>
    <cellStyle name="Normal 3 2 7 2 9" xfId="40806" xr:uid="{00000000-0005-0000-0000-0000418F0000}"/>
    <cellStyle name="Normal 3 2 7 3" xfId="20486" xr:uid="{00000000-0005-0000-0000-0000428F0000}"/>
    <cellStyle name="Normal 3 2 7 3 2" xfId="20487" xr:uid="{00000000-0005-0000-0000-0000438F0000}"/>
    <cellStyle name="Normal 3 2 7 3 2 2" xfId="20488" xr:uid="{00000000-0005-0000-0000-0000448F0000}"/>
    <cellStyle name="Normal 3 2 7 3 2 2 2" xfId="20489" xr:uid="{00000000-0005-0000-0000-0000458F0000}"/>
    <cellStyle name="Normal 3 2 7 3 2 2 2 2" xfId="40845" xr:uid="{00000000-0005-0000-0000-0000468F0000}"/>
    <cellStyle name="Normal 3 2 7 3 2 2 3" xfId="40844" xr:uid="{00000000-0005-0000-0000-0000478F0000}"/>
    <cellStyle name="Normal 3 2 7 3 2 3" xfId="20490" xr:uid="{00000000-0005-0000-0000-0000488F0000}"/>
    <cellStyle name="Normal 3 2 7 3 2 3 2" xfId="20491" xr:uid="{00000000-0005-0000-0000-0000498F0000}"/>
    <cellStyle name="Normal 3 2 7 3 2 3 2 2" xfId="40847" xr:uid="{00000000-0005-0000-0000-00004A8F0000}"/>
    <cellStyle name="Normal 3 2 7 3 2 3 3" xfId="40846" xr:uid="{00000000-0005-0000-0000-00004B8F0000}"/>
    <cellStyle name="Normal 3 2 7 3 2 4" xfId="20492" xr:uid="{00000000-0005-0000-0000-00004C8F0000}"/>
    <cellStyle name="Normal 3 2 7 3 2 4 2" xfId="40848" xr:uid="{00000000-0005-0000-0000-00004D8F0000}"/>
    <cellStyle name="Normal 3 2 7 3 2 5" xfId="20493" xr:uid="{00000000-0005-0000-0000-00004E8F0000}"/>
    <cellStyle name="Normal 3 2 7 3 2 5 2" xfId="48889" xr:uid="{00000000-0005-0000-0000-00004F8F0000}"/>
    <cellStyle name="Normal 3 2 7 3 2 6" xfId="40843" xr:uid="{00000000-0005-0000-0000-0000508F0000}"/>
    <cellStyle name="Normal 3 2 7 3 3" xfId="20494" xr:uid="{00000000-0005-0000-0000-0000518F0000}"/>
    <cellStyle name="Normal 3 2 7 3 3 2" xfId="20495" xr:uid="{00000000-0005-0000-0000-0000528F0000}"/>
    <cellStyle name="Normal 3 2 7 3 3 2 2" xfId="20496" xr:uid="{00000000-0005-0000-0000-0000538F0000}"/>
    <cellStyle name="Normal 3 2 7 3 3 2 2 2" xfId="40851" xr:uid="{00000000-0005-0000-0000-0000548F0000}"/>
    <cellStyle name="Normal 3 2 7 3 3 2 3" xfId="40850" xr:uid="{00000000-0005-0000-0000-0000558F0000}"/>
    <cellStyle name="Normal 3 2 7 3 3 3" xfId="20497" xr:uid="{00000000-0005-0000-0000-0000568F0000}"/>
    <cellStyle name="Normal 3 2 7 3 3 3 2" xfId="20498" xr:uid="{00000000-0005-0000-0000-0000578F0000}"/>
    <cellStyle name="Normal 3 2 7 3 3 3 2 2" xfId="40853" xr:uid="{00000000-0005-0000-0000-0000588F0000}"/>
    <cellStyle name="Normal 3 2 7 3 3 3 3" xfId="40852" xr:uid="{00000000-0005-0000-0000-0000598F0000}"/>
    <cellStyle name="Normal 3 2 7 3 3 4" xfId="20499" xr:uid="{00000000-0005-0000-0000-00005A8F0000}"/>
    <cellStyle name="Normal 3 2 7 3 3 4 2" xfId="40854" xr:uid="{00000000-0005-0000-0000-00005B8F0000}"/>
    <cellStyle name="Normal 3 2 7 3 3 5" xfId="20500" xr:uid="{00000000-0005-0000-0000-00005C8F0000}"/>
    <cellStyle name="Normal 3 2 7 3 3 5 2" xfId="48890" xr:uid="{00000000-0005-0000-0000-00005D8F0000}"/>
    <cellStyle name="Normal 3 2 7 3 3 6" xfId="40849" xr:uid="{00000000-0005-0000-0000-00005E8F0000}"/>
    <cellStyle name="Normal 3 2 7 3 4" xfId="20501" xr:uid="{00000000-0005-0000-0000-00005F8F0000}"/>
    <cellStyle name="Normal 3 2 7 3 4 2" xfId="20502" xr:uid="{00000000-0005-0000-0000-0000608F0000}"/>
    <cellStyle name="Normal 3 2 7 3 4 2 2" xfId="40856" xr:uid="{00000000-0005-0000-0000-0000618F0000}"/>
    <cellStyle name="Normal 3 2 7 3 4 3" xfId="40855" xr:uid="{00000000-0005-0000-0000-0000628F0000}"/>
    <cellStyle name="Normal 3 2 7 3 5" xfId="20503" xr:uid="{00000000-0005-0000-0000-0000638F0000}"/>
    <cellStyle name="Normal 3 2 7 3 5 2" xfId="20504" xr:uid="{00000000-0005-0000-0000-0000648F0000}"/>
    <cellStyle name="Normal 3 2 7 3 5 2 2" xfId="40858" xr:uid="{00000000-0005-0000-0000-0000658F0000}"/>
    <cellStyle name="Normal 3 2 7 3 5 3" xfId="40857" xr:uid="{00000000-0005-0000-0000-0000668F0000}"/>
    <cellStyle name="Normal 3 2 7 3 6" xfId="20505" xr:uid="{00000000-0005-0000-0000-0000678F0000}"/>
    <cellStyle name="Normal 3 2 7 3 6 2" xfId="40859" xr:uid="{00000000-0005-0000-0000-0000688F0000}"/>
    <cellStyle name="Normal 3 2 7 3 7" xfId="20506" xr:uid="{00000000-0005-0000-0000-0000698F0000}"/>
    <cellStyle name="Normal 3 2 7 3 7 2" xfId="48888" xr:uid="{00000000-0005-0000-0000-00006A8F0000}"/>
    <cellStyle name="Normal 3 2 7 3 8" xfId="40842" xr:uid="{00000000-0005-0000-0000-00006B8F0000}"/>
    <cellStyle name="Normal 3 2 7 4" xfId="20507" xr:uid="{00000000-0005-0000-0000-00006C8F0000}"/>
    <cellStyle name="Normal 3 2 7 4 2" xfId="20508" xr:uid="{00000000-0005-0000-0000-00006D8F0000}"/>
    <cellStyle name="Normal 3 2 7 4 2 2" xfId="20509" xr:uid="{00000000-0005-0000-0000-00006E8F0000}"/>
    <cellStyle name="Normal 3 2 7 4 2 2 2" xfId="40862" xr:uid="{00000000-0005-0000-0000-00006F8F0000}"/>
    <cellStyle name="Normal 3 2 7 4 2 3" xfId="40861" xr:uid="{00000000-0005-0000-0000-0000708F0000}"/>
    <cellStyle name="Normal 3 2 7 4 3" xfId="20510" xr:uid="{00000000-0005-0000-0000-0000718F0000}"/>
    <cellStyle name="Normal 3 2 7 4 3 2" xfId="20511" xr:uid="{00000000-0005-0000-0000-0000728F0000}"/>
    <cellStyle name="Normal 3 2 7 4 3 2 2" xfId="40864" xr:uid="{00000000-0005-0000-0000-0000738F0000}"/>
    <cellStyle name="Normal 3 2 7 4 3 3" xfId="40863" xr:uid="{00000000-0005-0000-0000-0000748F0000}"/>
    <cellStyle name="Normal 3 2 7 4 4" xfId="20512" xr:uid="{00000000-0005-0000-0000-0000758F0000}"/>
    <cellStyle name="Normal 3 2 7 4 4 2" xfId="40865" xr:uid="{00000000-0005-0000-0000-0000768F0000}"/>
    <cellStyle name="Normal 3 2 7 4 5" xfId="20513" xr:uid="{00000000-0005-0000-0000-0000778F0000}"/>
    <cellStyle name="Normal 3 2 7 4 5 2" xfId="48891" xr:uid="{00000000-0005-0000-0000-0000788F0000}"/>
    <cellStyle name="Normal 3 2 7 4 6" xfId="40860" xr:uid="{00000000-0005-0000-0000-0000798F0000}"/>
    <cellStyle name="Normal 3 2 7 5" xfId="20514" xr:uid="{00000000-0005-0000-0000-00007A8F0000}"/>
    <cellStyle name="Normal 3 2 7 5 2" xfId="20515" xr:uid="{00000000-0005-0000-0000-00007B8F0000}"/>
    <cellStyle name="Normal 3 2 7 5 2 2" xfId="20516" xr:uid="{00000000-0005-0000-0000-00007C8F0000}"/>
    <cellStyle name="Normal 3 2 7 5 2 2 2" xfId="40868" xr:uid="{00000000-0005-0000-0000-00007D8F0000}"/>
    <cellStyle name="Normal 3 2 7 5 2 3" xfId="40867" xr:uid="{00000000-0005-0000-0000-00007E8F0000}"/>
    <cellStyle name="Normal 3 2 7 5 3" xfId="20517" xr:uid="{00000000-0005-0000-0000-00007F8F0000}"/>
    <cellStyle name="Normal 3 2 7 5 3 2" xfId="20518" xr:uid="{00000000-0005-0000-0000-0000808F0000}"/>
    <cellStyle name="Normal 3 2 7 5 3 2 2" xfId="40870" xr:uid="{00000000-0005-0000-0000-0000818F0000}"/>
    <cellStyle name="Normal 3 2 7 5 3 3" xfId="40869" xr:uid="{00000000-0005-0000-0000-0000828F0000}"/>
    <cellStyle name="Normal 3 2 7 5 4" xfId="20519" xr:uid="{00000000-0005-0000-0000-0000838F0000}"/>
    <cellStyle name="Normal 3 2 7 5 4 2" xfId="40871" xr:uid="{00000000-0005-0000-0000-0000848F0000}"/>
    <cellStyle name="Normal 3 2 7 5 5" xfId="20520" xr:uid="{00000000-0005-0000-0000-0000858F0000}"/>
    <cellStyle name="Normal 3 2 7 5 5 2" xfId="48892" xr:uid="{00000000-0005-0000-0000-0000868F0000}"/>
    <cellStyle name="Normal 3 2 7 5 6" xfId="40866" xr:uid="{00000000-0005-0000-0000-0000878F0000}"/>
    <cellStyle name="Normal 3 2 7 6" xfId="20521" xr:uid="{00000000-0005-0000-0000-0000888F0000}"/>
    <cellStyle name="Normal 3 2 7 6 2" xfId="20522" xr:uid="{00000000-0005-0000-0000-0000898F0000}"/>
    <cellStyle name="Normal 3 2 7 6 2 2" xfId="40873" xr:uid="{00000000-0005-0000-0000-00008A8F0000}"/>
    <cellStyle name="Normal 3 2 7 6 3" xfId="40872" xr:uid="{00000000-0005-0000-0000-00008B8F0000}"/>
    <cellStyle name="Normal 3 2 7 7" xfId="20523" xr:uid="{00000000-0005-0000-0000-00008C8F0000}"/>
    <cellStyle name="Normal 3 2 7 7 2" xfId="20524" xr:uid="{00000000-0005-0000-0000-00008D8F0000}"/>
    <cellStyle name="Normal 3 2 7 7 2 2" xfId="40875" xr:uid="{00000000-0005-0000-0000-00008E8F0000}"/>
    <cellStyle name="Normal 3 2 7 7 3" xfId="40874" xr:uid="{00000000-0005-0000-0000-00008F8F0000}"/>
    <cellStyle name="Normal 3 2 7 8" xfId="20525" xr:uid="{00000000-0005-0000-0000-0000908F0000}"/>
    <cellStyle name="Normal 3 2 7 8 2" xfId="40876" xr:uid="{00000000-0005-0000-0000-0000918F0000}"/>
    <cellStyle name="Normal 3 2 7 9" xfId="20526" xr:uid="{00000000-0005-0000-0000-0000928F0000}"/>
    <cellStyle name="Normal 3 2 7 9 2" xfId="48881" xr:uid="{00000000-0005-0000-0000-0000938F0000}"/>
    <cellStyle name="Normal 3 2 8" xfId="20527" xr:uid="{00000000-0005-0000-0000-0000948F0000}"/>
    <cellStyle name="Normal 3 2 8 2" xfId="20528" xr:uid="{00000000-0005-0000-0000-0000958F0000}"/>
    <cellStyle name="Normal 3 2 8 2 2" xfId="20529" xr:uid="{00000000-0005-0000-0000-0000968F0000}"/>
    <cellStyle name="Normal 3 2 8 2 2 2" xfId="20530" xr:uid="{00000000-0005-0000-0000-0000978F0000}"/>
    <cellStyle name="Normal 3 2 8 2 2 2 2" xfId="20531" xr:uid="{00000000-0005-0000-0000-0000988F0000}"/>
    <cellStyle name="Normal 3 2 8 2 2 2 2 2" xfId="40881" xr:uid="{00000000-0005-0000-0000-0000998F0000}"/>
    <cellStyle name="Normal 3 2 8 2 2 2 3" xfId="40880" xr:uid="{00000000-0005-0000-0000-00009A8F0000}"/>
    <cellStyle name="Normal 3 2 8 2 2 3" xfId="20532" xr:uid="{00000000-0005-0000-0000-00009B8F0000}"/>
    <cellStyle name="Normal 3 2 8 2 2 3 2" xfId="20533" xr:uid="{00000000-0005-0000-0000-00009C8F0000}"/>
    <cellStyle name="Normal 3 2 8 2 2 3 2 2" xfId="40883" xr:uid="{00000000-0005-0000-0000-00009D8F0000}"/>
    <cellStyle name="Normal 3 2 8 2 2 3 3" xfId="40882" xr:uid="{00000000-0005-0000-0000-00009E8F0000}"/>
    <cellStyle name="Normal 3 2 8 2 2 4" xfId="20534" xr:uid="{00000000-0005-0000-0000-00009F8F0000}"/>
    <cellStyle name="Normal 3 2 8 2 2 4 2" xfId="40884" xr:uid="{00000000-0005-0000-0000-0000A08F0000}"/>
    <cellStyle name="Normal 3 2 8 2 2 5" xfId="20535" xr:uid="{00000000-0005-0000-0000-0000A18F0000}"/>
    <cellStyle name="Normal 3 2 8 2 2 5 2" xfId="48895" xr:uid="{00000000-0005-0000-0000-0000A28F0000}"/>
    <cellStyle name="Normal 3 2 8 2 2 6" xfId="40879" xr:uid="{00000000-0005-0000-0000-0000A38F0000}"/>
    <cellStyle name="Normal 3 2 8 2 3" xfId="20536" xr:uid="{00000000-0005-0000-0000-0000A48F0000}"/>
    <cellStyle name="Normal 3 2 8 2 3 2" xfId="20537" xr:uid="{00000000-0005-0000-0000-0000A58F0000}"/>
    <cellStyle name="Normal 3 2 8 2 3 2 2" xfId="20538" xr:uid="{00000000-0005-0000-0000-0000A68F0000}"/>
    <cellStyle name="Normal 3 2 8 2 3 2 2 2" xfId="40887" xr:uid="{00000000-0005-0000-0000-0000A78F0000}"/>
    <cellStyle name="Normal 3 2 8 2 3 2 3" xfId="40886" xr:uid="{00000000-0005-0000-0000-0000A88F0000}"/>
    <cellStyle name="Normal 3 2 8 2 3 3" xfId="20539" xr:uid="{00000000-0005-0000-0000-0000A98F0000}"/>
    <cellStyle name="Normal 3 2 8 2 3 3 2" xfId="20540" xr:uid="{00000000-0005-0000-0000-0000AA8F0000}"/>
    <cellStyle name="Normal 3 2 8 2 3 3 2 2" xfId="40889" xr:uid="{00000000-0005-0000-0000-0000AB8F0000}"/>
    <cellStyle name="Normal 3 2 8 2 3 3 3" xfId="40888" xr:uid="{00000000-0005-0000-0000-0000AC8F0000}"/>
    <cellStyle name="Normal 3 2 8 2 3 4" xfId="20541" xr:uid="{00000000-0005-0000-0000-0000AD8F0000}"/>
    <cellStyle name="Normal 3 2 8 2 3 4 2" xfId="40890" xr:uid="{00000000-0005-0000-0000-0000AE8F0000}"/>
    <cellStyle name="Normal 3 2 8 2 3 5" xfId="20542" xr:uid="{00000000-0005-0000-0000-0000AF8F0000}"/>
    <cellStyle name="Normal 3 2 8 2 3 5 2" xfId="48896" xr:uid="{00000000-0005-0000-0000-0000B08F0000}"/>
    <cellStyle name="Normal 3 2 8 2 3 6" xfId="40885" xr:uid="{00000000-0005-0000-0000-0000B18F0000}"/>
    <cellStyle name="Normal 3 2 8 2 4" xfId="20543" xr:uid="{00000000-0005-0000-0000-0000B28F0000}"/>
    <cellStyle name="Normal 3 2 8 2 4 2" xfId="20544" xr:uid="{00000000-0005-0000-0000-0000B38F0000}"/>
    <cellStyle name="Normal 3 2 8 2 4 2 2" xfId="40892" xr:uid="{00000000-0005-0000-0000-0000B48F0000}"/>
    <cellStyle name="Normal 3 2 8 2 4 3" xfId="40891" xr:uid="{00000000-0005-0000-0000-0000B58F0000}"/>
    <cellStyle name="Normal 3 2 8 2 5" xfId="20545" xr:uid="{00000000-0005-0000-0000-0000B68F0000}"/>
    <cellStyle name="Normal 3 2 8 2 5 2" xfId="20546" xr:uid="{00000000-0005-0000-0000-0000B78F0000}"/>
    <cellStyle name="Normal 3 2 8 2 5 2 2" xfId="40894" xr:uid="{00000000-0005-0000-0000-0000B88F0000}"/>
    <cellStyle name="Normal 3 2 8 2 5 3" xfId="40893" xr:uid="{00000000-0005-0000-0000-0000B98F0000}"/>
    <cellStyle name="Normal 3 2 8 2 6" xfId="20547" xr:uid="{00000000-0005-0000-0000-0000BA8F0000}"/>
    <cellStyle name="Normal 3 2 8 2 6 2" xfId="40895" xr:uid="{00000000-0005-0000-0000-0000BB8F0000}"/>
    <cellStyle name="Normal 3 2 8 2 7" xfId="20548" xr:uid="{00000000-0005-0000-0000-0000BC8F0000}"/>
    <cellStyle name="Normal 3 2 8 2 7 2" xfId="48894" xr:uid="{00000000-0005-0000-0000-0000BD8F0000}"/>
    <cellStyle name="Normal 3 2 8 2 8" xfId="40878" xr:uid="{00000000-0005-0000-0000-0000BE8F0000}"/>
    <cellStyle name="Normal 3 2 8 3" xfId="20549" xr:uid="{00000000-0005-0000-0000-0000BF8F0000}"/>
    <cellStyle name="Normal 3 2 8 3 2" xfId="20550" xr:uid="{00000000-0005-0000-0000-0000C08F0000}"/>
    <cellStyle name="Normal 3 2 8 3 2 2" xfId="20551" xr:uid="{00000000-0005-0000-0000-0000C18F0000}"/>
    <cellStyle name="Normal 3 2 8 3 2 2 2" xfId="40898" xr:uid="{00000000-0005-0000-0000-0000C28F0000}"/>
    <cellStyle name="Normal 3 2 8 3 2 3" xfId="40897" xr:uid="{00000000-0005-0000-0000-0000C38F0000}"/>
    <cellStyle name="Normal 3 2 8 3 3" xfId="20552" xr:uid="{00000000-0005-0000-0000-0000C48F0000}"/>
    <cellStyle name="Normal 3 2 8 3 3 2" xfId="20553" xr:uid="{00000000-0005-0000-0000-0000C58F0000}"/>
    <cellStyle name="Normal 3 2 8 3 3 2 2" xfId="40900" xr:uid="{00000000-0005-0000-0000-0000C68F0000}"/>
    <cellStyle name="Normal 3 2 8 3 3 3" xfId="40899" xr:uid="{00000000-0005-0000-0000-0000C78F0000}"/>
    <cellStyle name="Normal 3 2 8 3 4" xfId="20554" xr:uid="{00000000-0005-0000-0000-0000C88F0000}"/>
    <cellStyle name="Normal 3 2 8 3 4 2" xfId="40901" xr:uid="{00000000-0005-0000-0000-0000C98F0000}"/>
    <cellStyle name="Normal 3 2 8 3 5" xfId="20555" xr:uid="{00000000-0005-0000-0000-0000CA8F0000}"/>
    <cellStyle name="Normal 3 2 8 3 5 2" xfId="48897" xr:uid="{00000000-0005-0000-0000-0000CB8F0000}"/>
    <cellStyle name="Normal 3 2 8 3 6" xfId="40896" xr:uid="{00000000-0005-0000-0000-0000CC8F0000}"/>
    <cellStyle name="Normal 3 2 8 4" xfId="20556" xr:uid="{00000000-0005-0000-0000-0000CD8F0000}"/>
    <cellStyle name="Normal 3 2 8 4 2" xfId="20557" xr:uid="{00000000-0005-0000-0000-0000CE8F0000}"/>
    <cellStyle name="Normal 3 2 8 4 2 2" xfId="20558" xr:uid="{00000000-0005-0000-0000-0000CF8F0000}"/>
    <cellStyle name="Normal 3 2 8 4 2 2 2" xfId="40904" xr:uid="{00000000-0005-0000-0000-0000D08F0000}"/>
    <cellStyle name="Normal 3 2 8 4 2 3" xfId="40903" xr:uid="{00000000-0005-0000-0000-0000D18F0000}"/>
    <cellStyle name="Normal 3 2 8 4 3" xfId="20559" xr:uid="{00000000-0005-0000-0000-0000D28F0000}"/>
    <cellStyle name="Normal 3 2 8 4 3 2" xfId="20560" xr:uid="{00000000-0005-0000-0000-0000D38F0000}"/>
    <cellStyle name="Normal 3 2 8 4 3 2 2" xfId="40906" xr:uid="{00000000-0005-0000-0000-0000D48F0000}"/>
    <cellStyle name="Normal 3 2 8 4 3 3" xfId="40905" xr:uid="{00000000-0005-0000-0000-0000D58F0000}"/>
    <cellStyle name="Normal 3 2 8 4 4" xfId="20561" xr:uid="{00000000-0005-0000-0000-0000D68F0000}"/>
    <cellStyle name="Normal 3 2 8 4 4 2" xfId="40907" xr:uid="{00000000-0005-0000-0000-0000D78F0000}"/>
    <cellStyle name="Normal 3 2 8 4 5" xfId="20562" xr:uid="{00000000-0005-0000-0000-0000D88F0000}"/>
    <cellStyle name="Normal 3 2 8 4 5 2" xfId="48898" xr:uid="{00000000-0005-0000-0000-0000D98F0000}"/>
    <cellStyle name="Normal 3 2 8 4 6" xfId="40902" xr:uid="{00000000-0005-0000-0000-0000DA8F0000}"/>
    <cellStyle name="Normal 3 2 8 5" xfId="20563" xr:uid="{00000000-0005-0000-0000-0000DB8F0000}"/>
    <cellStyle name="Normal 3 2 8 5 2" xfId="20564" xr:uid="{00000000-0005-0000-0000-0000DC8F0000}"/>
    <cellStyle name="Normal 3 2 8 5 2 2" xfId="40909" xr:uid="{00000000-0005-0000-0000-0000DD8F0000}"/>
    <cellStyle name="Normal 3 2 8 5 3" xfId="40908" xr:uid="{00000000-0005-0000-0000-0000DE8F0000}"/>
    <cellStyle name="Normal 3 2 8 6" xfId="20565" xr:uid="{00000000-0005-0000-0000-0000DF8F0000}"/>
    <cellStyle name="Normal 3 2 8 6 2" xfId="20566" xr:uid="{00000000-0005-0000-0000-0000E08F0000}"/>
    <cellStyle name="Normal 3 2 8 6 2 2" xfId="40911" xr:uid="{00000000-0005-0000-0000-0000E18F0000}"/>
    <cellStyle name="Normal 3 2 8 6 3" xfId="40910" xr:uid="{00000000-0005-0000-0000-0000E28F0000}"/>
    <cellStyle name="Normal 3 2 8 7" xfId="20567" xr:uid="{00000000-0005-0000-0000-0000E38F0000}"/>
    <cellStyle name="Normal 3 2 8 7 2" xfId="40912" xr:uid="{00000000-0005-0000-0000-0000E48F0000}"/>
    <cellStyle name="Normal 3 2 8 8" xfId="20568" xr:uid="{00000000-0005-0000-0000-0000E58F0000}"/>
    <cellStyle name="Normal 3 2 8 8 2" xfId="48893" xr:uid="{00000000-0005-0000-0000-0000E68F0000}"/>
    <cellStyle name="Normal 3 2 8 9" xfId="40877" xr:uid="{00000000-0005-0000-0000-0000E78F0000}"/>
    <cellStyle name="Normal 3 2 9" xfId="20569" xr:uid="{00000000-0005-0000-0000-0000E88F0000}"/>
    <cellStyle name="Normal 3 2 9 2" xfId="20570" xr:uid="{00000000-0005-0000-0000-0000E98F0000}"/>
    <cellStyle name="Normal 3 2 9 2 2" xfId="20571" xr:uid="{00000000-0005-0000-0000-0000EA8F0000}"/>
    <cellStyle name="Normal 3 2 9 2 2 2" xfId="20572" xr:uid="{00000000-0005-0000-0000-0000EB8F0000}"/>
    <cellStyle name="Normal 3 2 9 2 2 2 2" xfId="40916" xr:uid="{00000000-0005-0000-0000-0000EC8F0000}"/>
    <cellStyle name="Normal 3 2 9 2 2 3" xfId="40915" xr:uid="{00000000-0005-0000-0000-0000ED8F0000}"/>
    <cellStyle name="Normal 3 2 9 2 3" xfId="20573" xr:uid="{00000000-0005-0000-0000-0000EE8F0000}"/>
    <cellStyle name="Normal 3 2 9 2 3 2" xfId="20574" xr:uid="{00000000-0005-0000-0000-0000EF8F0000}"/>
    <cellStyle name="Normal 3 2 9 2 3 2 2" xfId="40918" xr:uid="{00000000-0005-0000-0000-0000F08F0000}"/>
    <cellStyle name="Normal 3 2 9 2 3 3" xfId="40917" xr:uid="{00000000-0005-0000-0000-0000F18F0000}"/>
    <cellStyle name="Normal 3 2 9 2 4" xfId="20575" xr:uid="{00000000-0005-0000-0000-0000F28F0000}"/>
    <cellStyle name="Normal 3 2 9 2 4 2" xfId="40919" xr:uid="{00000000-0005-0000-0000-0000F38F0000}"/>
    <cellStyle name="Normal 3 2 9 2 5" xfId="20576" xr:uid="{00000000-0005-0000-0000-0000F48F0000}"/>
    <cellStyle name="Normal 3 2 9 2 5 2" xfId="48900" xr:uid="{00000000-0005-0000-0000-0000F58F0000}"/>
    <cellStyle name="Normal 3 2 9 2 6" xfId="40914" xr:uid="{00000000-0005-0000-0000-0000F68F0000}"/>
    <cellStyle name="Normal 3 2 9 3" xfId="20577" xr:uid="{00000000-0005-0000-0000-0000F78F0000}"/>
    <cellStyle name="Normal 3 2 9 3 2" xfId="20578" xr:uid="{00000000-0005-0000-0000-0000F88F0000}"/>
    <cellStyle name="Normal 3 2 9 3 2 2" xfId="20579" xr:uid="{00000000-0005-0000-0000-0000F98F0000}"/>
    <cellStyle name="Normal 3 2 9 3 2 2 2" xfId="40922" xr:uid="{00000000-0005-0000-0000-0000FA8F0000}"/>
    <cellStyle name="Normal 3 2 9 3 2 3" xfId="40921" xr:uid="{00000000-0005-0000-0000-0000FB8F0000}"/>
    <cellStyle name="Normal 3 2 9 3 3" xfId="20580" xr:uid="{00000000-0005-0000-0000-0000FC8F0000}"/>
    <cellStyle name="Normal 3 2 9 3 3 2" xfId="20581" xr:uid="{00000000-0005-0000-0000-0000FD8F0000}"/>
    <cellStyle name="Normal 3 2 9 3 3 2 2" xfId="40924" xr:uid="{00000000-0005-0000-0000-0000FE8F0000}"/>
    <cellStyle name="Normal 3 2 9 3 3 3" xfId="40923" xr:uid="{00000000-0005-0000-0000-0000FF8F0000}"/>
    <cellStyle name="Normal 3 2 9 3 4" xfId="20582" xr:uid="{00000000-0005-0000-0000-000000900000}"/>
    <cellStyle name="Normal 3 2 9 3 4 2" xfId="40925" xr:uid="{00000000-0005-0000-0000-000001900000}"/>
    <cellStyle name="Normal 3 2 9 3 5" xfId="20583" xr:uid="{00000000-0005-0000-0000-000002900000}"/>
    <cellStyle name="Normal 3 2 9 3 5 2" xfId="48901" xr:uid="{00000000-0005-0000-0000-000003900000}"/>
    <cellStyle name="Normal 3 2 9 3 6" xfId="40920" xr:uid="{00000000-0005-0000-0000-000004900000}"/>
    <cellStyle name="Normal 3 2 9 4" xfId="20584" xr:uid="{00000000-0005-0000-0000-000005900000}"/>
    <cellStyle name="Normal 3 2 9 4 2" xfId="20585" xr:uid="{00000000-0005-0000-0000-000006900000}"/>
    <cellStyle name="Normal 3 2 9 4 2 2" xfId="40927" xr:uid="{00000000-0005-0000-0000-000007900000}"/>
    <cellStyle name="Normal 3 2 9 4 3" xfId="40926" xr:uid="{00000000-0005-0000-0000-000008900000}"/>
    <cellStyle name="Normal 3 2 9 5" xfId="20586" xr:uid="{00000000-0005-0000-0000-000009900000}"/>
    <cellStyle name="Normal 3 2 9 5 2" xfId="20587" xr:uid="{00000000-0005-0000-0000-00000A900000}"/>
    <cellStyle name="Normal 3 2 9 5 2 2" xfId="40929" xr:uid="{00000000-0005-0000-0000-00000B900000}"/>
    <cellStyle name="Normal 3 2 9 5 3" xfId="40928" xr:uid="{00000000-0005-0000-0000-00000C900000}"/>
    <cellStyle name="Normal 3 2 9 6" xfId="20588" xr:uid="{00000000-0005-0000-0000-00000D900000}"/>
    <cellStyle name="Normal 3 2 9 6 2" xfId="40930" xr:uid="{00000000-0005-0000-0000-00000E900000}"/>
    <cellStyle name="Normal 3 2 9 7" xfId="20589" xr:uid="{00000000-0005-0000-0000-00000F900000}"/>
    <cellStyle name="Normal 3 2 9 7 2" xfId="48899" xr:uid="{00000000-0005-0000-0000-000010900000}"/>
    <cellStyle name="Normal 3 2 9 8" xfId="40913" xr:uid="{00000000-0005-0000-0000-000011900000}"/>
    <cellStyle name="Normal 3 20" xfId="20590" xr:uid="{00000000-0005-0000-0000-000012900000}"/>
    <cellStyle name="Normal 3 20 2" xfId="40931" xr:uid="{00000000-0005-0000-0000-000013900000}"/>
    <cellStyle name="Normal 3 21" xfId="20591" xr:uid="{00000000-0005-0000-0000-000014900000}"/>
    <cellStyle name="Normal 3 21 2" xfId="38914" xr:uid="{00000000-0005-0000-0000-000015900000}"/>
    <cellStyle name="Normal 3 22" xfId="20592" xr:uid="{00000000-0005-0000-0000-000016900000}"/>
    <cellStyle name="Normal 3 22 2" xfId="48565" xr:uid="{00000000-0005-0000-0000-000017900000}"/>
    <cellStyle name="Normal 3 23" xfId="20593" xr:uid="{00000000-0005-0000-0000-000018900000}"/>
    <cellStyle name="Normal 3 24" xfId="27335" xr:uid="{00000000-0005-0000-0000-000019900000}"/>
    <cellStyle name="Normal 3 3" xfId="20594" xr:uid="{00000000-0005-0000-0000-00001A900000}"/>
    <cellStyle name="Normal 3 3 10" xfId="20595" xr:uid="{00000000-0005-0000-0000-00001B900000}"/>
    <cellStyle name="Normal 3 3 10 2" xfId="20596" xr:uid="{00000000-0005-0000-0000-00001C900000}"/>
    <cellStyle name="Normal 3 3 10 2 2" xfId="40934" xr:uid="{00000000-0005-0000-0000-00001D900000}"/>
    <cellStyle name="Normal 3 3 10 3" xfId="40933" xr:uid="{00000000-0005-0000-0000-00001E900000}"/>
    <cellStyle name="Normal 3 3 11" xfId="20597" xr:uid="{00000000-0005-0000-0000-00001F900000}"/>
    <cellStyle name="Normal 3 3 11 2" xfId="40935" xr:uid="{00000000-0005-0000-0000-000020900000}"/>
    <cellStyle name="Normal 3 3 12" xfId="20598" xr:uid="{00000000-0005-0000-0000-000021900000}"/>
    <cellStyle name="Normal 3 3 12 2" xfId="40932" xr:uid="{00000000-0005-0000-0000-000022900000}"/>
    <cellStyle name="Normal 3 3 13" xfId="20599" xr:uid="{00000000-0005-0000-0000-000023900000}"/>
    <cellStyle name="Normal 3 3 13 2" xfId="48902" xr:uid="{00000000-0005-0000-0000-000024900000}"/>
    <cellStyle name="Normal 3 3 14" xfId="27337" xr:uid="{00000000-0005-0000-0000-000025900000}"/>
    <cellStyle name="Normal 3 3 2" xfId="20600" xr:uid="{00000000-0005-0000-0000-000026900000}"/>
    <cellStyle name="Normal 3 3 2 2" xfId="20601" xr:uid="{00000000-0005-0000-0000-000027900000}"/>
    <cellStyle name="Normal 3 3 2 2 2" xfId="48903" xr:uid="{00000000-0005-0000-0000-000028900000}"/>
    <cellStyle name="Normal 3 3 2 3" xfId="40936" xr:uid="{00000000-0005-0000-0000-000029900000}"/>
    <cellStyle name="Normal 3 3 3" xfId="20602" xr:uid="{00000000-0005-0000-0000-00002A900000}"/>
    <cellStyle name="Normal 3 3 3 10" xfId="20603" xr:uid="{00000000-0005-0000-0000-00002B900000}"/>
    <cellStyle name="Normal 3 3 3 10 2" xfId="48904" xr:uid="{00000000-0005-0000-0000-00002C900000}"/>
    <cellStyle name="Normal 3 3 3 11" xfId="40937" xr:uid="{00000000-0005-0000-0000-00002D900000}"/>
    <cellStyle name="Normal 3 3 3 2" xfId="20604" xr:uid="{00000000-0005-0000-0000-00002E900000}"/>
    <cellStyle name="Normal 3 3 3 2 10" xfId="40938" xr:uid="{00000000-0005-0000-0000-00002F900000}"/>
    <cellStyle name="Normal 3 3 3 2 2" xfId="20605" xr:uid="{00000000-0005-0000-0000-000030900000}"/>
    <cellStyle name="Normal 3 3 3 2 2 2" xfId="20606" xr:uid="{00000000-0005-0000-0000-000031900000}"/>
    <cellStyle name="Normal 3 3 3 2 2 2 2" xfId="20607" xr:uid="{00000000-0005-0000-0000-000032900000}"/>
    <cellStyle name="Normal 3 3 3 2 2 2 2 2" xfId="20608" xr:uid="{00000000-0005-0000-0000-000033900000}"/>
    <cellStyle name="Normal 3 3 3 2 2 2 2 2 2" xfId="20609" xr:uid="{00000000-0005-0000-0000-000034900000}"/>
    <cellStyle name="Normal 3 3 3 2 2 2 2 2 2 2" xfId="40943" xr:uid="{00000000-0005-0000-0000-000035900000}"/>
    <cellStyle name="Normal 3 3 3 2 2 2 2 2 3" xfId="40942" xr:uid="{00000000-0005-0000-0000-000036900000}"/>
    <cellStyle name="Normal 3 3 3 2 2 2 2 3" xfId="20610" xr:uid="{00000000-0005-0000-0000-000037900000}"/>
    <cellStyle name="Normal 3 3 3 2 2 2 2 3 2" xfId="20611" xr:uid="{00000000-0005-0000-0000-000038900000}"/>
    <cellStyle name="Normal 3 3 3 2 2 2 2 3 2 2" xfId="40945" xr:uid="{00000000-0005-0000-0000-000039900000}"/>
    <cellStyle name="Normal 3 3 3 2 2 2 2 3 3" xfId="40944" xr:uid="{00000000-0005-0000-0000-00003A900000}"/>
    <cellStyle name="Normal 3 3 3 2 2 2 2 4" xfId="20612" xr:uid="{00000000-0005-0000-0000-00003B900000}"/>
    <cellStyle name="Normal 3 3 3 2 2 2 2 4 2" xfId="40946" xr:uid="{00000000-0005-0000-0000-00003C900000}"/>
    <cellStyle name="Normal 3 3 3 2 2 2 2 5" xfId="20613" xr:uid="{00000000-0005-0000-0000-00003D900000}"/>
    <cellStyle name="Normal 3 3 3 2 2 2 2 5 2" xfId="48908" xr:uid="{00000000-0005-0000-0000-00003E900000}"/>
    <cellStyle name="Normal 3 3 3 2 2 2 2 6" xfId="40941" xr:uid="{00000000-0005-0000-0000-00003F900000}"/>
    <cellStyle name="Normal 3 3 3 2 2 2 3" xfId="20614" xr:uid="{00000000-0005-0000-0000-000040900000}"/>
    <cellStyle name="Normal 3 3 3 2 2 2 3 2" xfId="20615" xr:uid="{00000000-0005-0000-0000-000041900000}"/>
    <cellStyle name="Normal 3 3 3 2 2 2 3 2 2" xfId="20616" xr:uid="{00000000-0005-0000-0000-000042900000}"/>
    <cellStyle name="Normal 3 3 3 2 2 2 3 2 2 2" xfId="40949" xr:uid="{00000000-0005-0000-0000-000043900000}"/>
    <cellStyle name="Normal 3 3 3 2 2 2 3 2 3" xfId="40948" xr:uid="{00000000-0005-0000-0000-000044900000}"/>
    <cellStyle name="Normal 3 3 3 2 2 2 3 3" xfId="20617" xr:uid="{00000000-0005-0000-0000-000045900000}"/>
    <cellStyle name="Normal 3 3 3 2 2 2 3 3 2" xfId="20618" xr:uid="{00000000-0005-0000-0000-000046900000}"/>
    <cellStyle name="Normal 3 3 3 2 2 2 3 3 2 2" xfId="40951" xr:uid="{00000000-0005-0000-0000-000047900000}"/>
    <cellStyle name="Normal 3 3 3 2 2 2 3 3 3" xfId="40950" xr:uid="{00000000-0005-0000-0000-000048900000}"/>
    <cellStyle name="Normal 3 3 3 2 2 2 3 4" xfId="20619" xr:uid="{00000000-0005-0000-0000-000049900000}"/>
    <cellStyle name="Normal 3 3 3 2 2 2 3 4 2" xfId="40952" xr:uid="{00000000-0005-0000-0000-00004A900000}"/>
    <cellStyle name="Normal 3 3 3 2 2 2 3 5" xfId="20620" xr:uid="{00000000-0005-0000-0000-00004B900000}"/>
    <cellStyle name="Normal 3 3 3 2 2 2 3 5 2" xfId="48909" xr:uid="{00000000-0005-0000-0000-00004C900000}"/>
    <cellStyle name="Normal 3 3 3 2 2 2 3 6" xfId="40947" xr:uid="{00000000-0005-0000-0000-00004D900000}"/>
    <cellStyle name="Normal 3 3 3 2 2 2 4" xfId="20621" xr:uid="{00000000-0005-0000-0000-00004E900000}"/>
    <cellStyle name="Normal 3 3 3 2 2 2 4 2" xfId="20622" xr:uid="{00000000-0005-0000-0000-00004F900000}"/>
    <cellStyle name="Normal 3 3 3 2 2 2 4 2 2" xfId="40954" xr:uid="{00000000-0005-0000-0000-000050900000}"/>
    <cellStyle name="Normal 3 3 3 2 2 2 4 3" xfId="40953" xr:uid="{00000000-0005-0000-0000-000051900000}"/>
    <cellStyle name="Normal 3 3 3 2 2 2 5" xfId="20623" xr:uid="{00000000-0005-0000-0000-000052900000}"/>
    <cellStyle name="Normal 3 3 3 2 2 2 5 2" xfId="20624" xr:uid="{00000000-0005-0000-0000-000053900000}"/>
    <cellStyle name="Normal 3 3 3 2 2 2 5 2 2" xfId="40956" xr:uid="{00000000-0005-0000-0000-000054900000}"/>
    <cellStyle name="Normal 3 3 3 2 2 2 5 3" xfId="40955" xr:uid="{00000000-0005-0000-0000-000055900000}"/>
    <cellStyle name="Normal 3 3 3 2 2 2 6" xfId="20625" xr:uid="{00000000-0005-0000-0000-000056900000}"/>
    <cellStyle name="Normal 3 3 3 2 2 2 6 2" xfId="40957" xr:uid="{00000000-0005-0000-0000-000057900000}"/>
    <cellStyle name="Normal 3 3 3 2 2 2 7" xfId="20626" xr:uid="{00000000-0005-0000-0000-000058900000}"/>
    <cellStyle name="Normal 3 3 3 2 2 2 7 2" xfId="48907" xr:uid="{00000000-0005-0000-0000-000059900000}"/>
    <cellStyle name="Normal 3 3 3 2 2 2 8" xfId="40940" xr:uid="{00000000-0005-0000-0000-00005A900000}"/>
    <cellStyle name="Normal 3 3 3 2 2 3" xfId="20627" xr:uid="{00000000-0005-0000-0000-00005B900000}"/>
    <cellStyle name="Normal 3 3 3 2 2 3 2" xfId="20628" xr:uid="{00000000-0005-0000-0000-00005C900000}"/>
    <cellStyle name="Normal 3 3 3 2 2 3 2 2" xfId="20629" xr:uid="{00000000-0005-0000-0000-00005D900000}"/>
    <cellStyle name="Normal 3 3 3 2 2 3 2 2 2" xfId="40960" xr:uid="{00000000-0005-0000-0000-00005E900000}"/>
    <cellStyle name="Normal 3 3 3 2 2 3 2 3" xfId="40959" xr:uid="{00000000-0005-0000-0000-00005F900000}"/>
    <cellStyle name="Normal 3 3 3 2 2 3 3" xfId="20630" xr:uid="{00000000-0005-0000-0000-000060900000}"/>
    <cellStyle name="Normal 3 3 3 2 2 3 3 2" xfId="20631" xr:uid="{00000000-0005-0000-0000-000061900000}"/>
    <cellStyle name="Normal 3 3 3 2 2 3 3 2 2" xfId="40962" xr:uid="{00000000-0005-0000-0000-000062900000}"/>
    <cellStyle name="Normal 3 3 3 2 2 3 3 3" xfId="40961" xr:uid="{00000000-0005-0000-0000-000063900000}"/>
    <cellStyle name="Normal 3 3 3 2 2 3 4" xfId="20632" xr:uid="{00000000-0005-0000-0000-000064900000}"/>
    <cellStyle name="Normal 3 3 3 2 2 3 4 2" xfId="40963" xr:uid="{00000000-0005-0000-0000-000065900000}"/>
    <cellStyle name="Normal 3 3 3 2 2 3 5" xfId="20633" xr:uid="{00000000-0005-0000-0000-000066900000}"/>
    <cellStyle name="Normal 3 3 3 2 2 3 5 2" xfId="48910" xr:uid="{00000000-0005-0000-0000-000067900000}"/>
    <cellStyle name="Normal 3 3 3 2 2 3 6" xfId="40958" xr:uid="{00000000-0005-0000-0000-000068900000}"/>
    <cellStyle name="Normal 3 3 3 2 2 4" xfId="20634" xr:uid="{00000000-0005-0000-0000-000069900000}"/>
    <cellStyle name="Normal 3 3 3 2 2 4 2" xfId="20635" xr:uid="{00000000-0005-0000-0000-00006A900000}"/>
    <cellStyle name="Normal 3 3 3 2 2 4 2 2" xfId="20636" xr:uid="{00000000-0005-0000-0000-00006B900000}"/>
    <cellStyle name="Normal 3 3 3 2 2 4 2 2 2" xfId="40966" xr:uid="{00000000-0005-0000-0000-00006C900000}"/>
    <cellStyle name="Normal 3 3 3 2 2 4 2 3" xfId="40965" xr:uid="{00000000-0005-0000-0000-00006D900000}"/>
    <cellStyle name="Normal 3 3 3 2 2 4 3" xfId="20637" xr:uid="{00000000-0005-0000-0000-00006E900000}"/>
    <cellStyle name="Normal 3 3 3 2 2 4 3 2" xfId="20638" xr:uid="{00000000-0005-0000-0000-00006F900000}"/>
    <cellStyle name="Normal 3 3 3 2 2 4 3 2 2" xfId="40968" xr:uid="{00000000-0005-0000-0000-000070900000}"/>
    <cellStyle name="Normal 3 3 3 2 2 4 3 3" xfId="40967" xr:uid="{00000000-0005-0000-0000-000071900000}"/>
    <cellStyle name="Normal 3 3 3 2 2 4 4" xfId="20639" xr:uid="{00000000-0005-0000-0000-000072900000}"/>
    <cellStyle name="Normal 3 3 3 2 2 4 4 2" xfId="40969" xr:uid="{00000000-0005-0000-0000-000073900000}"/>
    <cellStyle name="Normal 3 3 3 2 2 4 5" xfId="20640" xr:uid="{00000000-0005-0000-0000-000074900000}"/>
    <cellStyle name="Normal 3 3 3 2 2 4 5 2" xfId="48911" xr:uid="{00000000-0005-0000-0000-000075900000}"/>
    <cellStyle name="Normal 3 3 3 2 2 4 6" xfId="40964" xr:uid="{00000000-0005-0000-0000-000076900000}"/>
    <cellStyle name="Normal 3 3 3 2 2 5" xfId="20641" xr:uid="{00000000-0005-0000-0000-000077900000}"/>
    <cellStyle name="Normal 3 3 3 2 2 5 2" xfId="20642" xr:uid="{00000000-0005-0000-0000-000078900000}"/>
    <cellStyle name="Normal 3 3 3 2 2 5 2 2" xfId="40971" xr:uid="{00000000-0005-0000-0000-000079900000}"/>
    <cellStyle name="Normal 3 3 3 2 2 5 3" xfId="40970" xr:uid="{00000000-0005-0000-0000-00007A900000}"/>
    <cellStyle name="Normal 3 3 3 2 2 6" xfId="20643" xr:uid="{00000000-0005-0000-0000-00007B900000}"/>
    <cellStyle name="Normal 3 3 3 2 2 6 2" xfId="20644" xr:uid="{00000000-0005-0000-0000-00007C900000}"/>
    <cellStyle name="Normal 3 3 3 2 2 6 2 2" xfId="40973" xr:uid="{00000000-0005-0000-0000-00007D900000}"/>
    <cellStyle name="Normal 3 3 3 2 2 6 3" xfId="40972" xr:uid="{00000000-0005-0000-0000-00007E900000}"/>
    <cellStyle name="Normal 3 3 3 2 2 7" xfId="20645" xr:uid="{00000000-0005-0000-0000-00007F900000}"/>
    <cellStyle name="Normal 3 3 3 2 2 7 2" xfId="40974" xr:uid="{00000000-0005-0000-0000-000080900000}"/>
    <cellStyle name="Normal 3 3 3 2 2 8" xfId="20646" xr:uid="{00000000-0005-0000-0000-000081900000}"/>
    <cellStyle name="Normal 3 3 3 2 2 8 2" xfId="48906" xr:uid="{00000000-0005-0000-0000-000082900000}"/>
    <cellStyle name="Normal 3 3 3 2 2 9" xfId="40939" xr:uid="{00000000-0005-0000-0000-000083900000}"/>
    <cellStyle name="Normal 3 3 3 2 3" xfId="20647" xr:uid="{00000000-0005-0000-0000-000084900000}"/>
    <cellStyle name="Normal 3 3 3 2 3 2" xfId="20648" xr:uid="{00000000-0005-0000-0000-000085900000}"/>
    <cellStyle name="Normal 3 3 3 2 3 2 2" xfId="20649" xr:uid="{00000000-0005-0000-0000-000086900000}"/>
    <cellStyle name="Normal 3 3 3 2 3 2 2 2" xfId="20650" xr:uid="{00000000-0005-0000-0000-000087900000}"/>
    <cellStyle name="Normal 3 3 3 2 3 2 2 2 2" xfId="40978" xr:uid="{00000000-0005-0000-0000-000088900000}"/>
    <cellStyle name="Normal 3 3 3 2 3 2 2 3" xfId="40977" xr:uid="{00000000-0005-0000-0000-000089900000}"/>
    <cellStyle name="Normal 3 3 3 2 3 2 3" xfId="20651" xr:uid="{00000000-0005-0000-0000-00008A900000}"/>
    <cellStyle name="Normal 3 3 3 2 3 2 3 2" xfId="20652" xr:uid="{00000000-0005-0000-0000-00008B900000}"/>
    <cellStyle name="Normal 3 3 3 2 3 2 3 2 2" xfId="40980" xr:uid="{00000000-0005-0000-0000-00008C900000}"/>
    <cellStyle name="Normal 3 3 3 2 3 2 3 3" xfId="40979" xr:uid="{00000000-0005-0000-0000-00008D900000}"/>
    <cellStyle name="Normal 3 3 3 2 3 2 4" xfId="20653" xr:uid="{00000000-0005-0000-0000-00008E900000}"/>
    <cellStyle name="Normal 3 3 3 2 3 2 4 2" xfId="40981" xr:uid="{00000000-0005-0000-0000-00008F900000}"/>
    <cellStyle name="Normal 3 3 3 2 3 2 5" xfId="20654" xr:uid="{00000000-0005-0000-0000-000090900000}"/>
    <cellStyle name="Normal 3 3 3 2 3 2 5 2" xfId="48913" xr:uid="{00000000-0005-0000-0000-000091900000}"/>
    <cellStyle name="Normal 3 3 3 2 3 2 6" xfId="40976" xr:uid="{00000000-0005-0000-0000-000092900000}"/>
    <cellStyle name="Normal 3 3 3 2 3 3" xfId="20655" xr:uid="{00000000-0005-0000-0000-000093900000}"/>
    <cellStyle name="Normal 3 3 3 2 3 3 2" xfId="20656" xr:uid="{00000000-0005-0000-0000-000094900000}"/>
    <cellStyle name="Normal 3 3 3 2 3 3 2 2" xfId="20657" xr:uid="{00000000-0005-0000-0000-000095900000}"/>
    <cellStyle name="Normal 3 3 3 2 3 3 2 2 2" xfId="40984" xr:uid="{00000000-0005-0000-0000-000096900000}"/>
    <cellStyle name="Normal 3 3 3 2 3 3 2 3" xfId="40983" xr:uid="{00000000-0005-0000-0000-000097900000}"/>
    <cellStyle name="Normal 3 3 3 2 3 3 3" xfId="20658" xr:uid="{00000000-0005-0000-0000-000098900000}"/>
    <cellStyle name="Normal 3 3 3 2 3 3 3 2" xfId="20659" xr:uid="{00000000-0005-0000-0000-000099900000}"/>
    <cellStyle name="Normal 3 3 3 2 3 3 3 2 2" xfId="40986" xr:uid="{00000000-0005-0000-0000-00009A900000}"/>
    <cellStyle name="Normal 3 3 3 2 3 3 3 3" xfId="40985" xr:uid="{00000000-0005-0000-0000-00009B900000}"/>
    <cellStyle name="Normal 3 3 3 2 3 3 4" xfId="20660" xr:uid="{00000000-0005-0000-0000-00009C900000}"/>
    <cellStyle name="Normal 3 3 3 2 3 3 4 2" xfId="40987" xr:uid="{00000000-0005-0000-0000-00009D900000}"/>
    <cellStyle name="Normal 3 3 3 2 3 3 5" xfId="20661" xr:uid="{00000000-0005-0000-0000-00009E900000}"/>
    <cellStyle name="Normal 3 3 3 2 3 3 5 2" xfId="48914" xr:uid="{00000000-0005-0000-0000-00009F900000}"/>
    <cellStyle name="Normal 3 3 3 2 3 3 6" xfId="40982" xr:uid="{00000000-0005-0000-0000-0000A0900000}"/>
    <cellStyle name="Normal 3 3 3 2 3 4" xfId="20662" xr:uid="{00000000-0005-0000-0000-0000A1900000}"/>
    <cellStyle name="Normal 3 3 3 2 3 4 2" xfId="20663" xr:uid="{00000000-0005-0000-0000-0000A2900000}"/>
    <cellStyle name="Normal 3 3 3 2 3 4 2 2" xfId="40989" xr:uid="{00000000-0005-0000-0000-0000A3900000}"/>
    <cellStyle name="Normal 3 3 3 2 3 4 3" xfId="40988" xr:uid="{00000000-0005-0000-0000-0000A4900000}"/>
    <cellStyle name="Normal 3 3 3 2 3 5" xfId="20664" xr:uid="{00000000-0005-0000-0000-0000A5900000}"/>
    <cellStyle name="Normal 3 3 3 2 3 5 2" xfId="20665" xr:uid="{00000000-0005-0000-0000-0000A6900000}"/>
    <cellStyle name="Normal 3 3 3 2 3 5 2 2" xfId="40991" xr:uid="{00000000-0005-0000-0000-0000A7900000}"/>
    <cellStyle name="Normal 3 3 3 2 3 5 3" xfId="40990" xr:uid="{00000000-0005-0000-0000-0000A8900000}"/>
    <cellStyle name="Normal 3 3 3 2 3 6" xfId="20666" xr:uid="{00000000-0005-0000-0000-0000A9900000}"/>
    <cellStyle name="Normal 3 3 3 2 3 6 2" xfId="40992" xr:uid="{00000000-0005-0000-0000-0000AA900000}"/>
    <cellStyle name="Normal 3 3 3 2 3 7" xfId="20667" xr:uid="{00000000-0005-0000-0000-0000AB900000}"/>
    <cellStyle name="Normal 3 3 3 2 3 7 2" xfId="48912" xr:uid="{00000000-0005-0000-0000-0000AC900000}"/>
    <cellStyle name="Normal 3 3 3 2 3 8" xfId="40975" xr:uid="{00000000-0005-0000-0000-0000AD900000}"/>
    <cellStyle name="Normal 3 3 3 2 4" xfId="20668" xr:uid="{00000000-0005-0000-0000-0000AE900000}"/>
    <cellStyle name="Normal 3 3 3 2 4 2" xfId="20669" xr:uid="{00000000-0005-0000-0000-0000AF900000}"/>
    <cellStyle name="Normal 3 3 3 2 4 2 2" xfId="20670" xr:uid="{00000000-0005-0000-0000-0000B0900000}"/>
    <cellStyle name="Normal 3 3 3 2 4 2 2 2" xfId="40995" xr:uid="{00000000-0005-0000-0000-0000B1900000}"/>
    <cellStyle name="Normal 3 3 3 2 4 2 3" xfId="40994" xr:uid="{00000000-0005-0000-0000-0000B2900000}"/>
    <cellStyle name="Normal 3 3 3 2 4 3" xfId="20671" xr:uid="{00000000-0005-0000-0000-0000B3900000}"/>
    <cellStyle name="Normal 3 3 3 2 4 3 2" xfId="20672" xr:uid="{00000000-0005-0000-0000-0000B4900000}"/>
    <cellStyle name="Normal 3 3 3 2 4 3 2 2" xfId="40997" xr:uid="{00000000-0005-0000-0000-0000B5900000}"/>
    <cellStyle name="Normal 3 3 3 2 4 3 3" xfId="40996" xr:uid="{00000000-0005-0000-0000-0000B6900000}"/>
    <cellStyle name="Normal 3 3 3 2 4 4" xfId="20673" xr:uid="{00000000-0005-0000-0000-0000B7900000}"/>
    <cellStyle name="Normal 3 3 3 2 4 4 2" xfId="40998" xr:uid="{00000000-0005-0000-0000-0000B8900000}"/>
    <cellStyle name="Normal 3 3 3 2 4 5" xfId="20674" xr:uid="{00000000-0005-0000-0000-0000B9900000}"/>
    <cellStyle name="Normal 3 3 3 2 4 5 2" xfId="48915" xr:uid="{00000000-0005-0000-0000-0000BA900000}"/>
    <cellStyle name="Normal 3 3 3 2 4 6" xfId="40993" xr:uid="{00000000-0005-0000-0000-0000BB900000}"/>
    <cellStyle name="Normal 3 3 3 2 5" xfId="20675" xr:uid="{00000000-0005-0000-0000-0000BC900000}"/>
    <cellStyle name="Normal 3 3 3 2 5 2" xfId="20676" xr:uid="{00000000-0005-0000-0000-0000BD900000}"/>
    <cellStyle name="Normal 3 3 3 2 5 2 2" xfId="20677" xr:uid="{00000000-0005-0000-0000-0000BE900000}"/>
    <cellStyle name="Normal 3 3 3 2 5 2 2 2" xfId="41001" xr:uid="{00000000-0005-0000-0000-0000BF900000}"/>
    <cellStyle name="Normal 3 3 3 2 5 2 3" xfId="41000" xr:uid="{00000000-0005-0000-0000-0000C0900000}"/>
    <cellStyle name="Normal 3 3 3 2 5 3" xfId="20678" xr:uid="{00000000-0005-0000-0000-0000C1900000}"/>
    <cellStyle name="Normal 3 3 3 2 5 3 2" xfId="20679" xr:uid="{00000000-0005-0000-0000-0000C2900000}"/>
    <cellStyle name="Normal 3 3 3 2 5 3 2 2" xfId="41003" xr:uid="{00000000-0005-0000-0000-0000C3900000}"/>
    <cellStyle name="Normal 3 3 3 2 5 3 3" xfId="41002" xr:uid="{00000000-0005-0000-0000-0000C4900000}"/>
    <cellStyle name="Normal 3 3 3 2 5 4" xfId="20680" xr:uid="{00000000-0005-0000-0000-0000C5900000}"/>
    <cellStyle name="Normal 3 3 3 2 5 4 2" xfId="41004" xr:uid="{00000000-0005-0000-0000-0000C6900000}"/>
    <cellStyle name="Normal 3 3 3 2 5 5" xfId="20681" xr:uid="{00000000-0005-0000-0000-0000C7900000}"/>
    <cellStyle name="Normal 3 3 3 2 5 5 2" xfId="48916" xr:uid="{00000000-0005-0000-0000-0000C8900000}"/>
    <cellStyle name="Normal 3 3 3 2 5 6" xfId="40999" xr:uid="{00000000-0005-0000-0000-0000C9900000}"/>
    <cellStyle name="Normal 3 3 3 2 6" xfId="20682" xr:uid="{00000000-0005-0000-0000-0000CA900000}"/>
    <cellStyle name="Normal 3 3 3 2 6 2" xfId="20683" xr:uid="{00000000-0005-0000-0000-0000CB900000}"/>
    <cellStyle name="Normal 3 3 3 2 6 2 2" xfId="41006" xr:uid="{00000000-0005-0000-0000-0000CC900000}"/>
    <cellStyle name="Normal 3 3 3 2 6 3" xfId="41005" xr:uid="{00000000-0005-0000-0000-0000CD900000}"/>
    <cellStyle name="Normal 3 3 3 2 7" xfId="20684" xr:uid="{00000000-0005-0000-0000-0000CE900000}"/>
    <cellStyle name="Normal 3 3 3 2 7 2" xfId="20685" xr:uid="{00000000-0005-0000-0000-0000CF900000}"/>
    <cellStyle name="Normal 3 3 3 2 7 2 2" xfId="41008" xr:uid="{00000000-0005-0000-0000-0000D0900000}"/>
    <cellStyle name="Normal 3 3 3 2 7 3" xfId="41007" xr:uid="{00000000-0005-0000-0000-0000D1900000}"/>
    <cellStyle name="Normal 3 3 3 2 8" xfId="20686" xr:uid="{00000000-0005-0000-0000-0000D2900000}"/>
    <cellStyle name="Normal 3 3 3 2 8 2" xfId="41009" xr:uid="{00000000-0005-0000-0000-0000D3900000}"/>
    <cellStyle name="Normal 3 3 3 2 9" xfId="20687" xr:uid="{00000000-0005-0000-0000-0000D4900000}"/>
    <cellStyle name="Normal 3 3 3 2 9 2" xfId="48905" xr:uid="{00000000-0005-0000-0000-0000D5900000}"/>
    <cellStyle name="Normal 3 3 3 3" xfId="20688" xr:uid="{00000000-0005-0000-0000-0000D6900000}"/>
    <cellStyle name="Normal 3 3 3 3 2" xfId="20689" xr:uid="{00000000-0005-0000-0000-0000D7900000}"/>
    <cellStyle name="Normal 3 3 3 3 2 2" xfId="20690" xr:uid="{00000000-0005-0000-0000-0000D8900000}"/>
    <cellStyle name="Normal 3 3 3 3 2 2 2" xfId="20691" xr:uid="{00000000-0005-0000-0000-0000D9900000}"/>
    <cellStyle name="Normal 3 3 3 3 2 2 2 2" xfId="20692" xr:uid="{00000000-0005-0000-0000-0000DA900000}"/>
    <cellStyle name="Normal 3 3 3 3 2 2 2 2 2" xfId="41014" xr:uid="{00000000-0005-0000-0000-0000DB900000}"/>
    <cellStyle name="Normal 3 3 3 3 2 2 2 3" xfId="41013" xr:uid="{00000000-0005-0000-0000-0000DC900000}"/>
    <cellStyle name="Normal 3 3 3 3 2 2 3" xfId="20693" xr:uid="{00000000-0005-0000-0000-0000DD900000}"/>
    <cellStyle name="Normal 3 3 3 3 2 2 3 2" xfId="20694" xr:uid="{00000000-0005-0000-0000-0000DE900000}"/>
    <cellStyle name="Normal 3 3 3 3 2 2 3 2 2" xfId="41016" xr:uid="{00000000-0005-0000-0000-0000DF900000}"/>
    <cellStyle name="Normal 3 3 3 3 2 2 3 3" xfId="41015" xr:uid="{00000000-0005-0000-0000-0000E0900000}"/>
    <cellStyle name="Normal 3 3 3 3 2 2 4" xfId="20695" xr:uid="{00000000-0005-0000-0000-0000E1900000}"/>
    <cellStyle name="Normal 3 3 3 3 2 2 4 2" xfId="41017" xr:uid="{00000000-0005-0000-0000-0000E2900000}"/>
    <cellStyle name="Normal 3 3 3 3 2 2 5" xfId="20696" xr:uid="{00000000-0005-0000-0000-0000E3900000}"/>
    <cellStyle name="Normal 3 3 3 3 2 2 5 2" xfId="48919" xr:uid="{00000000-0005-0000-0000-0000E4900000}"/>
    <cellStyle name="Normal 3 3 3 3 2 2 6" xfId="41012" xr:uid="{00000000-0005-0000-0000-0000E5900000}"/>
    <cellStyle name="Normal 3 3 3 3 2 3" xfId="20697" xr:uid="{00000000-0005-0000-0000-0000E6900000}"/>
    <cellStyle name="Normal 3 3 3 3 2 3 2" xfId="20698" xr:uid="{00000000-0005-0000-0000-0000E7900000}"/>
    <cellStyle name="Normal 3 3 3 3 2 3 2 2" xfId="20699" xr:uid="{00000000-0005-0000-0000-0000E8900000}"/>
    <cellStyle name="Normal 3 3 3 3 2 3 2 2 2" xfId="41020" xr:uid="{00000000-0005-0000-0000-0000E9900000}"/>
    <cellStyle name="Normal 3 3 3 3 2 3 2 3" xfId="41019" xr:uid="{00000000-0005-0000-0000-0000EA900000}"/>
    <cellStyle name="Normal 3 3 3 3 2 3 3" xfId="20700" xr:uid="{00000000-0005-0000-0000-0000EB900000}"/>
    <cellStyle name="Normal 3 3 3 3 2 3 3 2" xfId="20701" xr:uid="{00000000-0005-0000-0000-0000EC900000}"/>
    <cellStyle name="Normal 3 3 3 3 2 3 3 2 2" xfId="41022" xr:uid="{00000000-0005-0000-0000-0000ED900000}"/>
    <cellStyle name="Normal 3 3 3 3 2 3 3 3" xfId="41021" xr:uid="{00000000-0005-0000-0000-0000EE900000}"/>
    <cellStyle name="Normal 3 3 3 3 2 3 4" xfId="20702" xr:uid="{00000000-0005-0000-0000-0000EF900000}"/>
    <cellStyle name="Normal 3 3 3 3 2 3 4 2" xfId="41023" xr:uid="{00000000-0005-0000-0000-0000F0900000}"/>
    <cellStyle name="Normal 3 3 3 3 2 3 5" xfId="20703" xr:uid="{00000000-0005-0000-0000-0000F1900000}"/>
    <cellStyle name="Normal 3 3 3 3 2 3 5 2" xfId="48920" xr:uid="{00000000-0005-0000-0000-0000F2900000}"/>
    <cellStyle name="Normal 3 3 3 3 2 3 6" xfId="41018" xr:uid="{00000000-0005-0000-0000-0000F3900000}"/>
    <cellStyle name="Normal 3 3 3 3 2 4" xfId="20704" xr:uid="{00000000-0005-0000-0000-0000F4900000}"/>
    <cellStyle name="Normal 3 3 3 3 2 4 2" xfId="20705" xr:uid="{00000000-0005-0000-0000-0000F5900000}"/>
    <cellStyle name="Normal 3 3 3 3 2 4 2 2" xfId="41025" xr:uid="{00000000-0005-0000-0000-0000F6900000}"/>
    <cellStyle name="Normal 3 3 3 3 2 4 3" xfId="41024" xr:uid="{00000000-0005-0000-0000-0000F7900000}"/>
    <cellStyle name="Normal 3 3 3 3 2 5" xfId="20706" xr:uid="{00000000-0005-0000-0000-0000F8900000}"/>
    <cellStyle name="Normal 3 3 3 3 2 5 2" xfId="20707" xr:uid="{00000000-0005-0000-0000-0000F9900000}"/>
    <cellStyle name="Normal 3 3 3 3 2 5 2 2" xfId="41027" xr:uid="{00000000-0005-0000-0000-0000FA900000}"/>
    <cellStyle name="Normal 3 3 3 3 2 5 3" xfId="41026" xr:uid="{00000000-0005-0000-0000-0000FB900000}"/>
    <cellStyle name="Normal 3 3 3 3 2 6" xfId="20708" xr:uid="{00000000-0005-0000-0000-0000FC900000}"/>
    <cellStyle name="Normal 3 3 3 3 2 6 2" xfId="41028" xr:uid="{00000000-0005-0000-0000-0000FD900000}"/>
    <cellStyle name="Normal 3 3 3 3 2 7" xfId="20709" xr:uid="{00000000-0005-0000-0000-0000FE900000}"/>
    <cellStyle name="Normal 3 3 3 3 2 7 2" xfId="48918" xr:uid="{00000000-0005-0000-0000-0000FF900000}"/>
    <cellStyle name="Normal 3 3 3 3 2 8" xfId="41011" xr:uid="{00000000-0005-0000-0000-000000910000}"/>
    <cellStyle name="Normal 3 3 3 3 3" xfId="20710" xr:uid="{00000000-0005-0000-0000-000001910000}"/>
    <cellStyle name="Normal 3 3 3 3 3 2" xfId="20711" xr:uid="{00000000-0005-0000-0000-000002910000}"/>
    <cellStyle name="Normal 3 3 3 3 3 2 2" xfId="20712" xr:uid="{00000000-0005-0000-0000-000003910000}"/>
    <cellStyle name="Normal 3 3 3 3 3 2 2 2" xfId="41031" xr:uid="{00000000-0005-0000-0000-000004910000}"/>
    <cellStyle name="Normal 3 3 3 3 3 2 3" xfId="41030" xr:uid="{00000000-0005-0000-0000-000005910000}"/>
    <cellStyle name="Normal 3 3 3 3 3 3" xfId="20713" xr:uid="{00000000-0005-0000-0000-000006910000}"/>
    <cellStyle name="Normal 3 3 3 3 3 3 2" xfId="20714" xr:uid="{00000000-0005-0000-0000-000007910000}"/>
    <cellStyle name="Normal 3 3 3 3 3 3 2 2" xfId="41033" xr:uid="{00000000-0005-0000-0000-000008910000}"/>
    <cellStyle name="Normal 3 3 3 3 3 3 3" xfId="41032" xr:uid="{00000000-0005-0000-0000-000009910000}"/>
    <cellStyle name="Normal 3 3 3 3 3 4" xfId="20715" xr:uid="{00000000-0005-0000-0000-00000A910000}"/>
    <cellStyle name="Normal 3 3 3 3 3 4 2" xfId="41034" xr:uid="{00000000-0005-0000-0000-00000B910000}"/>
    <cellStyle name="Normal 3 3 3 3 3 5" xfId="20716" xr:uid="{00000000-0005-0000-0000-00000C910000}"/>
    <cellStyle name="Normal 3 3 3 3 3 5 2" xfId="48921" xr:uid="{00000000-0005-0000-0000-00000D910000}"/>
    <cellStyle name="Normal 3 3 3 3 3 6" xfId="41029" xr:uid="{00000000-0005-0000-0000-00000E910000}"/>
    <cellStyle name="Normal 3 3 3 3 4" xfId="20717" xr:uid="{00000000-0005-0000-0000-00000F910000}"/>
    <cellStyle name="Normal 3 3 3 3 4 2" xfId="20718" xr:uid="{00000000-0005-0000-0000-000010910000}"/>
    <cellStyle name="Normal 3 3 3 3 4 2 2" xfId="20719" xr:uid="{00000000-0005-0000-0000-000011910000}"/>
    <cellStyle name="Normal 3 3 3 3 4 2 2 2" xfId="41037" xr:uid="{00000000-0005-0000-0000-000012910000}"/>
    <cellStyle name="Normal 3 3 3 3 4 2 3" xfId="41036" xr:uid="{00000000-0005-0000-0000-000013910000}"/>
    <cellStyle name="Normal 3 3 3 3 4 3" xfId="20720" xr:uid="{00000000-0005-0000-0000-000014910000}"/>
    <cellStyle name="Normal 3 3 3 3 4 3 2" xfId="20721" xr:uid="{00000000-0005-0000-0000-000015910000}"/>
    <cellStyle name="Normal 3 3 3 3 4 3 2 2" xfId="41039" xr:uid="{00000000-0005-0000-0000-000016910000}"/>
    <cellStyle name="Normal 3 3 3 3 4 3 3" xfId="41038" xr:uid="{00000000-0005-0000-0000-000017910000}"/>
    <cellStyle name="Normal 3 3 3 3 4 4" xfId="20722" xr:uid="{00000000-0005-0000-0000-000018910000}"/>
    <cellStyle name="Normal 3 3 3 3 4 4 2" xfId="41040" xr:uid="{00000000-0005-0000-0000-000019910000}"/>
    <cellStyle name="Normal 3 3 3 3 4 5" xfId="20723" xr:uid="{00000000-0005-0000-0000-00001A910000}"/>
    <cellStyle name="Normal 3 3 3 3 4 5 2" xfId="48922" xr:uid="{00000000-0005-0000-0000-00001B910000}"/>
    <cellStyle name="Normal 3 3 3 3 4 6" xfId="41035" xr:uid="{00000000-0005-0000-0000-00001C910000}"/>
    <cellStyle name="Normal 3 3 3 3 5" xfId="20724" xr:uid="{00000000-0005-0000-0000-00001D910000}"/>
    <cellStyle name="Normal 3 3 3 3 5 2" xfId="20725" xr:uid="{00000000-0005-0000-0000-00001E910000}"/>
    <cellStyle name="Normal 3 3 3 3 5 2 2" xfId="41042" xr:uid="{00000000-0005-0000-0000-00001F910000}"/>
    <cellStyle name="Normal 3 3 3 3 5 3" xfId="41041" xr:uid="{00000000-0005-0000-0000-000020910000}"/>
    <cellStyle name="Normal 3 3 3 3 6" xfId="20726" xr:uid="{00000000-0005-0000-0000-000021910000}"/>
    <cellStyle name="Normal 3 3 3 3 6 2" xfId="20727" xr:uid="{00000000-0005-0000-0000-000022910000}"/>
    <cellStyle name="Normal 3 3 3 3 6 2 2" xfId="41044" xr:uid="{00000000-0005-0000-0000-000023910000}"/>
    <cellStyle name="Normal 3 3 3 3 6 3" xfId="41043" xr:uid="{00000000-0005-0000-0000-000024910000}"/>
    <cellStyle name="Normal 3 3 3 3 7" xfId="20728" xr:uid="{00000000-0005-0000-0000-000025910000}"/>
    <cellStyle name="Normal 3 3 3 3 7 2" xfId="41045" xr:uid="{00000000-0005-0000-0000-000026910000}"/>
    <cellStyle name="Normal 3 3 3 3 8" xfId="20729" xr:uid="{00000000-0005-0000-0000-000027910000}"/>
    <cellStyle name="Normal 3 3 3 3 8 2" xfId="48917" xr:uid="{00000000-0005-0000-0000-000028910000}"/>
    <cellStyle name="Normal 3 3 3 3 9" xfId="41010" xr:uid="{00000000-0005-0000-0000-000029910000}"/>
    <cellStyle name="Normal 3 3 3 4" xfId="20730" xr:uid="{00000000-0005-0000-0000-00002A910000}"/>
    <cellStyle name="Normal 3 3 3 4 2" xfId="20731" xr:uid="{00000000-0005-0000-0000-00002B910000}"/>
    <cellStyle name="Normal 3 3 3 4 2 2" xfId="20732" xr:uid="{00000000-0005-0000-0000-00002C910000}"/>
    <cellStyle name="Normal 3 3 3 4 2 2 2" xfId="20733" xr:uid="{00000000-0005-0000-0000-00002D910000}"/>
    <cellStyle name="Normal 3 3 3 4 2 2 2 2" xfId="41049" xr:uid="{00000000-0005-0000-0000-00002E910000}"/>
    <cellStyle name="Normal 3 3 3 4 2 2 3" xfId="41048" xr:uid="{00000000-0005-0000-0000-00002F910000}"/>
    <cellStyle name="Normal 3 3 3 4 2 3" xfId="20734" xr:uid="{00000000-0005-0000-0000-000030910000}"/>
    <cellStyle name="Normal 3 3 3 4 2 3 2" xfId="20735" xr:uid="{00000000-0005-0000-0000-000031910000}"/>
    <cellStyle name="Normal 3 3 3 4 2 3 2 2" xfId="41051" xr:uid="{00000000-0005-0000-0000-000032910000}"/>
    <cellStyle name="Normal 3 3 3 4 2 3 3" xfId="41050" xr:uid="{00000000-0005-0000-0000-000033910000}"/>
    <cellStyle name="Normal 3 3 3 4 2 4" xfId="20736" xr:uid="{00000000-0005-0000-0000-000034910000}"/>
    <cellStyle name="Normal 3 3 3 4 2 4 2" xfId="41052" xr:uid="{00000000-0005-0000-0000-000035910000}"/>
    <cellStyle name="Normal 3 3 3 4 2 5" xfId="20737" xr:uid="{00000000-0005-0000-0000-000036910000}"/>
    <cellStyle name="Normal 3 3 3 4 2 5 2" xfId="48924" xr:uid="{00000000-0005-0000-0000-000037910000}"/>
    <cellStyle name="Normal 3 3 3 4 2 6" xfId="41047" xr:uid="{00000000-0005-0000-0000-000038910000}"/>
    <cellStyle name="Normal 3 3 3 4 3" xfId="20738" xr:uid="{00000000-0005-0000-0000-000039910000}"/>
    <cellStyle name="Normal 3 3 3 4 3 2" xfId="20739" xr:uid="{00000000-0005-0000-0000-00003A910000}"/>
    <cellStyle name="Normal 3 3 3 4 3 2 2" xfId="20740" xr:uid="{00000000-0005-0000-0000-00003B910000}"/>
    <cellStyle name="Normal 3 3 3 4 3 2 2 2" xfId="41055" xr:uid="{00000000-0005-0000-0000-00003C910000}"/>
    <cellStyle name="Normal 3 3 3 4 3 2 3" xfId="41054" xr:uid="{00000000-0005-0000-0000-00003D910000}"/>
    <cellStyle name="Normal 3 3 3 4 3 3" xfId="20741" xr:uid="{00000000-0005-0000-0000-00003E910000}"/>
    <cellStyle name="Normal 3 3 3 4 3 3 2" xfId="20742" xr:uid="{00000000-0005-0000-0000-00003F910000}"/>
    <cellStyle name="Normal 3 3 3 4 3 3 2 2" xfId="41057" xr:uid="{00000000-0005-0000-0000-000040910000}"/>
    <cellStyle name="Normal 3 3 3 4 3 3 3" xfId="41056" xr:uid="{00000000-0005-0000-0000-000041910000}"/>
    <cellStyle name="Normal 3 3 3 4 3 4" xfId="20743" xr:uid="{00000000-0005-0000-0000-000042910000}"/>
    <cellStyle name="Normal 3 3 3 4 3 4 2" xfId="41058" xr:uid="{00000000-0005-0000-0000-000043910000}"/>
    <cellStyle name="Normal 3 3 3 4 3 5" xfId="20744" xr:uid="{00000000-0005-0000-0000-000044910000}"/>
    <cellStyle name="Normal 3 3 3 4 3 5 2" xfId="48925" xr:uid="{00000000-0005-0000-0000-000045910000}"/>
    <cellStyle name="Normal 3 3 3 4 3 6" xfId="41053" xr:uid="{00000000-0005-0000-0000-000046910000}"/>
    <cellStyle name="Normal 3 3 3 4 4" xfId="20745" xr:uid="{00000000-0005-0000-0000-000047910000}"/>
    <cellStyle name="Normal 3 3 3 4 4 2" xfId="20746" xr:uid="{00000000-0005-0000-0000-000048910000}"/>
    <cellStyle name="Normal 3 3 3 4 4 2 2" xfId="41060" xr:uid="{00000000-0005-0000-0000-000049910000}"/>
    <cellStyle name="Normal 3 3 3 4 4 3" xfId="41059" xr:uid="{00000000-0005-0000-0000-00004A910000}"/>
    <cellStyle name="Normal 3 3 3 4 5" xfId="20747" xr:uid="{00000000-0005-0000-0000-00004B910000}"/>
    <cellStyle name="Normal 3 3 3 4 5 2" xfId="20748" xr:uid="{00000000-0005-0000-0000-00004C910000}"/>
    <cellStyle name="Normal 3 3 3 4 5 2 2" xfId="41062" xr:uid="{00000000-0005-0000-0000-00004D910000}"/>
    <cellStyle name="Normal 3 3 3 4 5 3" xfId="41061" xr:uid="{00000000-0005-0000-0000-00004E910000}"/>
    <cellStyle name="Normal 3 3 3 4 6" xfId="20749" xr:uid="{00000000-0005-0000-0000-00004F910000}"/>
    <cellStyle name="Normal 3 3 3 4 6 2" xfId="41063" xr:uid="{00000000-0005-0000-0000-000050910000}"/>
    <cellStyle name="Normal 3 3 3 4 7" xfId="20750" xr:uid="{00000000-0005-0000-0000-000051910000}"/>
    <cellStyle name="Normal 3 3 3 4 7 2" xfId="48923" xr:uid="{00000000-0005-0000-0000-000052910000}"/>
    <cellStyle name="Normal 3 3 3 4 8" xfId="41046" xr:uid="{00000000-0005-0000-0000-000053910000}"/>
    <cellStyle name="Normal 3 3 3 5" xfId="20751" xr:uid="{00000000-0005-0000-0000-000054910000}"/>
    <cellStyle name="Normal 3 3 3 5 2" xfId="20752" xr:uid="{00000000-0005-0000-0000-000055910000}"/>
    <cellStyle name="Normal 3 3 3 5 2 2" xfId="20753" xr:uid="{00000000-0005-0000-0000-000056910000}"/>
    <cellStyle name="Normal 3 3 3 5 2 2 2" xfId="41066" xr:uid="{00000000-0005-0000-0000-000057910000}"/>
    <cellStyle name="Normal 3 3 3 5 2 3" xfId="41065" xr:uid="{00000000-0005-0000-0000-000058910000}"/>
    <cellStyle name="Normal 3 3 3 5 3" xfId="20754" xr:uid="{00000000-0005-0000-0000-000059910000}"/>
    <cellStyle name="Normal 3 3 3 5 3 2" xfId="20755" xr:uid="{00000000-0005-0000-0000-00005A910000}"/>
    <cellStyle name="Normal 3 3 3 5 3 2 2" xfId="41068" xr:uid="{00000000-0005-0000-0000-00005B910000}"/>
    <cellStyle name="Normal 3 3 3 5 3 3" xfId="41067" xr:uid="{00000000-0005-0000-0000-00005C910000}"/>
    <cellStyle name="Normal 3 3 3 5 4" xfId="20756" xr:uid="{00000000-0005-0000-0000-00005D910000}"/>
    <cellStyle name="Normal 3 3 3 5 4 2" xfId="41069" xr:uid="{00000000-0005-0000-0000-00005E910000}"/>
    <cellStyle name="Normal 3 3 3 5 5" xfId="20757" xr:uid="{00000000-0005-0000-0000-00005F910000}"/>
    <cellStyle name="Normal 3 3 3 5 5 2" xfId="48926" xr:uid="{00000000-0005-0000-0000-000060910000}"/>
    <cellStyle name="Normal 3 3 3 5 6" xfId="41064" xr:uid="{00000000-0005-0000-0000-000061910000}"/>
    <cellStyle name="Normal 3 3 3 6" xfId="20758" xr:uid="{00000000-0005-0000-0000-000062910000}"/>
    <cellStyle name="Normal 3 3 3 6 2" xfId="20759" xr:uid="{00000000-0005-0000-0000-000063910000}"/>
    <cellStyle name="Normal 3 3 3 6 2 2" xfId="20760" xr:uid="{00000000-0005-0000-0000-000064910000}"/>
    <cellStyle name="Normal 3 3 3 6 2 2 2" xfId="41072" xr:uid="{00000000-0005-0000-0000-000065910000}"/>
    <cellStyle name="Normal 3 3 3 6 2 3" xfId="41071" xr:uid="{00000000-0005-0000-0000-000066910000}"/>
    <cellStyle name="Normal 3 3 3 6 3" xfId="20761" xr:uid="{00000000-0005-0000-0000-000067910000}"/>
    <cellStyle name="Normal 3 3 3 6 3 2" xfId="20762" xr:uid="{00000000-0005-0000-0000-000068910000}"/>
    <cellStyle name="Normal 3 3 3 6 3 2 2" xfId="41074" xr:uid="{00000000-0005-0000-0000-000069910000}"/>
    <cellStyle name="Normal 3 3 3 6 3 3" xfId="41073" xr:uid="{00000000-0005-0000-0000-00006A910000}"/>
    <cellStyle name="Normal 3 3 3 6 4" xfId="20763" xr:uid="{00000000-0005-0000-0000-00006B910000}"/>
    <cellStyle name="Normal 3 3 3 6 4 2" xfId="41075" xr:uid="{00000000-0005-0000-0000-00006C910000}"/>
    <cellStyle name="Normal 3 3 3 6 5" xfId="20764" xr:uid="{00000000-0005-0000-0000-00006D910000}"/>
    <cellStyle name="Normal 3 3 3 6 5 2" xfId="48927" xr:uid="{00000000-0005-0000-0000-00006E910000}"/>
    <cellStyle name="Normal 3 3 3 6 6" xfId="41070" xr:uid="{00000000-0005-0000-0000-00006F910000}"/>
    <cellStyle name="Normal 3 3 3 7" xfId="20765" xr:uid="{00000000-0005-0000-0000-000070910000}"/>
    <cellStyle name="Normal 3 3 3 7 2" xfId="20766" xr:uid="{00000000-0005-0000-0000-000071910000}"/>
    <cellStyle name="Normal 3 3 3 7 2 2" xfId="41077" xr:uid="{00000000-0005-0000-0000-000072910000}"/>
    <cellStyle name="Normal 3 3 3 7 3" xfId="41076" xr:uid="{00000000-0005-0000-0000-000073910000}"/>
    <cellStyle name="Normal 3 3 3 8" xfId="20767" xr:uid="{00000000-0005-0000-0000-000074910000}"/>
    <cellStyle name="Normal 3 3 3 8 2" xfId="20768" xr:uid="{00000000-0005-0000-0000-000075910000}"/>
    <cellStyle name="Normal 3 3 3 8 2 2" xfId="41079" xr:uid="{00000000-0005-0000-0000-000076910000}"/>
    <cellStyle name="Normal 3 3 3 8 3" xfId="41078" xr:uid="{00000000-0005-0000-0000-000077910000}"/>
    <cellStyle name="Normal 3 3 3 9" xfId="20769" xr:uid="{00000000-0005-0000-0000-000078910000}"/>
    <cellStyle name="Normal 3 3 3 9 2" xfId="41080" xr:uid="{00000000-0005-0000-0000-000079910000}"/>
    <cellStyle name="Normal 3 3 4" xfId="20770" xr:uid="{00000000-0005-0000-0000-00007A910000}"/>
    <cellStyle name="Normal 3 3 4 10" xfId="41081" xr:uid="{00000000-0005-0000-0000-00007B910000}"/>
    <cellStyle name="Normal 3 3 4 2" xfId="20771" xr:uid="{00000000-0005-0000-0000-00007C910000}"/>
    <cellStyle name="Normal 3 3 4 2 2" xfId="20772" xr:uid="{00000000-0005-0000-0000-00007D910000}"/>
    <cellStyle name="Normal 3 3 4 2 2 2" xfId="20773" xr:uid="{00000000-0005-0000-0000-00007E910000}"/>
    <cellStyle name="Normal 3 3 4 2 2 2 2" xfId="20774" xr:uid="{00000000-0005-0000-0000-00007F910000}"/>
    <cellStyle name="Normal 3 3 4 2 2 2 2 2" xfId="20775" xr:uid="{00000000-0005-0000-0000-000080910000}"/>
    <cellStyle name="Normal 3 3 4 2 2 2 2 2 2" xfId="41086" xr:uid="{00000000-0005-0000-0000-000081910000}"/>
    <cellStyle name="Normal 3 3 4 2 2 2 2 3" xfId="41085" xr:uid="{00000000-0005-0000-0000-000082910000}"/>
    <cellStyle name="Normal 3 3 4 2 2 2 3" xfId="20776" xr:uid="{00000000-0005-0000-0000-000083910000}"/>
    <cellStyle name="Normal 3 3 4 2 2 2 3 2" xfId="20777" xr:uid="{00000000-0005-0000-0000-000084910000}"/>
    <cellStyle name="Normal 3 3 4 2 2 2 3 2 2" xfId="41088" xr:uid="{00000000-0005-0000-0000-000085910000}"/>
    <cellStyle name="Normal 3 3 4 2 2 2 3 3" xfId="41087" xr:uid="{00000000-0005-0000-0000-000086910000}"/>
    <cellStyle name="Normal 3 3 4 2 2 2 4" xfId="20778" xr:uid="{00000000-0005-0000-0000-000087910000}"/>
    <cellStyle name="Normal 3 3 4 2 2 2 4 2" xfId="41089" xr:uid="{00000000-0005-0000-0000-000088910000}"/>
    <cellStyle name="Normal 3 3 4 2 2 2 5" xfId="20779" xr:uid="{00000000-0005-0000-0000-000089910000}"/>
    <cellStyle name="Normal 3 3 4 2 2 2 5 2" xfId="48931" xr:uid="{00000000-0005-0000-0000-00008A910000}"/>
    <cellStyle name="Normal 3 3 4 2 2 2 6" xfId="41084" xr:uid="{00000000-0005-0000-0000-00008B910000}"/>
    <cellStyle name="Normal 3 3 4 2 2 3" xfId="20780" xr:uid="{00000000-0005-0000-0000-00008C910000}"/>
    <cellStyle name="Normal 3 3 4 2 2 3 2" xfId="20781" xr:uid="{00000000-0005-0000-0000-00008D910000}"/>
    <cellStyle name="Normal 3 3 4 2 2 3 2 2" xfId="20782" xr:uid="{00000000-0005-0000-0000-00008E910000}"/>
    <cellStyle name="Normal 3 3 4 2 2 3 2 2 2" xfId="41092" xr:uid="{00000000-0005-0000-0000-00008F910000}"/>
    <cellStyle name="Normal 3 3 4 2 2 3 2 3" xfId="41091" xr:uid="{00000000-0005-0000-0000-000090910000}"/>
    <cellStyle name="Normal 3 3 4 2 2 3 3" xfId="20783" xr:uid="{00000000-0005-0000-0000-000091910000}"/>
    <cellStyle name="Normal 3 3 4 2 2 3 3 2" xfId="20784" xr:uid="{00000000-0005-0000-0000-000092910000}"/>
    <cellStyle name="Normal 3 3 4 2 2 3 3 2 2" xfId="41094" xr:uid="{00000000-0005-0000-0000-000093910000}"/>
    <cellStyle name="Normal 3 3 4 2 2 3 3 3" xfId="41093" xr:uid="{00000000-0005-0000-0000-000094910000}"/>
    <cellStyle name="Normal 3 3 4 2 2 3 4" xfId="20785" xr:uid="{00000000-0005-0000-0000-000095910000}"/>
    <cellStyle name="Normal 3 3 4 2 2 3 4 2" xfId="41095" xr:uid="{00000000-0005-0000-0000-000096910000}"/>
    <cellStyle name="Normal 3 3 4 2 2 3 5" xfId="20786" xr:uid="{00000000-0005-0000-0000-000097910000}"/>
    <cellStyle name="Normal 3 3 4 2 2 3 5 2" xfId="48932" xr:uid="{00000000-0005-0000-0000-000098910000}"/>
    <cellStyle name="Normal 3 3 4 2 2 3 6" xfId="41090" xr:uid="{00000000-0005-0000-0000-000099910000}"/>
    <cellStyle name="Normal 3 3 4 2 2 4" xfId="20787" xr:uid="{00000000-0005-0000-0000-00009A910000}"/>
    <cellStyle name="Normal 3 3 4 2 2 4 2" xfId="20788" xr:uid="{00000000-0005-0000-0000-00009B910000}"/>
    <cellStyle name="Normal 3 3 4 2 2 4 2 2" xfId="41097" xr:uid="{00000000-0005-0000-0000-00009C910000}"/>
    <cellStyle name="Normal 3 3 4 2 2 4 3" xfId="41096" xr:uid="{00000000-0005-0000-0000-00009D910000}"/>
    <cellStyle name="Normal 3 3 4 2 2 5" xfId="20789" xr:uid="{00000000-0005-0000-0000-00009E910000}"/>
    <cellStyle name="Normal 3 3 4 2 2 5 2" xfId="20790" xr:uid="{00000000-0005-0000-0000-00009F910000}"/>
    <cellStyle name="Normal 3 3 4 2 2 5 2 2" xfId="41099" xr:uid="{00000000-0005-0000-0000-0000A0910000}"/>
    <cellStyle name="Normal 3 3 4 2 2 5 3" xfId="41098" xr:uid="{00000000-0005-0000-0000-0000A1910000}"/>
    <cellStyle name="Normal 3 3 4 2 2 6" xfId="20791" xr:uid="{00000000-0005-0000-0000-0000A2910000}"/>
    <cellStyle name="Normal 3 3 4 2 2 6 2" xfId="41100" xr:uid="{00000000-0005-0000-0000-0000A3910000}"/>
    <cellStyle name="Normal 3 3 4 2 2 7" xfId="20792" xr:uid="{00000000-0005-0000-0000-0000A4910000}"/>
    <cellStyle name="Normal 3 3 4 2 2 7 2" xfId="48930" xr:uid="{00000000-0005-0000-0000-0000A5910000}"/>
    <cellStyle name="Normal 3 3 4 2 2 8" xfId="41083" xr:uid="{00000000-0005-0000-0000-0000A6910000}"/>
    <cellStyle name="Normal 3 3 4 2 3" xfId="20793" xr:uid="{00000000-0005-0000-0000-0000A7910000}"/>
    <cellStyle name="Normal 3 3 4 2 3 2" xfId="20794" xr:uid="{00000000-0005-0000-0000-0000A8910000}"/>
    <cellStyle name="Normal 3 3 4 2 3 2 2" xfId="20795" xr:uid="{00000000-0005-0000-0000-0000A9910000}"/>
    <cellStyle name="Normal 3 3 4 2 3 2 2 2" xfId="41103" xr:uid="{00000000-0005-0000-0000-0000AA910000}"/>
    <cellStyle name="Normal 3 3 4 2 3 2 3" xfId="41102" xr:uid="{00000000-0005-0000-0000-0000AB910000}"/>
    <cellStyle name="Normal 3 3 4 2 3 3" xfId="20796" xr:uid="{00000000-0005-0000-0000-0000AC910000}"/>
    <cellStyle name="Normal 3 3 4 2 3 3 2" xfId="20797" xr:uid="{00000000-0005-0000-0000-0000AD910000}"/>
    <cellStyle name="Normal 3 3 4 2 3 3 2 2" xfId="41105" xr:uid="{00000000-0005-0000-0000-0000AE910000}"/>
    <cellStyle name="Normal 3 3 4 2 3 3 3" xfId="41104" xr:uid="{00000000-0005-0000-0000-0000AF910000}"/>
    <cellStyle name="Normal 3 3 4 2 3 4" xfId="20798" xr:uid="{00000000-0005-0000-0000-0000B0910000}"/>
    <cellStyle name="Normal 3 3 4 2 3 4 2" xfId="41106" xr:uid="{00000000-0005-0000-0000-0000B1910000}"/>
    <cellStyle name="Normal 3 3 4 2 3 5" xfId="20799" xr:uid="{00000000-0005-0000-0000-0000B2910000}"/>
    <cellStyle name="Normal 3 3 4 2 3 5 2" xfId="48933" xr:uid="{00000000-0005-0000-0000-0000B3910000}"/>
    <cellStyle name="Normal 3 3 4 2 3 6" xfId="41101" xr:uid="{00000000-0005-0000-0000-0000B4910000}"/>
    <cellStyle name="Normal 3 3 4 2 4" xfId="20800" xr:uid="{00000000-0005-0000-0000-0000B5910000}"/>
    <cellStyle name="Normal 3 3 4 2 4 2" xfId="20801" xr:uid="{00000000-0005-0000-0000-0000B6910000}"/>
    <cellStyle name="Normal 3 3 4 2 4 2 2" xfId="20802" xr:uid="{00000000-0005-0000-0000-0000B7910000}"/>
    <cellStyle name="Normal 3 3 4 2 4 2 2 2" xfId="41109" xr:uid="{00000000-0005-0000-0000-0000B8910000}"/>
    <cellStyle name="Normal 3 3 4 2 4 2 3" xfId="41108" xr:uid="{00000000-0005-0000-0000-0000B9910000}"/>
    <cellStyle name="Normal 3 3 4 2 4 3" xfId="20803" xr:uid="{00000000-0005-0000-0000-0000BA910000}"/>
    <cellStyle name="Normal 3 3 4 2 4 3 2" xfId="20804" xr:uid="{00000000-0005-0000-0000-0000BB910000}"/>
    <cellStyle name="Normal 3 3 4 2 4 3 2 2" xfId="41111" xr:uid="{00000000-0005-0000-0000-0000BC910000}"/>
    <cellStyle name="Normal 3 3 4 2 4 3 3" xfId="41110" xr:uid="{00000000-0005-0000-0000-0000BD910000}"/>
    <cellStyle name="Normal 3 3 4 2 4 4" xfId="20805" xr:uid="{00000000-0005-0000-0000-0000BE910000}"/>
    <cellStyle name="Normal 3 3 4 2 4 4 2" xfId="41112" xr:uid="{00000000-0005-0000-0000-0000BF910000}"/>
    <cellStyle name="Normal 3 3 4 2 4 5" xfId="20806" xr:uid="{00000000-0005-0000-0000-0000C0910000}"/>
    <cellStyle name="Normal 3 3 4 2 4 5 2" xfId="48934" xr:uid="{00000000-0005-0000-0000-0000C1910000}"/>
    <cellStyle name="Normal 3 3 4 2 4 6" xfId="41107" xr:uid="{00000000-0005-0000-0000-0000C2910000}"/>
    <cellStyle name="Normal 3 3 4 2 5" xfId="20807" xr:uid="{00000000-0005-0000-0000-0000C3910000}"/>
    <cellStyle name="Normal 3 3 4 2 5 2" xfId="20808" xr:uid="{00000000-0005-0000-0000-0000C4910000}"/>
    <cellStyle name="Normal 3 3 4 2 5 2 2" xfId="41114" xr:uid="{00000000-0005-0000-0000-0000C5910000}"/>
    <cellStyle name="Normal 3 3 4 2 5 3" xfId="41113" xr:uid="{00000000-0005-0000-0000-0000C6910000}"/>
    <cellStyle name="Normal 3 3 4 2 6" xfId="20809" xr:uid="{00000000-0005-0000-0000-0000C7910000}"/>
    <cellStyle name="Normal 3 3 4 2 6 2" xfId="20810" xr:uid="{00000000-0005-0000-0000-0000C8910000}"/>
    <cellStyle name="Normal 3 3 4 2 6 2 2" xfId="41116" xr:uid="{00000000-0005-0000-0000-0000C9910000}"/>
    <cellStyle name="Normal 3 3 4 2 6 3" xfId="41115" xr:uid="{00000000-0005-0000-0000-0000CA910000}"/>
    <cellStyle name="Normal 3 3 4 2 7" xfId="20811" xr:uid="{00000000-0005-0000-0000-0000CB910000}"/>
    <cellStyle name="Normal 3 3 4 2 7 2" xfId="41117" xr:uid="{00000000-0005-0000-0000-0000CC910000}"/>
    <cellStyle name="Normal 3 3 4 2 8" xfId="20812" xr:uid="{00000000-0005-0000-0000-0000CD910000}"/>
    <cellStyle name="Normal 3 3 4 2 8 2" xfId="48929" xr:uid="{00000000-0005-0000-0000-0000CE910000}"/>
    <cellStyle name="Normal 3 3 4 2 9" xfId="41082" xr:uid="{00000000-0005-0000-0000-0000CF910000}"/>
    <cellStyle name="Normal 3 3 4 3" xfId="20813" xr:uid="{00000000-0005-0000-0000-0000D0910000}"/>
    <cellStyle name="Normal 3 3 4 3 2" xfId="20814" xr:uid="{00000000-0005-0000-0000-0000D1910000}"/>
    <cellStyle name="Normal 3 3 4 3 2 2" xfId="20815" xr:uid="{00000000-0005-0000-0000-0000D2910000}"/>
    <cellStyle name="Normal 3 3 4 3 2 2 2" xfId="20816" xr:uid="{00000000-0005-0000-0000-0000D3910000}"/>
    <cellStyle name="Normal 3 3 4 3 2 2 2 2" xfId="41121" xr:uid="{00000000-0005-0000-0000-0000D4910000}"/>
    <cellStyle name="Normal 3 3 4 3 2 2 3" xfId="41120" xr:uid="{00000000-0005-0000-0000-0000D5910000}"/>
    <cellStyle name="Normal 3 3 4 3 2 3" xfId="20817" xr:uid="{00000000-0005-0000-0000-0000D6910000}"/>
    <cellStyle name="Normal 3 3 4 3 2 3 2" xfId="20818" xr:uid="{00000000-0005-0000-0000-0000D7910000}"/>
    <cellStyle name="Normal 3 3 4 3 2 3 2 2" xfId="41123" xr:uid="{00000000-0005-0000-0000-0000D8910000}"/>
    <cellStyle name="Normal 3 3 4 3 2 3 3" xfId="41122" xr:uid="{00000000-0005-0000-0000-0000D9910000}"/>
    <cellStyle name="Normal 3 3 4 3 2 4" xfId="20819" xr:uid="{00000000-0005-0000-0000-0000DA910000}"/>
    <cellStyle name="Normal 3 3 4 3 2 4 2" xfId="41124" xr:uid="{00000000-0005-0000-0000-0000DB910000}"/>
    <cellStyle name="Normal 3 3 4 3 2 5" xfId="20820" xr:uid="{00000000-0005-0000-0000-0000DC910000}"/>
    <cellStyle name="Normal 3 3 4 3 2 5 2" xfId="48936" xr:uid="{00000000-0005-0000-0000-0000DD910000}"/>
    <cellStyle name="Normal 3 3 4 3 2 6" xfId="41119" xr:uid="{00000000-0005-0000-0000-0000DE910000}"/>
    <cellStyle name="Normal 3 3 4 3 3" xfId="20821" xr:uid="{00000000-0005-0000-0000-0000DF910000}"/>
    <cellStyle name="Normal 3 3 4 3 3 2" xfId="20822" xr:uid="{00000000-0005-0000-0000-0000E0910000}"/>
    <cellStyle name="Normal 3 3 4 3 3 2 2" xfId="20823" xr:uid="{00000000-0005-0000-0000-0000E1910000}"/>
    <cellStyle name="Normal 3 3 4 3 3 2 2 2" xfId="41127" xr:uid="{00000000-0005-0000-0000-0000E2910000}"/>
    <cellStyle name="Normal 3 3 4 3 3 2 3" xfId="41126" xr:uid="{00000000-0005-0000-0000-0000E3910000}"/>
    <cellStyle name="Normal 3 3 4 3 3 3" xfId="20824" xr:uid="{00000000-0005-0000-0000-0000E4910000}"/>
    <cellStyle name="Normal 3 3 4 3 3 3 2" xfId="20825" xr:uid="{00000000-0005-0000-0000-0000E5910000}"/>
    <cellStyle name="Normal 3 3 4 3 3 3 2 2" xfId="41129" xr:uid="{00000000-0005-0000-0000-0000E6910000}"/>
    <cellStyle name="Normal 3 3 4 3 3 3 3" xfId="41128" xr:uid="{00000000-0005-0000-0000-0000E7910000}"/>
    <cellStyle name="Normal 3 3 4 3 3 4" xfId="20826" xr:uid="{00000000-0005-0000-0000-0000E8910000}"/>
    <cellStyle name="Normal 3 3 4 3 3 4 2" xfId="41130" xr:uid="{00000000-0005-0000-0000-0000E9910000}"/>
    <cellStyle name="Normal 3 3 4 3 3 5" xfId="20827" xr:uid="{00000000-0005-0000-0000-0000EA910000}"/>
    <cellStyle name="Normal 3 3 4 3 3 5 2" xfId="48937" xr:uid="{00000000-0005-0000-0000-0000EB910000}"/>
    <cellStyle name="Normal 3 3 4 3 3 6" xfId="41125" xr:uid="{00000000-0005-0000-0000-0000EC910000}"/>
    <cellStyle name="Normal 3 3 4 3 4" xfId="20828" xr:uid="{00000000-0005-0000-0000-0000ED910000}"/>
    <cellStyle name="Normal 3 3 4 3 4 2" xfId="20829" xr:uid="{00000000-0005-0000-0000-0000EE910000}"/>
    <cellStyle name="Normal 3 3 4 3 4 2 2" xfId="41132" xr:uid="{00000000-0005-0000-0000-0000EF910000}"/>
    <cellStyle name="Normal 3 3 4 3 4 3" xfId="41131" xr:uid="{00000000-0005-0000-0000-0000F0910000}"/>
    <cellStyle name="Normal 3 3 4 3 5" xfId="20830" xr:uid="{00000000-0005-0000-0000-0000F1910000}"/>
    <cellStyle name="Normal 3 3 4 3 5 2" xfId="20831" xr:uid="{00000000-0005-0000-0000-0000F2910000}"/>
    <cellStyle name="Normal 3 3 4 3 5 2 2" xfId="41134" xr:uid="{00000000-0005-0000-0000-0000F3910000}"/>
    <cellStyle name="Normal 3 3 4 3 5 3" xfId="41133" xr:uid="{00000000-0005-0000-0000-0000F4910000}"/>
    <cellStyle name="Normal 3 3 4 3 6" xfId="20832" xr:uid="{00000000-0005-0000-0000-0000F5910000}"/>
    <cellStyle name="Normal 3 3 4 3 6 2" xfId="41135" xr:uid="{00000000-0005-0000-0000-0000F6910000}"/>
    <cellStyle name="Normal 3 3 4 3 7" xfId="20833" xr:uid="{00000000-0005-0000-0000-0000F7910000}"/>
    <cellStyle name="Normal 3 3 4 3 7 2" xfId="48935" xr:uid="{00000000-0005-0000-0000-0000F8910000}"/>
    <cellStyle name="Normal 3 3 4 3 8" xfId="41118" xr:uid="{00000000-0005-0000-0000-0000F9910000}"/>
    <cellStyle name="Normal 3 3 4 4" xfId="20834" xr:uid="{00000000-0005-0000-0000-0000FA910000}"/>
    <cellStyle name="Normal 3 3 4 4 2" xfId="20835" xr:uid="{00000000-0005-0000-0000-0000FB910000}"/>
    <cellStyle name="Normal 3 3 4 4 2 2" xfId="20836" xr:uid="{00000000-0005-0000-0000-0000FC910000}"/>
    <cellStyle name="Normal 3 3 4 4 2 2 2" xfId="41138" xr:uid="{00000000-0005-0000-0000-0000FD910000}"/>
    <cellStyle name="Normal 3 3 4 4 2 3" xfId="41137" xr:uid="{00000000-0005-0000-0000-0000FE910000}"/>
    <cellStyle name="Normal 3 3 4 4 3" xfId="20837" xr:uid="{00000000-0005-0000-0000-0000FF910000}"/>
    <cellStyle name="Normal 3 3 4 4 3 2" xfId="20838" xr:uid="{00000000-0005-0000-0000-000000920000}"/>
    <cellStyle name="Normal 3 3 4 4 3 2 2" xfId="41140" xr:uid="{00000000-0005-0000-0000-000001920000}"/>
    <cellStyle name="Normal 3 3 4 4 3 3" xfId="41139" xr:uid="{00000000-0005-0000-0000-000002920000}"/>
    <cellStyle name="Normal 3 3 4 4 4" xfId="20839" xr:uid="{00000000-0005-0000-0000-000003920000}"/>
    <cellStyle name="Normal 3 3 4 4 4 2" xfId="41141" xr:uid="{00000000-0005-0000-0000-000004920000}"/>
    <cellStyle name="Normal 3 3 4 4 5" xfId="20840" xr:uid="{00000000-0005-0000-0000-000005920000}"/>
    <cellStyle name="Normal 3 3 4 4 5 2" xfId="48938" xr:uid="{00000000-0005-0000-0000-000006920000}"/>
    <cellStyle name="Normal 3 3 4 4 6" xfId="41136" xr:uid="{00000000-0005-0000-0000-000007920000}"/>
    <cellStyle name="Normal 3 3 4 5" xfId="20841" xr:uid="{00000000-0005-0000-0000-000008920000}"/>
    <cellStyle name="Normal 3 3 4 5 2" xfId="20842" xr:uid="{00000000-0005-0000-0000-000009920000}"/>
    <cellStyle name="Normal 3 3 4 5 2 2" xfId="20843" xr:uid="{00000000-0005-0000-0000-00000A920000}"/>
    <cellStyle name="Normal 3 3 4 5 2 2 2" xfId="41144" xr:uid="{00000000-0005-0000-0000-00000B920000}"/>
    <cellStyle name="Normal 3 3 4 5 2 3" xfId="41143" xr:uid="{00000000-0005-0000-0000-00000C920000}"/>
    <cellStyle name="Normal 3 3 4 5 3" xfId="20844" xr:uid="{00000000-0005-0000-0000-00000D920000}"/>
    <cellStyle name="Normal 3 3 4 5 3 2" xfId="20845" xr:uid="{00000000-0005-0000-0000-00000E920000}"/>
    <cellStyle name="Normal 3 3 4 5 3 2 2" xfId="41146" xr:uid="{00000000-0005-0000-0000-00000F920000}"/>
    <cellStyle name="Normal 3 3 4 5 3 3" xfId="41145" xr:uid="{00000000-0005-0000-0000-000010920000}"/>
    <cellStyle name="Normal 3 3 4 5 4" xfId="20846" xr:uid="{00000000-0005-0000-0000-000011920000}"/>
    <cellStyle name="Normal 3 3 4 5 4 2" xfId="41147" xr:uid="{00000000-0005-0000-0000-000012920000}"/>
    <cellStyle name="Normal 3 3 4 5 5" xfId="20847" xr:uid="{00000000-0005-0000-0000-000013920000}"/>
    <cellStyle name="Normal 3 3 4 5 5 2" xfId="48939" xr:uid="{00000000-0005-0000-0000-000014920000}"/>
    <cellStyle name="Normal 3 3 4 5 6" xfId="41142" xr:uid="{00000000-0005-0000-0000-000015920000}"/>
    <cellStyle name="Normal 3 3 4 6" xfId="20848" xr:uid="{00000000-0005-0000-0000-000016920000}"/>
    <cellStyle name="Normal 3 3 4 6 2" xfId="20849" xr:uid="{00000000-0005-0000-0000-000017920000}"/>
    <cellStyle name="Normal 3 3 4 6 2 2" xfId="41149" xr:uid="{00000000-0005-0000-0000-000018920000}"/>
    <cellStyle name="Normal 3 3 4 6 3" xfId="41148" xr:uid="{00000000-0005-0000-0000-000019920000}"/>
    <cellStyle name="Normal 3 3 4 7" xfId="20850" xr:uid="{00000000-0005-0000-0000-00001A920000}"/>
    <cellStyle name="Normal 3 3 4 7 2" xfId="20851" xr:uid="{00000000-0005-0000-0000-00001B920000}"/>
    <cellStyle name="Normal 3 3 4 7 2 2" xfId="41151" xr:uid="{00000000-0005-0000-0000-00001C920000}"/>
    <cellStyle name="Normal 3 3 4 7 3" xfId="41150" xr:uid="{00000000-0005-0000-0000-00001D920000}"/>
    <cellStyle name="Normal 3 3 4 8" xfId="20852" xr:uid="{00000000-0005-0000-0000-00001E920000}"/>
    <cellStyle name="Normal 3 3 4 8 2" xfId="41152" xr:uid="{00000000-0005-0000-0000-00001F920000}"/>
    <cellStyle name="Normal 3 3 4 9" xfId="20853" xr:uid="{00000000-0005-0000-0000-000020920000}"/>
    <cellStyle name="Normal 3 3 4 9 2" xfId="48928" xr:uid="{00000000-0005-0000-0000-000021920000}"/>
    <cellStyle name="Normal 3 3 5" xfId="20854" xr:uid="{00000000-0005-0000-0000-000022920000}"/>
    <cellStyle name="Normal 3 3 5 2" xfId="20855" xr:uid="{00000000-0005-0000-0000-000023920000}"/>
    <cellStyle name="Normal 3 3 5 2 2" xfId="20856" xr:uid="{00000000-0005-0000-0000-000024920000}"/>
    <cellStyle name="Normal 3 3 5 2 2 2" xfId="20857" xr:uid="{00000000-0005-0000-0000-000025920000}"/>
    <cellStyle name="Normal 3 3 5 2 2 2 2" xfId="20858" xr:uid="{00000000-0005-0000-0000-000026920000}"/>
    <cellStyle name="Normal 3 3 5 2 2 2 2 2" xfId="41157" xr:uid="{00000000-0005-0000-0000-000027920000}"/>
    <cellStyle name="Normal 3 3 5 2 2 2 3" xfId="41156" xr:uid="{00000000-0005-0000-0000-000028920000}"/>
    <cellStyle name="Normal 3 3 5 2 2 3" xfId="20859" xr:uid="{00000000-0005-0000-0000-000029920000}"/>
    <cellStyle name="Normal 3 3 5 2 2 3 2" xfId="20860" xr:uid="{00000000-0005-0000-0000-00002A920000}"/>
    <cellStyle name="Normal 3 3 5 2 2 3 2 2" xfId="41159" xr:uid="{00000000-0005-0000-0000-00002B920000}"/>
    <cellStyle name="Normal 3 3 5 2 2 3 3" xfId="41158" xr:uid="{00000000-0005-0000-0000-00002C920000}"/>
    <cellStyle name="Normal 3 3 5 2 2 4" xfId="20861" xr:uid="{00000000-0005-0000-0000-00002D920000}"/>
    <cellStyle name="Normal 3 3 5 2 2 4 2" xfId="41160" xr:uid="{00000000-0005-0000-0000-00002E920000}"/>
    <cellStyle name="Normal 3 3 5 2 2 5" xfId="20862" xr:uid="{00000000-0005-0000-0000-00002F920000}"/>
    <cellStyle name="Normal 3 3 5 2 2 5 2" xfId="48942" xr:uid="{00000000-0005-0000-0000-000030920000}"/>
    <cellStyle name="Normal 3 3 5 2 2 6" xfId="41155" xr:uid="{00000000-0005-0000-0000-000031920000}"/>
    <cellStyle name="Normal 3 3 5 2 3" xfId="20863" xr:uid="{00000000-0005-0000-0000-000032920000}"/>
    <cellStyle name="Normal 3 3 5 2 3 2" xfId="20864" xr:uid="{00000000-0005-0000-0000-000033920000}"/>
    <cellStyle name="Normal 3 3 5 2 3 2 2" xfId="20865" xr:uid="{00000000-0005-0000-0000-000034920000}"/>
    <cellStyle name="Normal 3 3 5 2 3 2 2 2" xfId="41163" xr:uid="{00000000-0005-0000-0000-000035920000}"/>
    <cellStyle name="Normal 3 3 5 2 3 2 3" xfId="41162" xr:uid="{00000000-0005-0000-0000-000036920000}"/>
    <cellStyle name="Normal 3 3 5 2 3 3" xfId="20866" xr:uid="{00000000-0005-0000-0000-000037920000}"/>
    <cellStyle name="Normal 3 3 5 2 3 3 2" xfId="20867" xr:uid="{00000000-0005-0000-0000-000038920000}"/>
    <cellStyle name="Normal 3 3 5 2 3 3 2 2" xfId="41165" xr:uid="{00000000-0005-0000-0000-000039920000}"/>
    <cellStyle name="Normal 3 3 5 2 3 3 3" xfId="41164" xr:uid="{00000000-0005-0000-0000-00003A920000}"/>
    <cellStyle name="Normal 3 3 5 2 3 4" xfId="20868" xr:uid="{00000000-0005-0000-0000-00003B920000}"/>
    <cellStyle name="Normal 3 3 5 2 3 4 2" xfId="41166" xr:uid="{00000000-0005-0000-0000-00003C920000}"/>
    <cellStyle name="Normal 3 3 5 2 3 5" xfId="20869" xr:uid="{00000000-0005-0000-0000-00003D920000}"/>
    <cellStyle name="Normal 3 3 5 2 3 5 2" xfId="48943" xr:uid="{00000000-0005-0000-0000-00003E920000}"/>
    <cellStyle name="Normal 3 3 5 2 3 6" xfId="41161" xr:uid="{00000000-0005-0000-0000-00003F920000}"/>
    <cellStyle name="Normal 3 3 5 2 4" xfId="20870" xr:uid="{00000000-0005-0000-0000-000040920000}"/>
    <cellStyle name="Normal 3 3 5 2 4 2" xfId="20871" xr:uid="{00000000-0005-0000-0000-000041920000}"/>
    <cellStyle name="Normal 3 3 5 2 4 2 2" xfId="41168" xr:uid="{00000000-0005-0000-0000-000042920000}"/>
    <cellStyle name="Normal 3 3 5 2 4 3" xfId="41167" xr:uid="{00000000-0005-0000-0000-000043920000}"/>
    <cellStyle name="Normal 3 3 5 2 5" xfId="20872" xr:uid="{00000000-0005-0000-0000-000044920000}"/>
    <cellStyle name="Normal 3 3 5 2 5 2" xfId="20873" xr:uid="{00000000-0005-0000-0000-000045920000}"/>
    <cellStyle name="Normal 3 3 5 2 5 2 2" xfId="41170" xr:uid="{00000000-0005-0000-0000-000046920000}"/>
    <cellStyle name="Normal 3 3 5 2 5 3" xfId="41169" xr:uid="{00000000-0005-0000-0000-000047920000}"/>
    <cellStyle name="Normal 3 3 5 2 6" xfId="20874" xr:uid="{00000000-0005-0000-0000-000048920000}"/>
    <cellStyle name="Normal 3 3 5 2 6 2" xfId="41171" xr:uid="{00000000-0005-0000-0000-000049920000}"/>
    <cellStyle name="Normal 3 3 5 2 7" xfId="20875" xr:uid="{00000000-0005-0000-0000-00004A920000}"/>
    <cellStyle name="Normal 3 3 5 2 7 2" xfId="48941" xr:uid="{00000000-0005-0000-0000-00004B920000}"/>
    <cellStyle name="Normal 3 3 5 2 8" xfId="41154" xr:uid="{00000000-0005-0000-0000-00004C920000}"/>
    <cellStyle name="Normal 3 3 5 3" xfId="20876" xr:uid="{00000000-0005-0000-0000-00004D920000}"/>
    <cellStyle name="Normal 3 3 5 3 2" xfId="20877" xr:uid="{00000000-0005-0000-0000-00004E920000}"/>
    <cellStyle name="Normal 3 3 5 3 2 2" xfId="20878" xr:uid="{00000000-0005-0000-0000-00004F920000}"/>
    <cellStyle name="Normal 3 3 5 3 2 2 2" xfId="41174" xr:uid="{00000000-0005-0000-0000-000050920000}"/>
    <cellStyle name="Normal 3 3 5 3 2 3" xfId="41173" xr:uid="{00000000-0005-0000-0000-000051920000}"/>
    <cellStyle name="Normal 3 3 5 3 3" xfId="20879" xr:uid="{00000000-0005-0000-0000-000052920000}"/>
    <cellStyle name="Normal 3 3 5 3 3 2" xfId="20880" xr:uid="{00000000-0005-0000-0000-000053920000}"/>
    <cellStyle name="Normal 3 3 5 3 3 2 2" xfId="41176" xr:uid="{00000000-0005-0000-0000-000054920000}"/>
    <cellStyle name="Normal 3 3 5 3 3 3" xfId="41175" xr:uid="{00000000-0005-0000-0000-000055920000}"/>
    <cellStyle name="Normal 3 3 5 3 4" xfId="20881" xr:uid="{00000000-0005-0000-0000-000056920000}"/>
    <cellStyle name="Normal 3 3 5 3 4 2" xfId="41177" xr:uid="{00000000-0005-0000-0000-000057920000}"/>
    <cellStyle name="Normal 3 3 5 3 5" xfId="20882" xr:uid="{00000000-0005-0000-0000-000058920000}"/>
    <cellStyle name="Normal 3 3 5 3 5 2" xfId="48944" xr:uid="{00000000-0005-0000-0000-000059920000}"/>
    <cellStyle name="Normal 3 3 5 3 6" xfId="41172" xr:uid="{00000000-0005-0000-0000-00005A920000}"/>
    <cellStyle name="Normal 3 3 5 4" xfId="20883" xr:uid="{00000000-0005-0000-0000-00005B920000}"/>
    <cellStyle name="Normal 3 3 5 4 2" xfId="20884" xr:uid="{00000000-0005-0000-0000-00005C920000}"/>
    <cellStyle name="Normal 3 3 5 4 2 2" xfId="20885" xr:uid="{00000000-0005-0000-0000-00005D920000}"/>
    <cellStyle name="Normal 3 3 5 4 2 2 2" xfId="41180" xr:uid="{00000000-0005-0000-0000-00005E920000}"/>
    <cellStyle name="Normal 3 3 5 4 2 3" xfId="41179" xr:uid="{00000000-0005-0000-0000-00005F920000}"/>
    <cellStyle name="Normal 3 3 5 4 3" xfId="20886" xr:uid="{00000000-0005-0000-0000-000060920000}"/>
    <cellStyle name="Normal 3 3 5 4 3 2" xfId="20887" xr:uid="{00000000-0005-0000-0000-000061920000}"/>
    <cellStyle name="Normal 3 3 5 4 3 2 2" xfId="41182" xr:uid="{00000000-0005-0000-0000-000062920000}"/>
    <cellStyle name="Normal 3 3 5 4 3 3" xfId="41181" xr:uid="{00000000-0005-0000-0000-000063920000}"/>
    <cellStyle name="Normal 3 3 5 4 4" xfId="20888" xr:uid="{00000000-0005-0000-0000-000064920000}"/>
    <cellStyle name="Normal 3 3 5 4 4 2" xfId="41183" xr:uid="{00000000-0005-0000-0000-000065920000}"/>
    <cellStyle name="Normal 3 3 5 4 5" xfId="20889" xr:uid="{00000000-0005-0000-0000-000066920000}"/>
    <cellStyle name="Normal 3 3 5 4 5 2" xfId="48945" xr:uid="{00000000-0005-0000-0000-000067920000}"/>
    <cellStyle name="Normal 3 3 5 4 6" xfId="41178" xr:uid="{00000000-0005-0000-0000-000068920000}"/>
    <cellStyle name="Normal 3 3 5 5" xfId="20890" xr:uid="{00000000-0005-0000-0000-000069920000}"/>
    <cellStyle name="Normal 3 3 5 5 2" xfId="20891" xr:uid="{00000000-0005-0000-0000-00006A920000}"/>
    <cellStyle name="Normal 3 3 5 5 2 2" xfId="41185" xr:uid="{00000000-0005-0000-0000-00006B920000}"/>
    <cellStyle name="Normal 3 3 5 5 3" xfId="41184" xr:uid="{00000000-0005-0000-0000-00006C920000}"/>
    <cellStyle name="Normal 3 3 5 6" xfId="20892" xr:uid="{00000000-0005-0000-0000-00006D920000}"/>
    <cellStyle name="Normal 3 3 5 6 2" xfId="20893" xr:uid="{00000000-0005-0000-0000-00006E920000}"/>
    <cellStyle name="Normal 3 3 5 6 2 2" xfId="41187" xr:uid="{00000000-0005-0000-0000-00006F920000}"/>
    <cellStyle name="Normal 3 3 5 6 3" xfId="41186" xr:uid="{00000000-0005-0000-0000-000070920000}"/>
    <cellStyle name="Normal 3 3 5 7" xfId="20894" xr:uid="{00000000-0005-0000-0000-000071920000}"/>
    <cellStyle name="Normal 3 3 5 7 2" xfId="41188" xr:uid="{00000000-0005-0000-0000-000072920000}"/>
    <cellStyle name="Normal 3 3 5 8" xfId="20895" xr:uid="{00000000-0005-0000-0000-000073920000}"/>
    <cellStyle name="Normal 3 3 5 8 2" xfId="48940" xr:uid="{00000000-0005-0000-0000-000074920000}"/>
    <cellStyle name="Normal 3 3 5 9" xfId="41153" xr:uid="{00000000-0005-0000-0000-000075920000}"/>
    <cellStyle name="Normal 3 3 6" xfId="20896" xr:uid="{00000000-0005-0000-0000-000076920000}"/>
    <cellStyle name="Normal 3 3 6 2" xfId="20897" xr:uid="{00000000-0005-0000-0000-000077920000}"/>
    <cellStyle name="Normal 3 3 6 2 2" xfId="20898" xr:uid="{00000000-0005-0000-0000-000078920000}"/>
    <cellStyle name="Normal 3 3 6 2 2 2" xfId="20899" xr:uid="{00000000-0005-0000-0000-000079920000}"/>
    <cellStyle name="Normal 3 3 6 2 2 2 2" xfId="41192" xr:uid="{00000000-0005-0000-0000-00007A920000}"/>
    <cellStyle name="Normal 3 3 6 2 2 3" xfId="41191" xr:uid="{00000000-0005-0000-0000-00007B920000}"/>
    <cellStyle name="Normal 3 3 6 2 3" xfId="20900" xr:uid="{00000000-0005-0000-0000-00007C920000}"/>
    <cellStyle name="Normal 3 3 6 2 3 2" xfId="20901" xr:uid="{00000000-0005-0000-0000-00007D920000}"/>
    <cellStyle name="Normal 3 3 6 2 3 2 2" xfId="41194" xr:uid="{00000000-0005-0000-0000-00007E920000}"/>
    <cellStyle name="Normal 3 3 6 2 3 3" xfId="41193" xr:uid="{00000000-0005-0000-0000-00007F920000}"/>
    <cellStyle name="Normal 3 3 6 2 4" xfId="20902" xr:uid="{00000000-0005-0000-0000-000080920000}"/>
    <cellStyle name="Normal 3 3 6 2 4 2" xfId="41195" xr:uid="{00000000-0005-0000-0000-000081920000}"/>
    <cellStyle name="Normal 3 3 6 2 5" xfId="20903" xr:uid="{00000000-0005-0000-0000-000082920000}"/>
    <cellStyle name="Normal 3 3 6 2 5 2" xfId="48947" xr:uid="{00000000-0005-0000-0000-000083920000}"/>
    <cellStyle name="Normal 3 3 6 2 6" xfId="41190" xr:uid="{00000000-0005-0000-0000-000084920000}"/>
    <cellStyle name="Normal 3 3 6 3" xfId="20904" xr:uid="{00000000-0005-0000-0000-000085920000}"/>
    <cellStyle name="Normal 3 3 6 3 2" xfId="20905" xr:uid="{00000000-0005-0000-0000-000086920000}"/>
    <cellStyle name="Normal 3 3 6 3 2 2" xfId="20906" xr:uid="{00000000-0005-0000-0000-000087920000}"/>
    <cellStyle name="Normal 3 3 6 3 2 2 2" xfId="41198" xr:uid="{00000000-0005-0000-0000-000088920000}"/>
    <cellStyle name="Normal 3 3 6 3 2 3" xfId="41197" xr:uid="{00000000-0005-0000-0000-000089920000}"/>
    <cellStyle name="Normal 3 3 6 3 3" xfId="20907" xr:uid="{00000000-0005-0000-0000-00008A920000}"/>
    <cellStyle name="Normal 3 3 6 3 3 2" xfId="20908" xr:uid="{00000000-0005-0000-0000-00008B920000}"/>
    <cellStyle name="Normal 3 3 6 3 3 2 2" xfId="41200" xr:uid="{00000000-0005-0000-0000-00008C920000}"/>
    <cellStyle name="Normal 3 3 6 3 3 3" xfId="41199" xr:uid="{00000000-0005-0000-0000-00008D920000}"/>
    <cellStyle name="Normal 3 3 6 3 4" xfId="20909" xr:uid="{00000000-0005-0000-0000-00008E920000}"/>
    <cellStyle name="Normal 3 3 6 3 4 2" xfId="41201" xr:uid="{00000000-0005-0000-0000-00008F920000}"/>
    <cellStyle name="Normal 3 3 6 3 5" xfId="20910" xr:uid="{00000000-0005-0000-0000-000090920000}"/>
    <cellStyle name="Normal 3 3 6 3 5 2" xfId="48948" xr:uid="{00000000-0005-0000-0000-000091920000}"/>
    <cellStyle name="Normal 3 3 6 3 6" xfId="41196" xr:uid="{00000000-0005-0000-0000-000092920000}"/>
    <cellStyle name="Normal 3 3 6 4" xfId="20911" xr:uid="{00000000-0005-0000-0000-000093920000}"/>
    <cellStyle name="Normal 3 3 6 4 2" xfId="20912" xr:uid="{00000000-0005-0000-0000-000094920000}"/>
    <cellStyle name="Normal 3 3 6 4 2 2" xfId="41203" xr:uid="{00000000-0005-0000-0000-000095920000}"/>
    <cellStyle name="Normal 3 3 6 4 3" xfId="41202" xr:uid="{00000000-0005-0000-0000-000096920000}"/>
    <cellStyle name="Normal 3 3 6 5" xfId="20913" xr:uid="{00000000-0005-0000-0000-000097920000}"/>
    <cellStyle name="Normal 3 3 6 5 2" xfId="20914" xr:uid="{00000000-0005-0000-0000-000098920000}"/>
    <cellStyle name="Normal 3 3 6 5 2 2" xfId="41205" xr:uid="{00000000-0005-0000-0000-000099920000}"/>
    <cellStyle name="Normal 3 3 6 5 3" xfId="41204" xr:uid="{00000000-0005-0000-0000-00009A920000}"/>
    <cellStyle name="Normal 3 3 6 6" xfId="20915" xr:uid="{00000000-0005-0000-0000-00009B920000}"/>
    <cellStyle name="Normal 3 3 6 6 2" xfId="41206" xr:uid="{00000000-0005-0000-0000-00009C920000}"/>
    <cellStyle name="Normal 3 3 6 7" xfId="20916" xr:uid="{00000000-0005-0000-0000-00009D920000}"/>
    <cellStyle name="Normal 3 3 6 7 2" xfId="48946" xr:uid="{00000000-0005-0000-0000-00009E920000}"/>
    <cellStyle name="Normal 3 3 6 8" xfId="41189" xr:uid="{00000000-0005-0000-0000-00009F920000}"/>
    <cellStyle name="Normal 3 3 7" xfId="20917" xr:uid="{00000000-0005-0000-0000-0000A0920000}"/>
    <cellStyle name="Normal 3 3 7 2" xfId="20918" xr:uid="{00000000-0005-0000-0000-0000A1920000}"/>
    <cellStyle name="Normal 3 3 7 2 2" xfId="20919" xr:uid="{00000000-0005-0000-0000-0000A2920000}"/>
    <cellStyle name="Normal 3 3 7 2 2 2" xfId="41209" xr:uid="{00000000-0005-0000-0000-0000A3920000}"/>
    <cellStyle name="Normal 3 3 7 2 3" xfId="41208" xr:uid="{00000000-0005-0000-0000-0000A4920000}"/>
    <cellStyle name="Normal 3 3 7 3" xfId="20920" xr:uid="{00000000-0005-0000-0000-0000A5920000}"/>
    <cellStyle name="Normal 3 3 7 3 2" xfId="20921" xr:uid="{00000000-0005-0000-0000-0000A6920000}"/>
    <cellStyle name="Normal 3 3 7 3 2 2" xfId="41211" xr:uid="{00000000-0005-0000-0000-0000A7920000}"/>
    <cellStyle name="Normal 3 3 7 3 3" xfId="41210" xr:uid="{00000000-0005-0000-0000-0000A8920000}"/>
    <cellStyle name="Normal 3 3 7 4" xfId="20922" xr:uid="{00000000-0005-0000-0000-0000A9920000}"/>
    <cellStyle name="Normal 3 3 7 4 2" xfId="41212" xr:uid="{00000000-0005-0000-0000-0000AA920000}"/>
    <cellStyle name="Normal 3 3 7 5" xfId="20923" xr:uid="{00000000-0005-0000-0000-0000AB920000}"/>
    <cellStyle name="Normal 3 3 7 5 2" xfId="48949" xr:uid="{00000000-0005-0000-0000-0000AC920000}"/>
    <cellStyle name="Normal 3 3 7 6" xfId="41207" xr:uid="{00000000-0005-0000-0000-0000AD920000}"/>
    <cellStyle name="Normal 3 3 8" xfId="20924" xr:uid="{00000000-0005-0000-0000-0000AE920000}"/>
    <cellStyle name="Normal 3 3 8 2" xfId="20925" xr:uid="{00000000-0005-0000-0000-0000AF920000}"/>
    <cellStyle name="Normal 3 3 8 2 2" xfId="20926" xr:uid="{00000000-0005-0000-0000-0000B0920000}"/>
    <cellStyle name="Normal 3 3 8 2 2 2" xfId="41215" xr:uid="{00000000-0005-0000-0000-0000B1920000}"/>
    <cellStyle name="Normal 3 3 8 2 3" xfId="41214" xr:uid="{00000000-0005-0000-0000-0000B2920000}"/>
    <cellStyle name="Normal 3 3 8 3" xfId="20927" xr:uid="{00000000-0005-0000-0000-0000B3920000}"/>
    <cellStyle name="Normal 3 3 8 3 2" xfId="20928" xr:uid="{00000000-0005-0000-0000-0000B4920000}"/>
    <cellStyle name="Normal 3 3 8 3 2 2" xfId="41217" xr:uid="{00000000-0005-0000-0000-0000B5920000}"/>
    <cellStyle name="Normal 3 3 8 3 3" xfId="41216" xr:uid="{00000000-0005-0000-0000-0000B6920000}"/>
    <cellStyle name="Normal 3 3 8 4" xfId="20929" xr:uid="{00000000-0005-0000-0000-0000B7920000}"/>
    <cellStyle name="Normal 3 3 8 4 2" xfId="41218" xr:uid="{00000000-0005-0000-0000-0000B8920000}"/>
    <cellStyle name="Normal 3 3 8 5" xfId="20930" xr:uid="{00000000-0005-0000-0000-0000B9920000}"/>
    <cellStyle name="Normal 3 3 8 5 2" xfId="48950" xr:uid="{00000000-0005-0000-0000-0000BA920000}"/>
    <cellStyle name="Normal 3 3 8 6" xfId="41213" xr:uid="{00000000-0005-0000-0000-0000BB920000}"/>
    <cellStyle name="Normal 3 3 9" xfId="20931" xr:uid="{00000000-0005-0000-0000-0000BC920000}"/>
    <cellStyle name="Normal 3 3 9 2" xfId="20932" xr:uid="{00000000-0005-0000-0000-0000BD920000}"/>
    <cellStyle name="Normal 3 3 9 2 2" xfId="41220" xr:uid="{00000000-0005-0000-0000-0000BE920000}"/>
    <cellStyle name="Normal 3 3 9 3" xfId="41219" xr:uid="{00000000-0005-0000-0000-0000BF920000}"/>
    <cellStyle name="Normal 3 4" xfId="20933" xr:uid="{00000000-0005-0000-0000-0000C0920000}"/>
    <cellStyle name="Normal 3 4 2" xfId="20934" xr:uid="{00000000-0005-0000-0000-0000C1920000}"/>
    <cellStyle name="Normal 3 4 2 2" xfId="41221" xr:uid="{00000000-0005-0000-0000-0000C2920000}"/>
    <cellStyle name="Normal 3 4 3" xfId="20935" xr:uid="{00000000-0005-0000-0000-0000C3920000}"/>
    <cellStyle name="Normal 3 4 3 2" xfId="48951" xr:uid="{00000000-0005-0000-0000-0000C4920000}"/>
    <cellStyle name="Normal 3 4 4" xfId="27338" xr:uid="{00000000-0005-0000-0000-0000C5920000}"/>
    <cellStyle name="Normal 3 5" xfId="20936" xr:uid="{00000000-0005-0000-0000-0000C6920000}"/>
    <cellStyle name="Normal 3 5 2" xfId="20937" xr:uid="{00000000-0005-0000-0000-0000C7920000}"/>
    <cellStyle name="Normal 3 5 2 2" xfId="41222" xr:uid="{00000000-0005-0000-0000-0000C8920000}"/>
    <cellStyle name="Normal 3 5 3" xfId="20938" xr:uid="{00000000-0005-0000-0000-0000C9920000}"/>
    <cellStyle name="Normal 3 5 3 2" xfId="48952" xr:uid="{00000000-0005-0000-0000-0000CA920000}"/>
    <cellStyle name="Normal 3 5 4" xfId="27339" xr:uid="{00000000-0005-0000-0000-0000CB920000}"/>
    <cellStyle name="Normal 3 6" xfId="20939" xr:uid="{00000000-0005-0000-0000-0000CC920000}"/>
    <cellStyle name="Normal 3 6 10" xfId="20940" xr:uid="{00000000-0005-0000-0000-0000CD920000}"/>
    <cellStyle name="Normal 3 6 10 2" xfId="20941" xr:uid="{00000000-0005-0000-0000-0000CE920000}"/>
    <cellStyle name="Normal 3 6 10 2 2" xfId="41225" xr:uid="{00000000-0005-0000-0000-0000CF920000}"/>
    <cellStyle name="Normal 3 6 10 3" xfId="41224" xr:uid="{00000000-0005-0000-0000-0000D0920000}"/>
    <cellStyle name="Normal 3 6 11" xfId="20942" xr:uid="{00000000-0005-0000-0000-0000D1920000}"/>
    <cellStyle name="Normal 3 6 11 2" xfId="20943" xr:uid="{00000000-0005-0000-0000-0000D2920000}"/>
    <cellStyle name="Normal 3 6 11 2 2" xfId="41227" xr:uid="{00000000-0005-0000-0000-0000D3920000}"/>
    <cellStyle name="Normal 3 6 11 3" xfId="41226" xr:uid="{00000000-0005-0000-0000-0000D4920000}"/>
    <cellStyle name="Normal 3 6 12" xfId="20944" xr:uid="{00000000-0005-0000-0000-0000D5920000}"/>
    <cellStyle name="Normal 3 6 12 2" xfId="41228" xr:uid="{00000000-0005-0000-0000-0000D6920000}"/>
    <cellStyle name="Normal 3 6 13" xfId="20945" xr:uid="{00000000-0005-0000-0000-0000D7920000}"/>
    <cellStyle name="Normal 3 6 13 2" xfId="41223" xr:uid="{00000000-0005-0000-0000-0000D8920000}"/>
    <cellStyle name="Normal 3 6 14" xfId="20946" xr:uid="{00000000-0005-0000-0000-0000D9920000}"/>
    <cellStyle name="Normal 3 6 14 2" xfId="48953" xr:uid="{00000000-0005-0000-0000-0000DA920000}"/>
    <cellStyle name="Normal 3 6 15" xfId="27340" xr:uid="{00000000-0005-0000-0000-0000DB920000}"/>
    <cellStyle name="Normal 3 6 2" xfId="20947" xr:uid="{00000000-0005-0000-0000-0000DC920000}"/>
    <cellStyle name="Normal 3 6 2 10" xfId="20948" xr:uid="{00000000-0005-0000-0000-0000DD920000}"/>
    <cellStyle name="Normal 3 6 2 10 2" xfId="41230" xr:uid="{00000000-0005-0000-0000-0000DE920000}"/>
    <cellStyle name="Normal 3 6 2 11" xfId="20949" xr:uid="{00000000-0005-0000-0000-0000DF920000}"/>
    <cellStyle name="Normal 3 6 2 11 2" xfId="48954" xr:uid="{00000000-0005-0000-0000-0000E0920000}"/>
    <cellStyle name="Normal 3 6 2 12" xfId="41229" xr:uid="{00000000-0005-0000-0000-0000E1920000}"/>
    <cellStyle name="Normal 3 6 2 2" xfId="20950" xr:uid="{00000000-0005-0000-0000-0000E2920000}"/>
    <cellStyle name="Normal 3 6 2 2 10" xfId="20951" xr:uid="{00000000-0005-0000-0000-0000E3920000}"/>
    <cellStyle name="Normal 3 6 2 2 10 2" xfId="48955" xr:uid="{00000000-0005-0000-0000-0000E4920000}"/>
    <cellStyle name="Normal 3 6 2 2 11" xfId="41231" xr:uid="{00000000-0005-0000-0000-0000E5920000}"/>
    <cellStyle name="Normal 3 6 2 2 2" xfId="20952" xr:uid="{00000000-0005-0000-0000-0000E6920000}"/>
    <cellStyle name="Normal 3 6 2 2 2 10" xfId="41232" xr:uid="{00000000-0005-0000-0000-0000E7920000}"/>
    <cellStyle name="Normal 3 6 2 2 2 2" xfId="20953" xr:uid="{00000000-0005-0000-0000-0000E8920000}"/>
    <cellStyle name="Normal 3 6 2 2 2 2 2" xfId="20954" xr:uid="{00000000-0005-0000-0000-0000E9920000}"/>
    <cellStyle name="Normal 3 6 2 2 2 2 2 2" xfId="20955" xr:uid="{00000000-0005-0000-0000-0000EA920000}"/>
    <cellStyle name="Normal 3 6 2 2 2 2 2 2 2" xfId="20956" xr:uid="{00000000-0005-0000-0000-0000EB920000}"/>
    <cellStyle name="Normal 3 6 2 2 2 2 2 2 2 2" xfId="20957" xr:uid="{00000000-0005-0000-0000-0000EC920000}"/>
    <cellStyle name="Normal 3 6 2 2 2 2 2 2 2 2 2" xfId="41237" xr:uid="{00000000-0005-0000-0000-0000ED920000}"/>
    <cellStyle name="Normal 3 6 2 2 2 2 2 2 2 3" xfId="41236" xr:uid="{00000000-0005-0000-0000-0000EE920000}"/>
    <cellStyle name="Normal 3 6 2 2 2 2 2 2 3" xfId="20958" xr:uid="{00000000-0005-0000-0000-0000EF920000}"/>
    <cellStyle name="Normal 3 6 2 2 2 2 2 2 3 2" xfId="20959" xr:uid="{00000000-0005-0000-0000-0000F0920000}"/>
    <cellStyle name="Normal 3 6 2 2 2 2 2 2 3 2 2" xfId="41239" xr:uid="{00000000-0005-0000-0000-0000F1920000}"/>
    <cellStyle name="Normal 3 6 2 2 2 2 2 2 3 3" xfId="41238" xr:uid="{00000000-0005-0000-0000-0000F2920000}"/>
    <cellStyle name="Normal 3 6 2 2 2 2 2 2 4" xfId="20960" xr:uid="{00000000-0005-0000-0000-0000F3920000}"/>
    <cellStyle name="Normal 3 6 2 2 2 2 2 2 4 2" xfId="41240" xr:uid="{00000000-0005-0000-0000-0000F4920000}"/>
    <cellStyle name="Normal 3 6 2 2 2 2 2 2 5" xfId="20961" xr:uid="{00000000-0005-0000-0000-0000F5920000}"/>
    <cellStyle name="Normal 3 6 2 2 2 2 2 2 5 2" xfId="48959" xr:uid="{00000000-0005-0000-0000-0000F6920000}"/>
    <cellStyle name="Normal 3 6 2 2 2 2 2 2 6" xfId="41235" xr:uid="{00000000-0005-0000-0000-0000F7920000}"/>
    <cellStyle name="Normal 3 6 2 2 2 2 2 3" xfId="20962" xr:uid="{00000000-0005-0000-0000-0000F8920000}"/>
    <cellStyle name="Normal 3 6 2 2 2 2 2 3 2" xfId="20963" xr:uid="{00000000-0005-0000-0000-0000F9920000}"/>
    <cellStyle name="Normal 3 6 2 2 2 2 2 3 2 2" xfId="20964" xr:uid="{00000000-0005-0000-0000-0000FA920000}"/>
    <cellStyle name="Normal 3 6 2 2 2 2 2 3 2 2 2" xfId="41243" xr:uid="{00000000-0005-0000-0000-0000FB920000}"/>
    <cellStyle name="Normal 3 6 2 2 2 2 2 3 2 3" xfId="41242" xr:uid="{00000000-0005-0000-0000-0000FC920000}"/>
    <cellStyle name="Normal 3 6 2 2 2 2 2 3 3" xfId="20965" xr:uid="{00000000-0005-0000-0000-0000FD920000}"/>
    <cellStyle name="Normal 3 6 2 2 2 2 2 3 3 2" xfId="20966" xr:uid="{00000000-0005-0000-0000-0000FE920000}"/>
    <cellStyle name="Normal 3 6 2 2 2 2 2 3 3 2 2" xfId="41245" xr:uid="{00000000-0005-0000-0000-0000FF920000}"/>
    <cellStyle name="Normal 3 6 2 2 2 2 2 3 3 3" xfId="41244" xr:uid="{00000000-0005-0000-0000-000000930000}"/>
    <cellStyle name="Normal 3 6 2 2 2 2 2 3 4" xfId="20967" xr:uid="{00000000-0005-0000-0000-000001930000}"/>
    <cellStyle name="Normal 3 6 2 2 2 2 2 3 4 2" xfId="41246" xr:uid="{00000000-0005-0000-0000-000002930000}"/>
    <cellStyle name="Normal 3 6 2 2 2 2 2 3 5" xfId="20968" xr:uid="{00000000-0005-0000-0000-000003930000}"/>
    <cellStyle name="Normal 3 6 2 2 2 2 2 3 5 2" xfId="48960" xr:uid="{00000000-0005-0000-0000-000004930000}"/>
    <cellStyle name="Normal 3 6 2 2 2 2 2 3 6" xfId="41241" xr:uid="{00000000-0005-0000-0000-000005930000}"/>
    <cellStyle name="Normal 3 6 2 2 2 2 2 4" xfId="20969" xr:uid="{00000000-0005-0000-0000-000006930000}"/>
    <cellStyle name="Normal 3 6 2 2 2 2 2 4 2" xfId="20970" xr:uid="{00000000-0005-0000-0000-000007930000}"/>
    <cellStyle name="Normal 3 6 2 2 2 2 2 4 2 2" xfId="41248" xr:uid="{00000000-0005-0000-0000-000008930000}"/>
    <cellStyle name="Normal 3 6 2 2 2 2 2 4 3" xfId="41247" xr:uid="{00000000-0005-0000-0000-000009930000}"/>
    <cellStyle name="Normal 3 6 2 2 2 2 2 5" xfId="20971" xr:uid="{00000000-0005-0000-0000-00000A930000}"/>
    <cellStyle name="Normal 3 6 2 2 2 2 2 5 2" xfId="20972" xr:uid="{00000000-0005-0000-0000-00000B930000}"/>
    <cellStyle name="Normal 3 6 2 2 2 2 2 5 2 2" xfId="41250" xr:uid="{00000000-0005-0000-0000-00000C930000}"/>
    <cellStyle name="Normal 3 6 2 2 2 2 2 5 3" xfId="41249" xr:uid="{00000000-0005-0000-0000-00000D930000}"/>
    <cellStyle name="Normal 3 6 2 2 2 2 2 6" xfId="20973" xr:uid="{00000000-0005-0000-0000-00000E930000}"/>
    <cellStyle name="Normal 3 6 2 2 2 2 2 6 2" xfId="41251" xr:uid="{00000000-0005-0000-0000-00000F930000}"/>
    <cellStyle name="Normal 3 6 2 2 2 2 2 7" xfId="20974" xr:uid="{00000000-0005-0000-0000-000010930000}"/>
    <cellStyle name="Normal 3 6 2 2 2 2 2 7 2" xfId="48958" xr:uid="{00000000-0005-0000-0000-000011930000}"/>
    <cellStyle name="Normal 3 6 2 2 2 2 2 8" xfId="41234" xr:uid="{00000000-0005-0000-0000-000012930000}"/>
    <cellStyle name="Normal 3 6 2 2 2 2 3" xfId="20975" xr:uid="{00000000-0005-0000-0000-000013930000}"/>
    <cellStyle name="Normal 3 6 2 2 2 2 3 2" xfId="20976" xr:uid="{00000000-0005-0000-0000-000014930000}"/>
    <cellStyle name="Normal 3 6 2 2 2 2 3 2 2" xfId="20977" xr:uid="{00000000-0005-0000-0000-000015930000}"/>
    <cellStyle name="Normal 3 6 2 2 2 2 3 2 2 2" xfId="41254" xr:uid="{00000000-0005-0000-0000-000016930000}"/>
    <cellStyle name="Normal 3 6 2 2 2 2 3 2 3" xfId="41253" xr:uid="{00000000-0005-0000-0000-000017930000}"/>
    <cellStyle name="Normal 3 6 2 2 2 2 3 3" xfId="20978" xr:uid="{00000000-0005-0000-0000-000018930000}"/>
    <cellStyle name="Normal 3 6 2 2 2 2 3 3 2" xfId="20979" xr:uid="{00000000-0005-0000-0000-000019930000}"/>
    <cellStyle name="Normal 3 6 2 2 2 2 3 3 2 2" xfId="41256" xr:uid="{00000000-0005-0000-0000-00001A930000}"/>
    <cellStyle name="Normal 3 6 2 2 2 2 3 3 3" xfId="41255" xr:uid="{00000000-0005-0000-0000-00001B930000}"/>
    <cellStyle name="Normal 3 6 2 2 2 2 3 4" xfId="20980" xr:uid="{00000000-0005-0000-0000-00001C930000}"/>
    <cellStyle name="Normal 3 6 2 2 2 2 3 4 2" xfId="41257" xr:uid="{00000000-0005-0000-0000-00001D930000}"/>
    <cellStyle name="Normal 3 6 2 2 2 2 3 5" xfId="20981" xr:uid="{00000000-0005-0000-0000-00001E930000}"/>
    <cellStyle name="Normal 3 6 2 2 2 2 3 5 2" xfId="48961" xr:uid="{00000000-0005-0000-0000-00001F930000}"/>
    <cellStyle name="Normal 3 6 2 2 2 2 3 6" xfId="41252" xr:uid="{00000000-0005-0000-0000-000020930000}"/>
    <cellStyle name="Normal 3 6 2 2 2 2 4" xfId="20982" xr:uid="{00000000-0005-0000-0000-000021930000}"/>
    <cellStyle name="Normal 3 6 2 2 2 2 4 2" xfId="20983" xr:uid="{00000000-0005-0000-0000-000022930000}"/>
    <cellStyle name="Normal 3 6 2 2 2 2 4 2 2" xfId="20984" xr:uid="{00000000-0005-0000-0000-000023930000}"/>
    <cellStyle name="Normal 3 6 2 2 2 2 4 2 2 2" xfId="41260" xr:uid="{00000000-0005-0000-0000-000024930000}"/>
    <cellStyle name="Normal 3 6 2 2 2 2 4 2 3" xfId="41259" xr:uid="{00000000-0005-0000-0000-000025930000}"/>
    <cellStyle name="Normal 3 6 2 2 2 2 4 3" xfId="20985" xr:uid="{00000000-0005-0000-0000-000026930000}"/>
    <cellStyle name="Normal 3 6 2 2 2 2 4 3 2" xfId="20986" xr:uid="{00000000-0005-0000-0000-000027930000}"/>
    <cellStyle name="Normal 3 6 2 2 2 2 4 3 2 2" xfId="41262" xr:uid="{00000000-0005-0000-0000-000028930000}"/>
    <cellStyle name="Normal 3 6 2 2 2 2 4 3 3" xfId="41261" xr:uid="{00000000-0005-0000-0000-000029930000}"/>
    <cellStyle name="Normal 3 6 2 2 2 2 4 4" xfId="20987" xr:uid="{00000000-0005-0000-0000-00002A930000}"/>
    <cellStyle name="Normal 3 6 2 2 2 2 4 4 2" xfId="41263" xr:uid="{00000000-0005-0000-0000-00002B930000}"/>
    <cellStyle name="Normal 3 6 2 2 2 2 4 5" xfId="20988" xr:uid="{00000000-0005-0000-0000-00002C930000}"/>
    <cellStyle name="Normal 3 6 2 2 2 2 4 5 2" xfId="48962" xr:uid="{00000000-0005-0000-0000-00002D930000}"/>
    <cellStyle name="Normal 3 6 2 2 2 2 4 6" xfId="41258" xr:uid="{00000000-0005-0000-0000-00002E930000}"/>
    <cellStyle name="Normal 3 6 2 2 2 2 5" xfId="20989" xr:uid="{00000000-0005-0000-0000-00002F930000}"/>
    <cellStyle name="Normal 3 6 2 2 2 2 5 2" xfId="20990" xr:uid="{00000000-0005-0000-0000-000030930000}"/>
    <cellStyle name="Normal 3 6 2 2 2 2 5 2 2" xfId="41265" xr:uid="{00000000-0005-0000-0000-000031930000}"/>
    <cellStyle name="Normal 3 6 2 2 2 2 5 3" xfId="41264" xr:uid="{00000000-0005-0000-0000-000032930000}"/>
    <cellStyle name="Normal 3 6 2 2 2 2 6" xfId="20991" xr:uid="{00000000-0005-0000-0000-000033930000}"/>
    <cellStyle name="Normal 3 6 2 2 2 2 6 2" xfId="20992" xr:uid="{00000000-0005-0000-0000-000034930000}"/>
    <cellStyle name="Normal 3 6 2 2 2 2 6 2 2" xfId="41267" xr:uid="{00000000-0005-0000-0000-000035930000}"/>
    <cellStyle name="Normal 3 6 2 2 2 2 6 3" xfId="41266" xr:uid="{00000000-0005-0000-0000-000036930000}"/>
    <cellStyle name="Normal 3 6 2 2 2 2 7" xfId="20993" xr:uid="{00000000-0005-0000-0000-000037930000}"/>
    <cellStyle name="Normal 3 6 2 2 2 2 7 2" xfId="41268" xr:uid="{00000000-0005-0000-0000-000038930000}"/>
    <cellStyle name="Normal 3 6 2 2 2 2 8" xfId="20994" xr:uid="{00000000-0005-0000-0000-000039930000}"/>
    <cellStyle name="Normal 3 6 2 2 2 2 8 2" xfId="48957" xr:uid="{00000000-0005-0000-0000-00003A930000}"/>
    <cellStyle name="Normal 3 6 2 2 2 2 9" xfId="41233" xr:uid="{00000000-0005-0000-0000-00003B930000}"/>
    <cellStyle name="Normal 3 6 2 2 2 3" xfId="20995" xr:uid="{00000000-0005-0000-0000-00003C930000}"/>
    <cellStyle name="Normal 3 6 2 2 2 3 2" xfId="20996" xr:uid="{00000000-0005-0000-0000-00003D930000}"/>
    <cellStyle name="Normal 3 6 2 2 2 3 2 2" xfId="20997" xr:uid="{00000000-0005-0000-0000-00003E930000}"/>
    <cellStyle name="Normal 3 6 2 2 2 3 2 2 2" xfId="20998" xr:uid="{00000000-0005-0000-0000-00003F930000}"/>
    <cellStyle name="Normal 3 6 2 2 2 3 2 2 2 2" xfId="41272" xr:uid="{00000000-0005-0000-0000-000040930000}"/>
    <cellStyle name="Normal 3 6 2 2 2 3 2 2 3" xfId="41271" xr:uid="{00000000-0005-0000-0000-000041930000}"/>
    <cellStyle name="Normal 3 6 2 2 2 3 2 3" xfId="20999" xr:uid="{00000000-0005-0000-0000-000042930000}"/>
    <cellStyle name="Normal 3 6 2 2 2 3 2 3 2" xfId="21000" xr:uid="{00000000-0005-0000-0000-000043930000}"/>
    <cellStyle name="Normal 3 6 2 2 2 3 2 3 2 2" xfId="41274" xr:uid="{00000000-0005-0000-0000-000044930000}"/>
    <cellStyle name="Normal 3 6 2 2 2 3 2 3 3" xfId="41273" xr:uid="{00000000-0005-0000-0000-000045930000}"/>
    <cellStyle name="Normal 3 6 2 2 2 3 2 4" xfId="21001" xr:uid="{00000000-0005-0000-0000-000046930000}"/>
    <cellStyle name="Normal 3 6 2 2 2 3 2 4 2" xfId="41275" xr:uid="{00000000-0005-0000-0000-000047930000}"/>
    <cellStyle name="Normal 3 6 2 2 2 3 2 5" xfId="21002" xr:uid="{00000000-0005-0000-0000-000048930000}"/>
    <cellStyle name="Normal 3 6 2 2 2 3 2 5 2" xfId="48964" xr:uid="{00000000-0005-0000-0000-000049930000}"/>
    <cellStyle name="Normal 3 6 2 2 2 3 2 6" xfId="41270" xr:uid="{00000000-0005-0000-0000-00004A930000}"/>
    <cellStyle name="Normal 3 6 2 2 2 3 3" xfId="21003" xr:uid="{00000000-0005-0000-0000-00004B930000}"/>
    <cellStyle name="Normal 3 6 2 2 2 3 3 2" xfId="21004" xr:uid="{00000000-0005-0000-0000-00004C930000}"/>
    <cellStyle name="Normal 3 6 2 2 2 3 3 2 2" xfId="21005" xr:uid="{00000000-0005-0000-0000-00004D930000}"/>
    <cellStyle name="Normal 3 6 2 2 2 3 3 2 2 2" xfId="41278" xr:uid="{00000000-0005-0000-0000-00004E930000}"/>
    <cellStyle name="Normal 3 6 2 2 2 3 3 2 3" xfId="41277" xr:uid="{00000000-0005-0000-0000-00004F930000}"/>
    <cellStyle name="Normal 3 6 2 2 2 3 3 3" xfId="21006" xr:uid="{00000000-0005-0000-0000-000050930000}"/>
    <cellStyle name="Normal 3 6 2 2 2 3 3 3 2" xfId="21007" xr:uid="{00000000-0005-0000-0000-000051930000}"/>
    <cellStyle name="Normal 3 6 2 2 2 3 3 3 2 2" xfId="41280" xr:uid="{00000000-0005-0000-0000-000052930000}"/>
    <cellStyle name="Normal 3 6 2 2 2 3 3 3 3" xfId="41279" xr:uid="{00000000-0005-0000-0000-000053930000}"/>
    <cellStyle name="Normal 3 6 2 2 2 3 3 4" xfId="21008" xr:uid="{00000000-0005-0000-0000-000054930000}"/>
    <cellStyle name="Normal 3 6 2 2 2 3 3 4 2" xfId="41281" xr:uid="{00000000-0005-0000-0000-000055930000}"/>
    <cellStyle name="Normal 3 6 2 2 2 3 3 5" xfId="21009" xr:uid="{00000000-0005-0000-0000-000056930000}"/>
    <cellStyle name="Normal 3 6 2 2 2 3 3 5 2" xfId="48965" xr:uid="{00000000-0005-0000-0000-000057930000}"/>
    <cellStyle name="Normal 3 6 2 2 2 3 3 6" xfId="41276" xr:uid="{00000000-0005-0000-0000-000058930000}"/>
    <cellStyle name="Normal 3 6 2 2 2 3 4" xfId="21010" xr:uid="{00000000-0005-0000-0000-000059930000}"/>
    <cellStyle name="Normal 3 6 2 2 2 3 4 2" xfId="21011" xr:uid="{00000000-0005-0000-0000-00005A930000}"/>
    <cellStyle name="Normal 3 6 2 2 2 3 4 2 2" xfId="41283" xr:uid="{00000000-0005-0000-0000-00005B930000}"/>
    <cellStyle name="Normal 3 6 2 2 2 3 4 3" xfId="41282" xr:uid="{00000000-0005-0000-0000-00005C930000}"/>
    <cellStyle name="Normal 3 6 2 2 2 3 5" xfId="21012" xr:uid="{00000000-0005-0000-0000-00005D930000}"/>
    <cellStyle name="Normal 3 6 2 2 2 3 5 2" xfId="21013" xr:uid="{00000000-0005-0000-0000-00005E930000}"/>
    <cellStyle name="Normal 3 6 2 2 2 3 5 2 2" xfId="41285" xr:uid="{00000000-0005-0000-0000-00005F930000}"/>
    <cellStyle name="Normal 3 6 2 2 2 3 5 3" xfId="41284" xr:uid="{00000000-0005-0000-0000-000060930000}"/>
    <cellStyle name="Normal 3 6 2 2 2 3 6" xfId="21014" xr:uid="{00000000-0005-0000-0000-000061930000}"/>
    <cellStyle name="Normal 3 6 2 2 2 3 6 2" xfId="41286" xr:uid="{00000000-0005-0000-0000-000062930000}"/>
    <cellStyle name="Normal 3 6 2 2 2 3 7" xfId="21015" xr:uid="{00000000-0005-0000-0000-000063930000}"/>
    <cellStyle name="Normal 3 6 2 2 2 3 7 2" xfId="48963" xr:uid="{00000000-0005-0000-0000-000064930000}"/>
    <cellStyle name="Normal 3 6 2 2 2 3 8" xfId="41269" xr:uid="{00000000-0005-0000-0000-000065930000}"/>
    <cellStyle name="Normal 3 6 2 2 2 4" xfId="21016" xr:uid="{00000000-0005-0000-0000-000066930000}"/>
    <cellStyle name="Normal 3 6 2 2 2 4 2" xfId="21017" xr:uid="{00000000-0005-0000-0000-000067930000}"/>
    <cellStyle name="Normal 3 6 2 2 2 4 2 2" xfId="21018" xr:uid="{00000000-0005-0000-0000-000068930000}"/>
    <cellStyle name="Normal 3 6 2 2 2 4 2 2 2" xfId="41289" xr:uid="{00000000-0005-0000-0000-000069930000}"/>
    <cellStyle name="Normal 3 6 2 2 2 4 2 3" xfId="41288" xr:uid="{00000000-0005-0000-0000-00006A930000}"/>
    <cellStyle name="Normal 3 6 2 2 2 4 3" xfId="21019" xr:uid="{00000000-0005-0000-0000-00006B930000}"/>
    <cellStyle name="Normal 3 6 2 2 2 4 3 2" xfId="21020" xr:uid="{00000000-0005-0000-0000-00006C930000}"/>
    <cellStyle name="Normal 3 6 2 2 2 4 3 2 2" xfId="41291" xr:uid="{00000000-0005-0000-0000-00006D930000}"/>
    <cellStyle name="Normal 3 6 2 2 2 4 3 3" xfId="41290" xr:uid="{00000000-0005-0000-0000-00006E930000}"/>
    <cellStyle name="Normal 3 6 2 2 2 4 4" xfId="21021" xr:uid="{00000000-0005-0000-0000-00006F930000}"/>
    <cellStyle name="Normal 3 6 2 2 2 4 4 2" xfId="41292" xr:uid="{00000000-0005-0000-0000-000070930000}"/>
    <cellStyle name="Normal 3 6 2 2 2 4 5" xfId="21022" xr:uid="{00000000-0005-0000-0000-000071930000}"/>
    <cellStyle name="Normal 3 6 2 2 2 4 5 2" xfId="48966" xr:uid="{00000000-0005-0000-0000-000072930000}"/>
    <cellStyle name="Normal 3 6 2 2 2 4 6" xfId="41287" xr:uid="{00000000-0005-0000-0000-000073930000}"/>
    <cellStyle name="Normal 3 6 2 2 2 5" xfId="21023" xr:uid="{00000000-0005-0000-0000-000074930000}"/>
    <cellStyle name="Normal 3 6 2 2 2 5 2" xfId="21024" xr:uid="{00000000-0005-0000-0000-000075930000}"/>
    <cellStyle name="Normal 3 6 2 2 2 5 2 2" xfId="21025" xr:uid="{00000000-0005-0000-0000-000076930000}"/>
    <cellStyle name="Normal 3 6 2 2 2 5 2 2 2" xfId="41295" xr:uid="{00000000-0005-0000-0000-000077930000}"/>
    <cellStyle name="Normal 3 6 2 2 2 5 2 3" xfId="41294" xr:uid="{00000000-0005-0000-0000-000078930000}"/>
    <cellStyle name="Normal 3 6 2 2 2 5 3" xfId="21026" xr:uid="{00000000-0005-0000-0000-000079930000}"/>
    <cellStyle name="Normal 3 6 2 2 2 5 3 2" xfId="21027" xr:uid="{00000000-0005-0000-0000-00007A930000}"/>
    <cellStyle name="Normal 3 6 2 2 2 5 3 2 2" xfId="41297" xr:uid="{00000000-0005-0000-0000-00007B930000}"/>
    <cellStyle name="Normal 3 6 2 2 2 5 3 3" xfId="41296" xr:uid="{00000000-0005-0000-0000-00007C930000}"/>
    <cellStyle name="Normal 3 6 2 2 2 5 4" xfId="21028" xr:uid="{00000000-0005-0000-0000-00007D930000}"/>
    <cellStyle name="Normal 3 6 2 2 2 5 4 2" xfId="41298" xr:uid="{00000000-0005-0000-0000-00007E930000}"/>
    <cellStyle name="Normal 3 6 2 2 2 5 5" xfId="21029" xr:uid="{00000000-0005-0000-0000-00007F930000}"/>
    <cellStyle name="Normal 3 6 2 2 2 5 5 2" xfId="48967" xr:uid="{00000000-0005-0000-0000-000080930000}"/>
    <cellStyle name="Normal 3 6 2 2 2 5 6" xfId="41293" xr:uid="{00000000-0005-0000-0000-000081930000}"/>
    <cellStyle name="Normal 3 6 2 2 2 6" xfId="21030" xr:uid="{00000000-0005-0000-0000-000082930000}"/>
    <cellStyle name="Normal 3 6 2 2 2 6 2" xfId="21031" xr:uid="{00000000-0005-0000-0000-000083930000}"/>
    <cellStyle name="Normal 3 6 2 2 2 6 2 2" xfId="41300" xr:uid="{00000000-0005-0000-0000-000084930000}"/>
    <cellStyle name="Normal 3 6 2 2 2 6 3" xfId="41299" xr:uid="{00000000-0005-0000-0000-000085930000}"/>
    <cellStyle name="Normal 3 6 2 2 2 7" xfId="21032" xr:uid="{00000000-0005-0000-0000-000086930000}"/>
    <cellStyle name="Normal 3 6 2 2 2 7 2" xfId="21033" xr:uid="{00000000-0005-0000-0000-000087930000}"/>
    <cellStyle name="Normal 3 6 2 2 2 7 2 2" xfId="41302" xr:uid="{00000000-0005-0000-0000-000088930000}"/>
    <cellStyle name="Normal 3 6 2 2 2 7 3" xfId="41301" xr:uid="{00000000-0005-0000-0000-000089930000}"/>
    <cellStyle name="Normal 3 6 2 2 2 8" xfId="21034" xr:uid="{00000000-0005-0000-0000-00008A930000}"/>
    <cellStyle name="Normal 3 6 2 2 2 8 2" xfId="41303" xr:uid="{00000000-0005-0000-0000-00008B930000}"/>
    <cellStyle name="Normal 3 6 2 2 2 9" xfId="21035" xr:uid="{00000000-0005-0000-0000-00008C930000}"/>
    <cellStyle name="Normal 3 6 2 2 2 9 2" xfId="48956" xr:uid="{00000000-0005-0000-0000-00008D930000}"/>
    <cellStyle name="Normal 3 6 2 2 3" xfId="21036" xr:uid="{00000000-0005-0000-0000-00008E930000}"/>
    <cellStyle name="Normal 3 6 2 2 3 2" xfId="21037" xr:uid="{00000000-0005-0000-0000-00008F930000}"/>
    <cellStyle name="Normal 3 6 2 2 3 2 2" xfId="21038" xr:uid="{00000000-0005-0000-0000-000090930000}"/>
    <cellStyle name="Normal 3 6 2 2 3 2 2 2" xfId="21039" xr:uid="{00000000-0005-0000-0000-000091930000}"/>
    <cellStyle name="Normal 3 6 2 2 3 2 2 2 2" xfId="21040" xr:uid="{00000000-0005-0000-0000-000092930000}"/>
    <cellStyle name="Normal 3 6 2 2 3 2 2 2 2 2" xfId="41308" xr:uid="{00000000-0005-0000-0000-000093930000}"/>
    <cellStyle name="Normal 3 6 2 2 3 2 2 2 3" xfId="41307" xr:uid="{00000000-0005-0000-0000-000094930000}"/>
    <cellStyle name="Normal 3 6 2 2 3 2 2 3" xfId="21041" xr:uid="{00000000-0005-0000-0000-000095930000}"/>
    <cellStyle name="Normal 3 6 2 2 3 2 2 3 2" xfId="21042" xr:uid="{00000000-0005-0000-0000-000096930000}"/>
    <cellStyle name="Normal 3 6 2 2 3 2 2 3 2 2" xfId="41310" xr:uid="{00000000-0005-0000-0000-000097930000}"/>
    <cellStyle name="Normal 3 6 2 2 3 2 2 3 3" xfId="41309" xr:uid="{00000000-0005-0000-0000-000098930000}"/>
    <cellStyle name="Normal 3 6 2 2 3 2 2 4" xfId="21043" xr:uid="{00000000-0005-0000-0000-000099930000}"/>
    <cellStyle name="Normal 3 6 2 2 3 2 2 4 2" xfId="41311" xr:uid="{00000000-0005-0000-0000-00009A930000}"/>
    <cellStyle name="Normal 3 6 2 2 3 2 2 5" xfId="21044" xr:uid="{00000000-0005-0000-0000-00009B930000}"/>
    <cellStyle name="Normal 3 6 2 2 3 2 2 5 2" xfId="48970" xr:uid="{00000000-0005-0000-0000-00009C930000}"/>
    <cellStyle name="Normal 3 6 2 2 3 2 2 6" xfId="41306" xr:uid="{00000000-0005-0000-0000-00009D930000}"/>
    <cellStyle name="Normal 3 6 2 2 3 2 3" xfId="21045" xr:uid="{00000000-0005-0000-0000-00009E930000}"/>
    <cellStyle name="Normal 3 6 2 2 3 2 3 2" xfId="21046" xr:uid="{00000000-0005-0000-0000-00009F930000}"/>
    <cellStyle name="Normal 3 6 2 2 3 2 3 2 2" xfId="21047" xr:uid="{00000000-0005-0000-0000-0000A0930000}"/>
    <cellStyle name="Normal 3 6 2 2 3 2 3 2 2 2" xfId="41314" xr:uid="{00000000-0005-0000-0000-0000A1930000}"/>
    <cellStyle name="Normal 3 6 2 2 3 2 3 2 3" xfId="41313" xr:uid="{00000000-0005-0000-0000-0000A2930000}"/>
    <cellStyle name="Normal 3 6 2 2 3 2 3 3" xfId="21048" xr:uid="{00000000-0005-0000-0000-0000A3930000}"/>
    <cellStyle name="Normal 3 6 2 2 3 2 3 3 2" xfId="21049" xr:uid="{00000000-0005-0000-0000-0000A4930000}"/>
    <cellStyle name="Normal 3 6 2 2 3 2 3 3 2 2" xfId="41316" xr:uid="{00000000-0005-0000-0000-0000A5930000}"/>
    <cellStyle name="Normal 3 6 2 2 3 2 3 3 3" xfId="41315" xr:uid="{00000000-0005-0000-0000-0000A6930000}"/>
    <cellStyle name="Normal 3 6 2 2 3 2 3 4" xfId="21050" xr:uid="{00000000-0005-0000-0000-0000A7930000}"/>
    <cellStyle name="Normal 3 6 2 2 3 2 3 4 2" xfId="41317" xr:uid="{00000000-0005-0000-0000-0000A8930000}"/>
    <cellStyle name="Normal 3 6 2 2 3 2 3 5" xfId="21051" xr:uid="{00000000-0005-0000-0000-0000A9930000}"/>
    <cellStyle name="Normal 3 6 2 2 3 2 3 5 2" xfId="48971" xr:uid="{00000000-0005-0000-0000-0000AA930000}"/>
    <cellStyle name="Normal 3 6 2 2 3 2 3 6" xfId="41312" xr:uid="{00000000-0005-0000-0000-0000AB930000}"/>
    <cellStyle name="Normal 3 6 2 2 3 2 4" xfId="21052" xr:uid="{00000000-0005-0000-0000-0000AC930000}"/>
    <cellStyle name="Normal 3 6 2 2 3 2 4 2" xfId="21053" xr:uid="{00000000-0005-0000-0000-0000AD930000}"/>
    <cellStyle name="Normal 3 6 2 2 3 2 4 2 2" xfId="41319" xr:uid="{00000000-0005-0000-0000-0000AE930000}"/>
    <cellStyle name="Normal 3 6 2 2 3 2 4 3" xfId="41318" xr:uid="{00000000-0005-0000-0000-0000AF930000}"/>
    <cellStyle name="Normal 3 6 2 2 3 2 5" xfId="21054" xr:uid="{00000000-0005-0000-0000-0000B0930000}"/>
    <cellStyle name="Normal 3 6 2 2 3 2 5 2" xfId="21055" xr:uid="{00000000-0005-0000-0000-0000B1930000}"/>
    <cellStyle name="Normal 3 6 2 2 3 2 5 2 2" xfId="41321" xr:uid="{00000000-0005-0000-0000-0000B2930000}"/>
    <cellStyle name="Normal 3 6 2 2 3 2 5 3" xfId="41320" xr:uid="{00000000-0005-0000-0000-0000B3930000}"/>
    <cellStyle name="Normal 3 6 2 2 3 2 6" xfId="21056" xr:uid="{00000000-0005-0000-0000-0000B4930000}"/>
    <cellStyle name="Normal 3 6 2 2 3 2 6 2" xfId="41322" xr:uid="{00000000-0005-0000-0000-0000B5930000}"/>
    <cellStyle name="Normal 3 6 2 2 3 2 7" xfId="21057" xr:uid="{00000000-0005-0000-0000-0000B6930000}"/>
    <cellStyle name="Normal 3 6 2 2 3 2 7 2" xfId="48969" xr:uid="{00000000-0005-0000-0000-0000B7930000}"/>
    <cellStyle name="Normal 3 6 2 2 3 2 8" xfId="41305" xr:uid="{00000000-0005-0000-0000-0000B8930000}"/>
    <cellStyle name="Normal 3 6 2 2 3 3" xfId="21058" xr:uid="{00000000-0005-0000-0000-0000B9930000}"/>
    <cellStyle name="Normal 3 6 2 2 3 3 2" xfId="21059" xr:uid="{00000000-0005-0000-0000-0000BA930000}"/>
    <cellStyle name="Normal 3 6 2 2 3 3 2 2" xfId="21060" xr:uid="{00000000-0005-0000-0000-0000BB930000}"/>
    <cellStyle name="Normal 3 6 2 2 3 3 2 2 2" xfId="41325" xr:uid="{00000000-0005-0000-0000-0000BC930000}"/>
    <cellStyle name="Normal 3 6 2 2 3 3 2 3" xfId="41324" xr:uid="{00000000-0005-0000-0000-0000BD930000}"/>
    <cellStyle name="Normal 3 6 2 2 3 3 3" xfId="21061" xr:uid="{00000000-0005-0000-0000-0000BE930000}"/>
    <cellStyle name="Normal 3 6 2 2 3 3 3 2" xfId="21062" xr:uid="{00000000-0005-0000-0000-0000BF930000}"/>
    <cellStyle name="Normal 3 6 2 2 3 3 3 2 2" xfId="41327" xr:uid="{00000000-0005-0000-0000-0000C0930000}"/>
    <cellStyle name="Normal 3 6 2 2 3 3 3 3" xfId="41326" xr:uid="{00000000-0005-0000-0000-0000C1930000}"/>
    <cellStyle name="Normal 3 6 2 2 3 3 4" xfId="21063" xr:uid="{00000000-0005-0000-0000-0000C2930000}"/>
    <cellStyle name="Normal 3 6 2 2 3 3 4 2" xfId="41328" xr:uid="{00000000-0005-0000-0000-0000C3930000}"/>
    <cellStyle name="Normal 3 6 2 2 3 3 5" xfId="21064" xr:uid="{00000000-0005-0000-0000-0000C4930000}"/>
    <cellStyle name="Normal 3 6 2 2 3 3 5 2" xfId="48972" xr:uid="{00000000-0005-0000-0000-0000C5930000}"/>
    <cellStyle name="Normal 3 6 2 2 3 3 6" xfId="41323" xr:uid="{00000000-0005-0000-0000-0000C6930000}"/>
    <cellStyle name="Normal 3 6 2 2 3 4" xfId="21065" xr:uid="{00000000-0005-0000-0000-0000C7930000}"/>
    <cellStyle name="Normal 3 6 2 2 3 4 2" xfId="21066" xr:uid="{00000000-0005-0000-0000-0000C8930000}"/>
    <cellStyle name="Normal 3 6 2 2 3 4 2 2" xfId="21067" xr:uid="{00000000-0005-0000-0000-0000C9930000}"/>
    <cellStyle name="Normal 3 6 2 2 3 4 2 2 2" xfId="41331" xr:uid="{00000000-0005-0000-0000-0000CA930000}"/>
    <cellStyle name="Normal 3 6 2 2 3 4 2 3" xfId="41330" xr:uid="{00000000-0005-0000-0000-0000CB930000}"/>
    <cellStyle name="Normal 3 6 2 2 3 4 3" xfId="21068" xr:uid="{00000000-0005-0000-0000-0000CC930000}"/>
    <cellStyle name="Normal 3 6 2 2 3 4 3 2" xfId="21069" xr:uid="{00000000-0005-0000-0000-0000CD930000}"/>
    <cellStyle name="Normal 3 6 2 2 3 4 3 2 2" xfId="41333" xr:uid="{00000000-0005-0000-0000-0000CE930000}"/>
    <cellStyle name="Normal 3 6 2 2 3 4 3 3" xfId="41332" xr:uid="{00000000-0005-0000-0000-0000CF930000}"/>
    <cellStyle name="Normal 3 6 2 2 3 4 4" xfId="21070" xr:uid="{00000000-0005-0000-0000-0000D0930000}"/>
    <cellStyle name="Normal 3 6 2 2 3 4 4 2" xfId="41334" xr:uid="{00000000-0005-0000-0000-0000D1930000}"/>
    <cellStyle name="Normal 3 6 2 2 3 4 5" xfId="21071" xr:uid="{00000000-0005-0000-0000-0000D2930000}"/>
    <cellStyle name="Normal 3 6 2 2 3 4 5 2" xfId="48973" xr:uid="{00000000-0005-0000-0000-0000D3930000}"/>
    <cellStyle name="Normal 3 6 2 2 3 4 6" xfId="41329" xr:uid="{00000000-0005-0000-0000-0000D4930000}"/>
    <cellStyle name="Normal 3 6 2 2 3 5" xfId="21072" xr:uid="{00000000-0005-0000-0000-0000D5930000}"/>
    <cellStyle name="Normal 3 6 2 2 3 5 2" xfId="21073" xr:uid="{00000000-0005-0000-0000-0000D6930000}"/>
    <cellStyle name="Normal 3 6 2 2 3 5 2 2" xfId="41336" xr:uid="{00000000-0005-0000-0000-0000D7930000}"/>
    <cellStyle name="Normal 3 6 2 2 3 5 3" xfId="41335" xr:uid="{00000000-0005-0000-0000-0000D8930000}"/>
    <cellStyle name="Normal 3 6 2 2 3 6" xfId="21074" xr:uid="{00000000-0005-0000-0000-0000D9930000}"/>
    <cellStyle name="Normal 3 6 2 2 3 6 2" xfId="21075" xr:uid="{00000000-0005-0000-0000-0000DA930000}"/>
    <cellStyle name="Normal 3 6 2 2 3 6 2 2" xfId="41338" xr:uid="{00000000-0005-0000-0000-0000DB930000}"/>
    <cellStyle name="Normal 3 6 2 2 3 6 3" xfId="41337" xr:uid="{00000000-0005-0000-0000-0000DC930000}"/>
    <cellStyle name="Normal 3 6 2 2 3 7" xfId="21076" xr:uid="{00000000-0005-0000-0000-0000DD930000}"/>
    <cellStyle name="Normal 3 6 2 2 3 7 2" xfId="41339" xr:uid="{00000000-0005-0000-0000-0000DE930000}"/>
    <cellStyle name="Normal 3 6 2 2 3 8" xfId="21077" xr:uid="{00000000-0005-0000-0000-0000DF930000}"/>
    <cellStyle name="Normal 3 6 2 2 3 8 2" xfId="48968" xr:uid="{00000000-0005-0000-0000-0000E0930000}"/>
    <cellStyle name="Normal 3 6 2 2 3 9" xfId="41304" xr:uid="{00000000-0005-0000-0000-0000E1930000}"/>
    <cellStyle name="Normal 3 6 2 2 4" xfId="21078" xr:uid="{00000000-0005-0000-0000-0000E2930000}"/>
    <cellStyle name="Normal 3 6 2 2 4 2" xfId="21079" xr:uid="{00000000-0005-0000-0000-0000E3930000}"/>
    <cellStyle name="Normal 3 6 2 2 4 2 2" xfId="21080" xr:uid="{00000000-0005-0000-0000-0000E4930000}"/>
    <cellStyle name="Normal 3 6 2 2 4 2 2 2" xfId="21081" xr:uid="{00000000-0005-0000-0000-0000E5930000}"/>
    <cellStyle name="Normal 3 6 2 2 4 2 2 2 2" xfId="41343" xr:uid="{00000000-0005-0000-0000-0000E6930000}"/>
    <cellStyle name="Normal 3 6 2 2 4 2 2 3" xfId="41342" xr:uid="{00000000-0005-0000-0000-0000E7930000}"/>
    <cellStyle name="Normal 3 6 2 2 4 2 3" xfId="21082" xr:uid="{00000000-0005-0000-0000-0000E8930000}"/>
    <cellStyle name="Normal 3 6 2 2 4 2 3 2" xfId="21083" xr:uid="{00000000-0005-0000-0000-0000E9930000}"/>
    <cellStyle name="Normal 3 6 2 2 4 2 3 2 2" xfId="41345" xr:uid="{00000000-0005-0000-0000-0000EA930000}"/>
    <cellStyle name="Normal 3 6 2 2 4 2 3 3" xfId="41344" xr:uid="{00000000-0005-0000-0000-0000EB930000}"/>
    <cellStyle name="Normal 3 6 2 2 4 2 4" xfId="21084" xr:uid="{00000000-0005-0000-0000-0000EC930000}"/>
    <cellStyle name="Normal 3 6 2 2 4 2 4 2" xfId="41346" xr:uid="{00000000-0005-0000-0000-0000ED930000}"/>
    <cellStyle name="Normal 3 6 2 2 4 2 5" xfId="21085" xr:uid="{00000000-0005-0000-0000-0000EE930000}"/>
    <cellStyle name="Normal 3 6 2 2 4 2 5 2" xfId="48975" xr:uid="{00000000-0005-0000-0000-0000EF930000}"/>
    <cellStyle name="Normal 3 6 2 2 4 2 6" xfId="41341" xr:uid="{00000000-0005-0000-0000-0000F0930000}"/>
    <cellStyle name="Normal 3 6 2 2 4 3" xfId="21086" xr:uid="{00000000-0005-0000-0000-0000F1930000}"/>
    <cellStyle name="Normal 3 6 2 2 4 3 2" xfId="21087" xr:uid="{00000000-0005-0000-0000-0000F2930000}"/>
    <cellStyle name="Normal 3 6 2 2 4 3 2 2" xfId="21088" xr:uid="{00000000-0005-0000-0000-0000F3930000}"/>
    <cellStyle name="Normal 3 6 2 2 4 3 2 2 2" xfId="41349" xr:uid="{00000000-0005-0000-0000-0000F4930000}"/>
    <cellStyle name="Normal 3 6 2 2 4 3 2 3" xfId="41348" xr:uid="{00000000-0005-0000-0000-0000F5930000}"/>
    <cellStyle name="Normal 3 6 2 2 4 3 3" xfId="21089" xr:uid="{00000000-0005-0000-0000-0000F6930000}"/>
    <cellStyle name="Normal 3 6 2 2 4 3 3 2" xfId="21090" xr:uid="{00000000-0005-0000-0000-0000F7930000}"/>
    <cellStyle name="Normal 3 6 2 2 4 3 3 2 2" xfId="41351" xr:uid="{00000000-0005-0000-0000-0000F8930000}"/>
    <cellStyle name="Normal 3 6 2 2 4 3 3 3" xfId="41350" xr:uid="{00000000-0005-0000-0000-0000F9930000}"/>
    <cellStyle name="Normal 3 6 2 2 4 3 4" xfId="21091" xr:uid="{00000000-0005-0000-0000-0000FA930000}"/>
    <cellStyle name="Normal 3 6 2 2 4 3 4 2" xfId="41352" xr:uid="{00000000-0005-0000-0000-0000FB930000}"/>
    <cellStyle name="Normal 3 6 2 2 4 3 5" xfId="21092" xr:uid="{00000000-0005-0000-0000-0000FC930000}"/>
    <cellStyle name="Normal 3 6 2 2 4 3 5 2" xfId="48976" xr:uid="{00000000-0005-0000-0000-0000FD930000}"/>
    <cellStyle name="Normal 3 6 2 2 4 3 6" xfId="41347" xr:uid="{00000000-0005-0000-0000-0000FE930000}"/>
    <cellStyle name="Normal 3 6 2 2 4 4" xfId="21093" xr:uid="{00000000-0005-0000-0000-0000FF930000}"/>
    <cellStyle name="Normal 3 6 2 2 4 4 2" xfId="21094" xr:uid="{00000000-0005-0000-0000-000000940000}"/>
    <cellStyle name="Normal 3 6 2 2 4 4 2 2" xfId="41354" xr:uid="{00000000-0005-0000-0000-000001940000}"/>
    <cellStyle name="Normal 3 6 2 2 4 4 3" xfId="41353" xr:uid="{00000000-0005-0000-0000-000002940000}"/>
    <cellStyle name="Normal 3 6 2 2 4 5" xfId="21095" xr:uid="{00000000-0005-0000-0000-000003940000}"/>
    <cellStyle name="Normal 3 6 2 2 4 5 2" xfId="21096" xr:uid="{00000000-0005-0000-0000-000004940000}"/>
    <cellStyle name="Normal 3 6 2 2 4 5 2 2" xfId="41356" xr:uid="{00000000-0005-0000-0000-000005940000}"/>
    <cellStyle name="Normal 3 6 2 2 4 5 3" xfId="41355" xr:uid="{00000000-0005-0000-0000-000006940000}"/>
    <cellStyle name="Normal 3 6 2 2 4 6" xfId="21097" xr:uid="{00000000-0005-0000-0000-000007940000}"/>
    <cellStyle name="Normal 3 6 2 2 4 6 2" xfId="41357" xr:uid="{00000000-0005-0000-0000-000008940000}"/>
    <cellStyle name="Normal 3 6 2 2 4 7" xfId="21098" xr:uid="{00000000-0005-0000-0000-000009940000}"/>
    <cellStyle name="Normal 3 6 2 2 4 7 2" xfId="48974" xr:uid="{00000000-0005-0000-0000-00000A940000}"/>
    <cellStyle name="Normal 3 6 2 2 4 8" xfId="41340" xr:uid="{00000000-0005-0000-0000-00000B940000}"/>
    <cellStyle name="Normal 3 6 2 2 5" xfId="21099" xr:uid="{00000000-0005-0000-0000-00000C940000}"/>
    <cellStyle name="Normal 3 6 2 2 5 2" xfId="21100" xr:uid="{00000000-0005-0000-0000-00000D940000}"/>
    <cellStyle name="Normal 3 6 2 2 5 2 2" xfId="21101" xr:uid="{00000000-0005-0000-0000-00000E940000}"/>
    <cellStyle name="Normal 3 6 2 2 5 2 2 2" xfId="41360" xr:uid="{00000000-0005-0000-0000-00000F940000}"/>
    <cellStyle name="Normal 3 6 2 2 5 2 3" xfId="41359" xr:uid="{00000000-0005-0000-0000-000010940000}"/>
    <cellStyle name="Normal 3 6 2 2 5 3" xfId="21102" xr:uid="{00000000-0005-0000-0000-000011940000}"/>
    <cellStyle name="Normal 3 6 2 2 5 3 2" xfId="21103" xr:uid="{00000000-0005-0000-0000-000012940000}"/>
    <cellStyle name="Normal 3 6 2 2 5 3 2 2" xfId="41362" xr:uid="{00000000-0005-0000-0000-000013940000}"/>
    <cellStyle name="Normal 3 6 2 2 5 3 3" xfId="41361" xr:uid="{00000000-0005-0000-0000-000014940000}"/>
    <cellStyle name="Normal 3 6 2 2 5 4" xfId="21104" xr:uid="{00000000-0005-0000-0000-000015940000}"/>
    <cellStyle name="Normal 3 6 2 2 5 4 2" xfId="41363" xr:uid="{00000000-0005-0000-0000-000016940000}"/>
    <cellStyle name="Normal 3 6 2 2 5 5" xfId="21105" xr:uid="{00000000-0005-0000-0000-000017940000}"/>
    <cellStyle name="Normal 3 6 2 2 5 5 2" xfId="48977" xr:uid="{00000000-0005-0000-0000-000018940000}"/>
    <cellStyle name="Normal 3 6 2 2 5 6" xfId="41358" xr:uid="{00000000-0005-0000-0000-000019940000}"/>
    <cellStyle name="Normal 3 6 2 2 6" xfId="21106" xr:uid="{00000000-0005-0000-0000-00001A940000}"/>
    <cellStyle name="Normal 3 6 2 2 6 2" xfId="21107" xr:uid="{00000000-0005-0000-0000-00001B940000}"/>
    <cellStyle name="Normal 3 6 2 2 6 2 2" xfId="21108" xr:uid="{00000000-0005-0000-0000-00001C940000}"/>
    <cellStyle name="Normal 3 6 2 2 6 2 2 2" xfId="41366" xr:uid="{00000000-0005-0000-0000-00001D940000}"/>
    <cellStyle name="Normal 3 6 2 2 6 2 3" xfId="41365" xr:uid="{00000000-0005-0000-0000-00001E940000}"/>
    <cellStyle name="Normal 3 6 2 2 6 3" xfId="21109" xr:uid="{00000000-0005-0000-0000-00001F940000}"/>
    <cellStyle name="Normal 3 6 2 2 6 3 2" xfId="21110" xr:uid="{00000000-0005-0000-0000-000020940000}"/>
    <cellStyle name="Normal 3 6 2 2 6 3 2 2" xfId="41368" xr:uid="{00000000-0005-0000-0000-000021940000}"/>
    <cellStyle name="Normal 3 6 2 2 6 3 3" xfId="41367" xr:uid="{00000000-0005-0000-0000-000022940000}"/>
    <cellStyle name="Normal 3 6 2 2 6 4" xfId="21111" xr:uid="{00000000-0005-0000-0000-000023940000}"/>
    <cellStyle name="Normal 3 6 2 2 6 4 2" xfId="41369" xr:uid="{00000000-0005-0000-0000-000024940000}"/>
    <cellStyle name="Normal 3 6 2 2 6 5" xfId="21112" xr:uid="{00000000-0005-0000-0000-000025940000}"/>
    <cellStyle name="Normal 3 6 2 2 6 5 2" xfId="48978" xr:uid="{00000000-0005-0000-0000-000026940000}"/>
    <cellStyle name="Normal 3 6 2 2 6 6" xfId="41364" xr:uid="{00000000-0005-0000-0000-000027940000}"/>
    <cellStyle name="Normal 3 6 2 2 7" xfId="21113" xr:uid="{00000000-0005-0000-0000-000028940000}"/>
    <cellStyle name="Normal 3 6 2 2 7 2" xfId="21114" xr:uid="{00000000-0005-0000-0000-000029940000}"/>
    <cellStyle name="Normal 3 6 2 2 7 2 2" xfId="41371" xr:uid="{00000000-0005-0000-0000-00002A940000}"/>
    <cellStyle name="Normal 3 6 2 2 7 3" xfId="41370" xr:uid="{00000000-0005-0000-0000-00002B940000}"/>
    <cellStyle name="Normal 3 6 2 2 8" xfId="21115" xr:uid="{00000000-0005-0000-0000-00002C940000}"/>
    <cellStyle name="Normal 3 6 2 2 8 2" xfId="21116" xr:uid="{00000000-0005-0000-0000-00002D940000}"/>
    <cellStyle name="Normal 3 6 2 2 8 2 2" xfId="41373" xr:uid="{00000000-0005-0000-0000-00002E940000}"/>
    <cellStyle name="Normal 3 6 2 2 8 3" xfId="41372" xr:uid="{00000000-0005-0000-0000-00002F940000}"/>
    <cellStyle name="Normal 3 6 2 2 9" xfId="21117" xr:uid="{00000000-0005-0000-0000-000030940000}"/>
    <cellStyle name="Normal 3 6 2 2 9 2" xfId="41374" xr:uid="{00000000-0005-0000-0000-000031940000}"/>
    <cellStyle name="Normal 3 6 2 3" xfId="21118" xr:uid="{00000000-0005-0000-0000-000032940000}"/>
    <cellStyle name="Normal 3 6 2 3 10" xfId="41375" xr:uid="{00000000-0005-0000-0000-000033940000}"/>
    <cellStyle name="Normal 3 6 2 3 2" xfId="21119" xr:uid="{00000000-0005-0000-0000-000034940000}"/>
    <cellStyle name="Normal 3 6 2 3 2 2" xfId="21120" xr:uid="{00000000-0005-0000-0000-000035940000}"/>
    <cellStyle name="Normal 3 6 2 3 2 2 2" xfId="21121" xr:uid="{00000000-0005-0000-0000-000036940000}"/>
    <cellStyle name="Normal 3 6 2 3 2 2 2 2" xfId="21122" xr:uid="{00000000-0005-0000-0000-000037940000}"/>
    <cellStyle name="Normal 3 6 2 3 2 2 2 2 2" xfId="21123" xr:uid="{00000000-0005-0000-0000-000038940000}"/>
    <cellStyle name="Normal 3 6 2 3 2 2 2 2 2 2" xfId="41380" xr:uid="{00000000-0005-0000-0000-000039940000}"/>
    <cellStyle name="Normal 3 6 2 3 2 2 2 2 3" xfId="41379" xr:uid="{00000000-0005-0000-0000-00003A940000}"/>
    <cellStyle name="Normal 3 6 2 3 2 2 2 3" xfId="21124" xr:uid="{00000000-0005-0000-0000-00003B940000}"/>
    <cellStyle name="Normal 3 6 2 3 2 2 2 3 2" xfId="21125" xr:uid="{00000000-0005-0000-0000-00003C940000}"/>
    <cellStyle name="Normal 3 6 2 3 2 2 2 3 2 2" xfId="41382" xr:uid="{00000000-0005-0000-0000-00003D940000}"/>
    <cellStyle name="Normal 3 6 2 3 2 2 2 3 3" xfId="41381" xr:uid="{00000000-0005-0000-0000-00003E940000}"/>
    <cellStyle name="Normal 3 6 2 3 2 2 2 4" xfId="21126" xr:uid="{00000000-0005-0000-0000-00003F940000}"/>
    <cellStyle name="Normal 3 6 2 3 2 2 2 4 2" xfId="41383" xr:uid="{00000000-0005-0000-0000-000040940000}"/>
    <cellStyle name="Normal 3 6 2 3 2 2 2 5" xfId="21127" xr:uid="{00000000-0005-0000-0000-000041940000}"/>
    <cellStyle name="Normal 3 6 2 3 2 2 2 5 2" xfId="48982" xr:uid="{00000000-0005-0000-0000-000042940000}"/>
    <cellStyle name="Normal 3 6 2 3 2 2 2 6" xfId="41378" xr:uid="{00000000-0005-0000-0000-000043940000}"/>
    <cellStyle name="Normal 3 6 2 3 2 2 3" xfId="21128" xr:uid="{00000000-0005-0000-0000-000044940000}"/>
    <cellStyle name="Normal 3 6 2 3 2 2 3 2" xfId="21129" xr:uid="{00000000-0005-0000-0000-000045940000}"/>
    <cellStyle name="Normal 3 6 2 3 2 2 3 2 2" xfId="21130" xr:uid="{00000000-0005-0000-0000-000046940000}"/>
    <cellStyle name="Normal 3 6 2 3 2 2 3 2 2 2" xfId="41386" xr:uid="{00000000-0005-0000-0000-000047940000}"/>
    <cellStyle name="Normal 3 6 2 3 2 2 3 2 3" xfId="41385" xr:uid="{00000000-0005-0000-0000-000048940000}"/>
    <cellStyle name="Normal 3 6 2 3 2 2 3 3" xfId="21131" xr:uid="{00000000-0005-0000-0000-000049940000}"/>
    <cellStyle name="Normal 3 6 2 3 2 2 3 3 2" xfId="21132" xr:uid="{00000000-0005-0000-0000-00004A940000}"/>
    <cellStyle name="Normal 3 6 2 3 2 2 3 3 2 2" xfId="41388" xr:uid="{00000000-0005-0000-0000-00004B940000}"/>
    <cellStyle name="Normal 3 6 2 3 2 2 3 3 3" xfId="41387" xr:uid="{00000000-0005-0000-0000-00004C940000}"/>
    <cellStyle name="Normal 3 6 2 3 2 2 3 4" xfId="21133" xr:uid="{00000000-0005-0000-0000-00004D940000}"/>
    <cellStyle name="Normal 3 6 2 3 2 2 3 4 2" xfId="41389" xr:uid="{00000000-0005-0000-0000-00004E940000}"/>
    <cellStyle name="Normal 3 6 2 3 2 2 3 5" xfId="21134" xr:uid="{00000000-0005-0000-0000-00004F940000}"/>
    <cellStyle name="Normal 3 6 2 3 2 2 3 5 2" xfId="48983" xr:uid="{00000000-0005-0000-0000-000050940000}"/>
    <cellStyle name="Normal 3 6 2 3 2 2 3 6" xfId="41384" xr:uid="{00000000-0005-0000-0000-000051940000}"/>
    <cellStyle name="Normal 3 6 2 3 2 2 4" xfId="21135" xr:uid="{00000000-0005-0000-0000-000052940000}"/>
    <cellStyle name="Normal 3 6 2 3 2 2 4 2" xfId="21136" xr:uid="{00000000-0005-0000-0000-000053940000}"/>
    <cellStyle name="Normal 3 6 2 3 2 2 4 2 2" xfId="41391" xr:uid="{00000000-0005-0000-0000-000054940000}"/>
    <cellStyle name="Normal 3 6 2 3 2 2 4 3" xfId="41390" xr:uid="{00000000-0005-0000-0000-000055940000}"/>
    <cellStyle name="Normal 3 6 2 3 2 2 5" xfId="21137" xr:uid="{00000000-0005-0000-0000-000056940000}"/>
    <cellStyle name="Normal 3 6 2 3 2 2 5 2" xfId="21138" xr:uid="{00000000-0005-0000-0000-000057940000}"/>
    <cellStyle name="Normal 3 6 2 3 2 2 5 2 2" xfId="41393" xr:uid="{00000000-0005-0000-0000-000058940000}"/>
    <cellStyle name="Normal 3 6 2 3 2 2 5 3" xfId="41392" xr:uid="{00000000-0005-0000-0000-000059940000}"/>
    <cellStyle name="Normal 3 6 2 3 2 2 6" xfId="21139" xr:uid="{00000000-0005-0000-0000-00005A940000}"/>
    <cellStyle name="Normal 3 6 2 3 2 2 6 2" xfId="41394" xr:uid="{00000000-0005-0000-0000-00005B940000}"/>
    <cellStyle name="Normal 3 6 2 3 2 2 7" xfId="21140" xr:uid="{00000000-0005-0000-0000-00005C940000}"/>
    <cellStyle name="Normal 3 6 2 3 2 2 7 2" xfId="48981" xr:uid="{00000000-0005-0000-0000-00005D940000}"/>
    <cellStyle name="Normal 3 6 2 3 2 2 8" xfId="41377" xr:uid="{00000000-0005-0000-0000-00005E940000}"/>
    <cellStyle name="Normal 3 6 2 3 2 3" xfId="21141" xr:uid="{00000000-0005-0000-0000-00005F940000}"/>
    <cellStyle name="Normal 3 6 2 3 2 3 2" xfId="21142" xr:uid="{00000000-0005-0000-0000-000060940000}"/>
    <cellStyle name="Normal 3 6 2 3 2 3 2 2" xfId="21143" xr:uid="{00000000-0005-0000-0000-000061940000}"/>
    <cellStyle name="Normal 3 6 2 3 2 3 2 2 2" xfId="41397" xr:uid="{00000000-0005-0000-0000-000062940000}"/>
    <cellStyle name="Normal 3 6 2 3 2 3 2 3" xfId="41396" xr:uid="{00000000-0005-0000-0000-000063940000}"/>
    <cellStyle name="Normal 3 6 2 3 2 3 3" xfId="21144" xr:uid="{00000000-0005-0000-0000-000064940000}"/>
    <cellStyle name="Normal 3 6 2 3 2 3 3 2" xfId="21145" xr:uid="{00000000-0005-0000-0000-000065940000}"/>
    <cellStyle name="Normal 3 6 2 3 2 3 3 2 2" xfId="41399" xr:uid="{00000000-0005-0000-0000-000066940000}"/>
    <cellStyle name="Normal 3 6 2 3 2 3 3 3" xfId="41398" xr:uid="{00000000-0005-0000-0000-000067940000}"/>
    <cellStyle name="Normal 3 6 2 3 2 3 4" xfId="21146" xr:uid="{00000000-0005-0000-0000-000068940000}"/>
    <cellStyle name="Normal 3 6 2 3 2 3 4 2" xfId="41400" xr:uid="{00000000-0005-0000-0000-000069940000}"/>
    <cellStyle name="Normal 3 6 2 3 2 3 5" xfId="21147" xr:uid="{00000000-0005-0000-0000-00006A940000}"/>
    <cellStyle name="Normal 3 6 2 3 2 3 5 2" xfId="48984" xr:uid="{00000000-0005-0000-0000-00006B940000}"/>
    <cellStyle name="Normal 3 6 2 3 2 3 6" xfId="41395" xr:uid="{00000000-0005-0000-0000-00006C940000}"/>
    <cellStyle name="Normal 3 6 2 3 2 4" xfId="21148" xr:uid="{00000000-0005-0000-0000-00006D940000}"/>
    <cellStyle name="Normal 3 6 2 3 2 4 2" xfId="21149" xr:uid="{00000000-0005-0000-0000-00006E940000}"/>
    <cellStyle name="Normal 3 6 2 3 2 4 2 2" xfId="21150" xr:uid="{00000000-0005-0000-0000-00006F940000}"/>
    <cellStyle name="Normal 3 6 2 3 2 4 2 2 2" xfId="41403" xr:uid="{00000000-0005-0000-0000-000070940000}"/>
    <cellStyle name="Normal 3 6 2 3 2 4 2 3" xfId="41402" xr:uid="{00000000-0005-0000-0000-000071940000}"/>
    <cellStyle name="Normal 3 6 2 3 2 4 3" xfId="21151" xr:uid="{00000000-0005-0000-0000-000072940000}"/>
    <cellStyle name="Normal 3 6 2 3 2 4 3 2" xfId="21152" xr:uid="{00000000-0005-0000-0000-000073940000}"/>
    <cellStyle name="Normal 3 6 2 3 2 4 3 2 2" xfId="41405" xr:uid="{00000000-0005-0000-0000-000074940000}"/>
    <cellStyle name="Normal 3 6 2 3 2 4 3 3" xfId="41404" xr:uid="{00000000-0005-0000-0000-000075940000}"/>
    <cellStyle name="Normal 3 6 2 3 2 4 4" xfId="21153" xr:uid="{00000000-0005-0000-0000-000076940000}"/>
    <cellStyle name="Normal 3 6 2 3 2 4 4 2" xfId="41406" xr:uid="{00000000-0005-0000-0000-000077940000}"/>
    <cellStyle name="Normal 3 6 2 3 2 4 5" xfId="21154" xr:uid="{00000000-0005-0000-0000-000078940000}"/>
    <cellStyle name="Normal 3 6 2 3 2 4 5 2" xfId="48985" xr:uid="{00000000-0005-0000-0000-000079940000}"/>
    <cellStyle name="Normal 3 6 2 3 2 4 6" xfId="41401" xr:uid="{00000000-0005-0000-0000-00007A940000}"/>
    <cellStyle name="Normal 3 6 2 3 2 5" xfId="21155" xr:uid="{00000000-0005-0000-0000-00007B940000}"/>
    <cellStyle name="Normal 3 6 2 3 2 5 2" xfId="21156" xr:uid="{00000000-0005-0000-0000-00007C940000}"/>
    <cellStyle name="Normal 3 6 2 3 2 5 2 2" xfId="41408" xr:uid="{00000000-0005-0000-0000-00007D940000}"/>
    <cellStyle name="Normal 3 6 2 3 2 5 3" xfId="41407" xr:uid="{00000000-0005-0000-0000-00007E940000}"/>
    <cellStyle name="Normal 3 6 2 3 2 6" xfId="21157" xr:uid="{00000000-0005-0000-0000-00007F940000}"/>
    <cellStyle name="Normal 3 6 2 3 2 6 2" xfId="21158" xr:uid="{00000000-0005-0000-0000-000080940000}"/>
    <cellStyle name="Normal 3 6 2 3 2 6 2 2" xfId="41410" xr:uid="{00000000-0005-0000-0000-000081940000}"/>
    <cellStyle name="Normal 3 6 2 3 2 6 3" xfId="41409" xr:uid="{00000000-0005-0000-0000-000082940000}"/>
    <cellStyle name="Normal 3 6 2 3 2 7" xfId="21159" xr:uid="{00000000-0005-0000-0000-000083940000}"/>
    <cellStyle name="Normal 3 6 2 3 2 7 2" xfId="41411" xr:uid="{00000000-0005-0000-0000-000084940000}"/>
    <cellStyle name="Normal 3 6 2 3 2 8" xfId="21160" xr:uid="{00000000-0005-0000-0000-000085940000}"/>
    <cellStyle name="Normal 3 6 2 3 2 8 2" xfId="48980" xr:uid="{00000000-0005-0000-0000-000086940000}"/>
    <cellStyle name="Normal 3 6 2 3 2 9" xfId="41376" xr:uid="{00000000-0005-0000-0000-000087940000}"/>
    <cellStyle name="Normal 3 6 2 3 3" xfId="21161" xr:uid="{00000000-0005-0000-0000-000088940000}"/>
    <cellStyle name="Normal 3 6 2 3 3 2" xfId="21162" xr:uid="{00000000-0005-0000-0000-000089940000}"/>
    <cellStyle name="Normal 3 6 2 3 3 2 2" xfId="21163" xr:uid="{00000000-0005-0000-0000-00008A940000}"/>
    <cellStyle name="Normal 3 6 2 3 3 2 2 2" xfId="21164" xr:uid="{00000000-0005-0000-0000-00008B940000}"/>
    <cellStyle name="Normal 3 6 2 3 3 2 2 2 2" xfId="41415" xr:uid="{00000000-0005-0000-0000-00008C940000}"/>
    <cellStyle name="Normal 3 6 2 3 3 2 2 3" xfId="41414" xr:uid="{00000000-0005-0000-0000-00008D940000}"/>
    <cellStyle name="Normal 3 6 2 3 3 2 3" xfId="21165" xr:uid="{00000000-0005-0000-0000-00008E940000}"/>
    <cellStyle name="Normal 3 6 2 3 3 2 3 2" xfId="21166" xr:uid="{00000000-0005-0000-0000-00008F940000}"/>
    <cellStyle name="Normal 3 6 2 3 3 2 3 2 2" xfId="41417" xr:uid="{00000000-0005-0000-0000-000090940000}"/>
    <cellStyle name="Normal 3 6 2 3 3 2 3 3" xfId="41416" xr:uid="{00000000-0005-0000-0000-000091940000}"/>
    <cellStyle name="Normal 3 6 2 3 3 2 4" xfId="21167" xr:uid="{00000000-0005-0000-0000-000092940000}"/>
    <cellStyle name="Normal 3 6 2 3 3 2 4 2" xfId="41418" xr:uid="{00000000-0005-0000-0000-000093940000}"/>
    <cellStyle name="Normal 3 6 2 3 3 2 5" xfId="21168" xr:uid="{00000000-0005-0000-0000-000094940000}"/>
    <cellStyle name="Normal 3 6 2 3 3 2 5 2" xfId="48987" xr:uid="{00000000-0005-0000-0000-000095940000}"/>
    <cellStyle name="Normal 3 6 2 3 3 2 6" xfId="41413" xr:uid="{00000000-0005-0000-0000-000096940000}"/>
    <cellStyle name="Normal 3 6 2 3 3 3" xfId="21169" xr:uid="{00000000-0005-0000-0000-000097940000}"/>
    <cellStyle name="Normal 3 6 2 3 3 3 2" xfId="21170" xr:uid="{00000000-0005-0000-0000-000098940000}"/>
    <cellStyle name="Normal 3 6 2 3 3 3 2 2" xfId="21171" xr:uid="{00000000-0005-0000-0000-000099940000}"/>
    <cellStyle name="Normal 3 6 2 3 3 3 2 2 2" xfId="41421" xr:uid="{00000000-0005-0000-0000-00009A940000}"/>
    <cellStyle name="Normal 3 6 2 3 3 3 2 3" xfId="41420" xr:uid="{00000000-0005-0000-0000-00009B940000}"/>
    <cellStyle name="Normal 3 6 2 3 3 3 3" xfId="21172" xr:uid="{00000000-0005-0000-0000-00009C940000}"/>
    <cellStyle name="Normal 3 6 2 3 3 3 3 2" xfId="21173" xr:uid="{00000000-0005-0000-0000-00009D940000}"/>
    <cellStyle name="Normal 3 6 2 3 3 3 3 2 2" xfId="41423" xr:uid="{00000000-0005-0000-0000-00009E940000}"/>
    <cellStyle name="Normal 3 6 2 3 3 3 3 3" xfId="41422" xr:uid="{00000000-0005-0000-0000-00009F940000}"/>
    <cellStyle name="Normal 3 6 2 3 3 3 4" xfId="21174" xr:uid="{00000000-0005-0000-0000-0000A0940000}"/>
    <cellStyle name="Normal 3 6 2 3 3 3 4 2" xfId="41424" xr:uid="{00000000-0005-0000-0000-0000A1940000}"/>
    <cellStyle name="Normal 3 6 2 3 3 3 5" xfId="21175" xr:uid="{00000000-0005-0000-0000-0000A2940000}"/>
    <cellStyle name="Normal 3 6 2 3 3 3 5 2" xfId="48988" xr:uid="{00000000-0005-0000-0000-0000A3940000}"/>
    <cellStyle name="Normal 3 6 2 3 3 3 6" xfId="41419" xr:uid="{00000000-0005-0000-0000-0000A4940000}"/>
    <cellStyle name="Normal 3 6 2 3 3 4" xfId="21176" xr:uid="{00000000-0005-0000-0000-0000A5940000}"/>
    <cellStyle name="Normal 3 6 2 3 3 4 2" xfId="21177" xr:uid="{00000000-0005-0000-0000-0000A6940000}"/>
    <cellStyle name="Normal 3 6 2 3 3 4 2 2" xfId="41426" xr:uid="{00000000-0005-0000-0000-0000A7940000}"/>
    <cellStyle name="Normal 3 6 2 3 3 4 3" xfId="41425" xr:uid="{00000000-0005-0000-0000-0000A8940000}"/>
    <cellStyle name="Normal 3 6 2 3 3 5" xfId="21178" xr:uid="{00000000-0005-0000-0000-0000A9940000}"/>
    <cellStyle name="Normal 3 6 2 3 3 5 2" xfId="21179" xr:uid="{00000000-0005-0000-0000-0000AA940000}"/>
    <cellStyle name="Normal 3 6 2 3 3 5 2 2" xfId="41428" xr:uid="{00000000-0005-0000-0000-0000AB940000}"/>
    <cellStyle name="Normal 3 6 2 3 3 5 3" xfId="41427" xr:uid="{00000000-0005-0000-0000-0000AC940000}"/>
    <cellStyle name="Normal 3 6 2 3 3 6" xfId="21180" xr:uid="{00000000-0005-0000-0000-0000AD940000}"/>
    <cellStyle name="Normal 3 6 2 3 3 6 2" xfId="41429" xr:uid="{00000000-0005-0000-0000-0000AE940000}"/>
    <cellStyle name="Normal 3 6 2 3 3 7" xfId="21181" xr:uid="{00000000-0005-0000-0000-0000AF940000}"/>
    <cellStyle name="Normal 3 6 2 3 3 7 2" xfId="48986" xr:uid="{00000000-0005-0000-0000-0000B0940000}"/>
    <cellStyle name="Normal 3 6 2 3 3 8" xfId="41412" xr:uid="{00000000-0005-0000-0000-0000B1940000}"/>
    <cellStyle name="Normal 3 6 2 3 4" xfId="21182" xr:uid="{00000000-0005-0000-0000-0000B2940000}"/>
    <cellStyle name="Normal 3 6 2 3 4 2" xfId="21183" xr:uid="{00000000-0005-0000-0000-0000B3940000}"/>
    <cellStyle name="Normal 3 6 2 3 4 2 2" xfId="21184" xr:uid="{00000000-0005-0000-0000-0000B4940000}"/>
    <cellStyle name="Normal 3 6 2 3 4 2 2 2" xfId="41432" xr:uid="{00000000-0005-0000-0000-0000B5940000}"/>
    <cellStyle name="Normal 3 6 2 3 4 2 3" xfId="41431" xr:uid="{00000000-0005-0000-0000-0000B6940000}"/>
    <cellStyle name="Normal 3 6 2 3 4 3" xfId="21185" xr:uid="{00000000-0005-0000-0000-0000B7940000}"/>
    <cellStyle name="Normal 3 6 2 3 4 3 2" xfId="21186" xr:uid="{00000000-0005-0000-0000-0000B8940000}"/>
    <cellStyle name="Normal 3 6 2 3 4 3 2 2" xfId="41434" xr:uid="{00000000-0005-0000-0000-0000B9940000}"/>
    <cellStyle name="Normal 3 6 2 3 4 3 3" xfId="41433" xr:uid="{00000000-0005-0000-0000-0000BA940000}"/>
    <cellStyle name="Normal 3 6 2 3 4 4" xfId="21187" xr:uid="{00000000-0005-0000-0000-0000BB940000}"/>
    <cellStyle name="Normal 3 6 2 3 4 4 2" xfId="41435" xr:uid="{00000000-0005-0000-0000-0000BC940000}"/>
    <cellStyle name="Normal 3 6 2 3 4 5" xfId="21188" xr:uid="{00000000-0005-0000-0000-0000BD940000}"/>
    <cellStyle name="Normal 3 6 2 3 4 5 2" xfId="48989" xr:uid="{00000000-0005-0000-0000-0000BE940000}"/>
    <cellStyle name="Normal 3 6 2 3 4 6" xfId="41430" xr:uid="{00000000-0005-0000-0000-0000BF940000}"/>
    <cellStyle name="Normal 3 6 2 3 5" xfId="21189" xr:uid="{00000000-0005-0000-0000-0000C0940000}"/>
    <cellStyle name="Normal 3 6 2 3 5 2" xfId="21190" xr:uid="{00000000-0005-0000-0000-0000C1940000}"/>
    <cellStyle name="Normal 3 6 2 3 5 2 2" xfId="21191" xr:uid="{00000000-0005-0000-0000-0000C2940000}"/>
    <cellStyle name="Normal 3 6 2 3 5 2 2 2" xfId="41438" xr:uid="{00000000-0005-0000-0000-0000C3940000}"/>
    <cellStyle name="Normal 3 6 2 3 5 2 3" xfId="41437" xr:uid="{00000000-0005-0000-0000-0000C4940000}"/>
    <cellStyle name="Normal 3 6 2 3 5 3" xfId="21192" xr:uid="{00000000-0005-0000-0000-0000C5940000}"/>
    <cellStyle name="Normal 3 6 2 3 5 3 2" xfId="21193" xr:uid="{00000000-0005-0000-0000-0000C6940000}"/>
    <cellStyle name="Normal 3 6 2 3 5 3 2 2" xfId="41440" xr:uid="{00000000-0005-0000-0000-0000C7940000}"/>
    <cellStyle name="Normal 3 6 2 3 5 3 3" xfId="41439" xr:uid="{00000000-0005-0000-0000-0000C8940000}"/>
    <cellStyle name="Normal 3 6 2 3 5 4" xfId="21194" xr:uid="{00000000-0005-0000-0000-0000C9940000}"/>
    <cellStyle name="Normal 3 6 2 3 5 4 2" xfId="41441" xr:uid="{00000000-0005-0000-0000-0000CA940000}"/>
    <cellStyle name="Normal 3 6 2 3 5 5" xfId="21195" xr:uid="{00000000-0005-0000-0000-0000CB940000}"/>
    <cellStyle name="Normal 3 6 2 3 5 5 2" xfId="48990" xr:uid="{00000000-0005-0000-0000-0000CC940000}"/>
    <cellStyle name="Normal 3 6 2 3 5 6" xfId="41436" xr:uid="{00000000-0005-0000-0000-0000CD940000}"/>
    <cellStyle name="Normal 3 6 2 3 6" xfId="21196" xr:uid="{00000000-0005-0000-0000-0000CE940000}"/>
    <cellStyle name="Normal 3 6 2 3 6 2" xfId="21197" xr:uid="{00000000-0005-0000-0000-0000CF940000}"/>
    <cellStyle name="Normal 3 6 2 3 6 2 2" xfId="41443" xr:uid="{00000000-0005-0000-0000-0000D0940000}"/>
    <cellStyle name="Normal 3 6 2 3 6 3" xfId="41442" xr:uid="{00000000-0005-0000-0000-0000D1940000}"/>
    <cellStyle name="Normal 3 6 2 3 7" xfId="21198" xr:uid="{00000000-0005-0000-0000-0000D2940000}"/>
    <cellStyle name="Normal 3 6 2 3 7 2" xfId="21199" xr:uid="{00000000-0005-0000-0000-0000D3940000}"/>
    <cellStyle name="Normal 3 6 2 3 7 2 2" xfId="41445" xr:uid="{00000000-0005-0000-0000-0000D4940000}"/>
    <cellStyle name="Normal 3 6 2 3 7 3" xfId="41444" xr:uid="{00000000-0005-0000-0000-0000D5940000}"/>
    <cellStyle name="Normal 3 6 2 3 8" xfId="21200" xr:uid="{00000000-0005-0000-0000-0000D6940000}"/>
    <cellStyle name="Normal 3 6 2 3 8 2" xfId="41446" xr:uid="{00000000-0005-0000-0000-0000D7940000}"/>
    <cellStyle name="Normal 3 6 2 3 9" xfId="21201" xr:uid="{00000000-0005-0000-0000-0000D8940000}"/>
    <cellStyle name="Normal 3 6 2 3 9 2" xfId="48979" xr:uid="{00000000-0005-0000-0000-0000D9940000}"/>
    <cellStyle name="Normal 3 6 2 4" xfId="21202" xr:uid="{00000000-0005-0000-0000-0000DA940000}"/>
    <cellStyle name="Normal 3 6 2 4 2" xfId="21203" xr:uid="{00000000-0005-0000-0000-0000DB940000}"/>
    <cellStyle name="Normal 3 6 2 4 2 2" xfId="21204" xr:uid="{00000000-0005-0000-0000-0000DC940000}"/>
    <cellStyle name="Normal 3 6 2 4 2 2 2" xfId="21205" xr:uid="{00000000-0005-0000-0000-0000DD940000}"/>
    <cellStyle name="Normal 3 6 2 4 2 2 2 2" xfId="21206" xr:uid="{00000000-0005-0000-0000-0000DE940000}"/>
    <cellStyle name="Normal 3 6 2 4 2 2 2 2 2" xfId="41451" xr:uid="{00000000-0005-0000-0000-0000DF940000}"/>
    <cellStyle name="Normal 3 6 2 4 2 2 2 3" xfId="41450" xr:uid="{00000000-0005-0000-0000-0000E0940000}"/>
    <cellStyle name="Normal 3 6 2 4 2 2 3" xfId="21207" xr:uid="{00000000-0005-0000-0000-0000E1940000}"/>
    <cellStyle name="Normal 3 6 2 4 2 2 3 2" xfId="21208" xr:uid="{00000000-0005-0000-0000-0000E2940000}"/>
    <cellStyle name="Normal 3 6 2 4 2 2 3 2 2" xfId="41453" xr:uid="{00000000-0005-0000-0000-0000E3940000}"/>
    <cellStyle name="Normal 3 6 2 4 2 2 3 3" xfId="41452" xr:uid="{00000000-0005-0000-0000-0000E4940000}"/>
    <cellStyle name="Normal 3 6 2 4 2 2 4" xfId="21209" xr:uid="{00000000-0005-0000-0000-0000E5940000}"/>
    <cellStyle name="Normal 3 6 2 4 2 2 4 2" xfId="41454" xr:uid="{00000000-0005-0000-0000-0000E6940000}"/>
    <cellStyle name="Normal 3 6 2 4 2 2 5" xfId="21210" xr:uid="{00000000-0005-0000-0000-0000E7940000}"/>
    <cellStyle name="Normal 3 6 2 4 2 2 5 2" xfId="48993" xr:uid="{00000000-0005-0000-0000-0000E8940000}"/>
    <cellStyle name="Normal 3 6 2 4 2 2 6" xfId="41449" xr:uid="{00000000-0005-0000-0000-0000E9940000}"/>
    <cellStyle name="Normal 3 6 2 4 2 3" xfId="21211" xr:uid="{00000000-0005-0000-0000-0000EA940000}"/>
    <cellStyle name="Normal 3 6 2 4 2 3 2" xfId="21212" xr:uid="{00000000-0005-0000-0000-0000EB940000}"/>
    <cellStyle name="Normal 3 6 2 4 2 3 2 2" xfId="21213" xr:uid="{00000000-0005-0000-0000-0000EC940000}"/>
    <cellStyle name="Normal 3 6 2 4 2 3 2 2 2" xfId="41457" xr:uid="{00000000-0005-0000-0000-0000ED940000}"/>
    <cellStyle name="Normal 3 6 2 4 2 3 2 3" xfId="41456" xr:uid="{00000000-0005-0000-0000-0000EE940000}"/>
    <cellStyle name="Normal 3 6 2 4 2 3 3" xfId="21214" xr:uid="{00000000-0005-0000-0000-0000EF940000}"/>
    <cellStyle name="Normal 3 6 2 4 2 3 3 2" xfId="21215" xr:uid="{00000000-0005-0000-0000-0000F0940000}"/>
    <cellStyle name="Normal 3 6 2 4 2 3 3 2 2" xfId="41459" xr:uid="{00000000-0005-0000-0000-0000F1940000}"/>
    <cellStyle name="Normal 3 6 2 4 2 3 3 3" xfId="41458" xr:uid="{00000000-0005-0000-0000-0000F2940000}"/>
    <cellStyle name="Normal 3 6 2 4 2 3 4" xfId="21216" xr:uid="{00000000-0005-0000-0000-0000F3940000}"/>
    <cellStyle name="Normal 3 6 2 4 2 3 4 2" xfId="41460" xr:uid="{00000000-0005-0000-0000-0000F4940000}"/>
    <cellStyle name="Normal 3 6 2 4 2 3 5" xfId="21217" xr:uid="{00000000-0005-0000-0000-0000F5940000}"/>
    <cellStyle name="Normal 3 6 2 4 2 3 5 2" xfId="48994" xr:uid="{00000000-0005-0000-0000-0000F6940000}"/>
    <cellStyle name="Normal 3 6 2 4 2 3 6" xfId="41455" xr:uid="{00000000-0005-0000-0000-0000F7940000}"/>
    <cellStyle name="Normal 3 6 2 4 2 4" xfId="21218" xr:uid="{00000000-0005-0000-0000-0000F8940000}"/>
    <cellStyle name="Normal 3 6 2 4 2 4 2" xfId="21219" xr:uid="{00000000-0005-0000-0000-0000F9940000}"/>
    <cellStyle name="Normal 3 6 2 4 2 4 2 2" xfId="41462" xr:uid="{00000000-0005-0000-0000-0000FA940000}"/>
    <cellStyle name="Normal 3 6 2 4 2 4 3" xfId="41461" xr:uid="{00000000-0005-0000-0000-0000FB940000}"/>
    <cellStyle name="Normal 3 6 2 4 2 5" xfId="21220" xr:uid="{00000000-0005-0000-0000-0000FC940000}"/>
    <cellStyle name="Normal 3 6 2 4 2 5 2" xfId="21221" xr:uid="{00000000-0005-0000-0000-0000FD940000}"/>
    <cellStyle name="Normal 3 6 2 4 2 5 2 2" xfId="41464" xr:uid="{00000000-0005-0000-0000-0000FE940000}"/>
    <cellStyle name="Normal 3 6 2 4 2 5 3" xfId="41463" xr:uid="{00000000-0005-0000-0000-0000FF940000}"/>
    <cellStyle name="Normal 3 6 2 4 2 6" xfId="21222" xr:uid="{00000000-0005-0000-0000-000000950000}"/>
    <cellStyle name="Normal 3 6 2 4 2 6 2" xfId="41465" xr:uid="{00000000-0005-0000-0000-000001950000}"/>
    <cellStyle name="Normal 3 6 2 4 2 7" xfId="21223" xr:uid="{00000000-0005-0000-0000-000002950000}"/>
    <cellStyle name="Normal 3 6 2 4 2 7 2" xfId="48992" xr:uid="{00000000-0005-0000-0000-000003950000}"/>
    <cellStyle name="Normal 3 6 2 4 2 8" xfId="41448" xr:uid="{00000000-0005-0000-0000-000004950000}"/>
    <cellStyle name="Normal 3 6 2 4 3" xfId="21224" xr:uid="{00000000-0005-0000-0000-000005950000}"/>
    <cellStyle name="Normal 3 6 2 4 3 2" xfId="21225" xr:uid="{00000000-0005-0000-0000-000006950000}"/>
    <cellStyle name="Normal 3 6 2 4 3 2 2" xfId="21226" xr:uid="{00000000-0005-0000-0000-000007950000}"/>
    <cellStyle name="Normal 3 6 2 4 3 2 2 2" xfId="41468" xr:uid="{00000000-0005-0000-0000-000008950000}"/>
    <cellStyle name="Normal 3 6 2 4 3 2 3" xfId="41467" xr:uid="{00000000-0005-0000-0000-000009950000}"/>
    <cellStyle name="Normal 3 6 2 4 3 3" xfId="21227" xr:uid="{00000000-0005-0000-0000-00000A950000}"/>
    <cellStyle name="Normal 3 6 2 4 3 3 2" xfId="21228" xr:uid="{00000000-0005-0000-0000-00000B950000}"/>
    <cellStyle name="Normal 3 6 2 4 3 3 2 2" xfId="41470" xr:uid="{00000000-0005-0000-0000-00000C950000}"/>
    <cellStyle name="Normal 3 6 2 4 3 3 3" xfId="41469" xr:uid="{00000000-0005-0000-0000-00000D950000}"/>
    <cellStyle name="Normal 3 6 2 4 3 4" xfId="21229" xr:uid="{00000000-0005-0000-0000-00000E950000}"/>
    <cellStyle name="Normal 3 6 2 4 3 4 2" xfId="41471" xr:uid="{00000000-0005-0000-0000-00000F950000}"/>
    <cellStyle name="Normal 3 6 2 4 3 5" xfId="21230" xr:uid="{00000000-0005-0000-0000-000010950000}"/>
    <cellStyle name="Normal 3 6 2 4 3 5 2" xfId="48995" xr:uid="{00000000-0005-0000-0000-000011950000}"/>
    <cellStyle name="Normal 3 6 2 4 3 6" xfId="41466" xr:uid="{00000000-0005-0000-0000-000012950000}"/>
    <cellStyle name="Normal 3 6 2 4 4" xfId="21231" xr:uid="{00000000-0005-0000-0000-000013950000}"/>
    <cellStyle name="Normal 3 6 2 4 4 2" xfId="21232" xr:uid="{00000000-0005-0000-0000-000014950000}"/>
    <cellStyle name="Normal 3 6 2 4 4 2 2" xfId="21233" xr:uid="{00000000-0005-0000-0000-000015950000}"/>
    <cellStyle name="Normal 3 6 2 4 4 2 2 2" xfId="41474" xr:uid="{00000000-0005-0000-0000-000016950000}"/>
    <cellStyle name="Normal 3 6 2 4 4 2 3" xfId="41473" xr:uid="{00000000-0005-0000-0000-000017950000}"/>
    <cellStyle name="Normal 3 6 2 4 4 3" xfId="21234" xr:uid="{00000000-0005-0000-0000-000018950000}"/>
    <cellStyle name="Normal 3 6 2 4 4 3 2" xfId="21235" xr:uid="{00000000-0005-0000-0000-000019950000}"/>
    <cellStyle name="Normal 3 6 2 4 4 3 2 2" xfId="41476" xr:uid="{00000000-0005-0000-0000-00001A950000}"/>
    <cellStyle name="Normal 3 6 2 4 4 3 3" xfId="41475" xr:uid="{00000000-0005-0000-0000-00001B950000}"/>
    <cellStyle name="Normal 3 6 2 4 4 4" xfId="21236" xr:uid="{00000000-0005-0000-0000-00001C950000}"/>
    <cellStyle name="Normal 3 6 2 4 4 4 2" xfId="41477" xr:uid="{00000000-0005-0000-0000-00001D950000}"/>
    <cellStyle name="Normal 3 6 2 4 4 5" xfId="21237" xr:uid="{00000000-0005-0000-0000-00001E950000}"/>
    <cellStyle name="Normal 3 6 2 4 4 5 2" xfId="48996" xr:uid="{00000000-0005-0000-0000-00001F950000}"/>
    <cellStyle name="Normal 3 6 2 4 4 6" xfId="41472" xr:uid="{00000000-0005-0000-0000-000020950000}"/>
    <cellStyle name="Normal 3 6 2 4 5" xfId="21238" xr:uid="{00000000-0005-0000-0000-000021950000}"/>
    <cellStyle name="Normal 3 6 2 4 5 2" xfId="21239" xr:uid="{00000000-0005-0000-0000-000022950000}"/>
    <cellStyle name="Normal 3 6 2 4 5 2 2" xfId="41479" xr:uid="{00000000-0005-0000-0000-000023950000}"/>
    <cellStyle name="Normal 3 6 2 4 5 3" xfId="41478" xr:uid="{00000000-0005-0000-0000-000024950000}"/>
    <cellStyle name="Normal 3 6 2 4 6" xfId="21240" xr:uid="{00000000-0005-0000-0000-000025950000}"/>
    <cellStyle name="Normal 3 6 2 4 6 2" xfId="21241" xr:uid="{00000000-0005-0000-0000-000026950000}"/>
    <cellStyle name="Normal 3 6 2 4 6 2 2" xfId="41481" xr:uid="{00000000-0005-0000-0000-000027950000}"/>
    <cellStyle name="Normal 3 6 2 4 6 3" xfId="41480" xr:uid="{00000000-0005-0000-0000-000028950000}"/>
    <cellStyle name="Normal 3 6 2 4 7" xfId="21242" xr:uid="{00000000-0005-0000-0000-000029950000}"/>
    <cellStyle name="Normal 3 6 2 4 7 2" xfId="41482" xr:uid="{00000000-0005-0000-0000-00002A950000}"/>
    <cellStyle name="Normal 3 6 2 4 8" xfId="21243" xr:uid="{00000000-0005-0000-0000-00002B950000}"/>
    <cellStyle name="Normal 3 6 2 4 8 2" xfId="48991" xr:uid="{00000000-0005-0000-0000-00002C950000}"/>
    <cellStyle name="Normal 3 6 2 4 9" xfId="41447" xr:uid="{00000000-0005-0000-0000-00002D950000}"/>
    <cellStyle name="Normal 3 6 2 5" xfId="21244" xr:uid="{00000000-0005-0000-0000-00002E950000}"/>
    <cellStyle name="Normal 3 6 2 5 2" xfId="21245" xr:uid="{00000000-0005-0000-0000-00002F950000}"/>
    <cellStyle name="Normal 3 6 2 5 2 2" xfId="21246" xr:uid="{00000000-0005-0000-0000-000030950000}"/>
    <cellStyle name="Normal 3 6 2 5 2 2 2" xfId="21247" xr:uid="{00000000-0005-0000-0000-000031950000}"/>
    <cellStyle name="Normal 3 6 2 5 2 2 2 2" xfId="41486" xr:uid="{00000000-0005-0000-0000-000032950000}"/>
    <cellStyle name="Normal 3 6 2 5 2 2 3" xfId="41485" xr:uid="{00000000-0005-0000-0000-000033950000}"/>
    <cellStyle name="Normal 3 6 2 5 2 3" xfId="21248" xr:uid="{00000000-0005-0000-0000-000034950000}"/>
    <cellStyle name="Normal 3 6 2 5 2 3 2" xfId="21249" xr:uid="{00000000-0005-0000-0000-000035950000}"/>
    <cellStyle name="Normal 3 6 2 5 2 3 2 2" xfId="41488" xr:uid="{00000000-0005-0000-0000-000036950000}"/>
    <cellStyle name="Normal 3 6 2 5 2 3 3" xfId="41487" xr:uid="{00000000-0005-0000-0000-000037950000}"/>
    <cellStyle name="Normal 3 6 2 5 2 4" xfId="21250" xr:uid="{00000000-0005-0000-0000-000038950000}"/>
    <cellStyle name="Normal 3 6 2 5 2 4 2" xfId="41489" xr:uid="{00000000-0005-0000-0000-000039950000}"/>
    <cellStyle name="Normal 3 6 2 5 2 5" xfId="21251" xr:uid="{00000000-0005-0000-0000-00003A950000}"/>
    <cellStyle name="Normal 3 6 2 5 2 5 2" xfId="48998" xr:uid="{00000000-0005-0000-0000-00003B950000}"/>
    <cellStyle name="Normal 3 6 2 5 2 6" xfId="41484" xr:uid="{00000000-0005-0000-0000-00003C950000}"/>
    <cellStyle name="Normal 3 6 2 5 3" xfId="21252" xr:uid="{00000000-0005-0000-0000-00003D950000}"/>
    <cellStyle name="Normal 3 6 2 5 3 2" xfId="21253" xr:uid="{00000000-0005-0000-0000-00003E950000}"/>
    <cellStyle name="Normal 3 6 2 5 3 2 2" xfId="21254" xr:uid="{00000000-0005-0000-0000-00003F950000}"/>
    <cellStyle name="Normal 3 6 2 5 3 2 2 2" xfId="41492" xr:uid="{00000000-0005-0000-0000-000040950000}"/>
    <cellStyle name="Normal 3 6 2 5 3 2 3" xfId="41491" xr:uid="{00000000-0005-0000-0000-000041950000}"/>
    <cellStyle name="Normal 3 6 2 5 3 3" xfId="21255" xr:uid="{00000000-0005-0000-0000-000042950000}"/>
    <cellStyle name="Normal 3 6 2 5 3 3 2" xfId="21256" xr:uid="{00000000-0005-0000-0000-000043950000}"/>
    <cellStyle name="Normal 3 6 2 5 3 3 2 2" xfId="41494" xr:uid="{00000000-0005-0000-0000-000044950000}"/>
    <cellStyle name="Normal 3 6 2 5 3 3 3" xfId="41493" xr:uid="{00000000-0005-0000-0000-000045950000}"/>
    <cellStyle name="Normal 3 6 2 5 3 4" xfId="21257" xr:uid="{00000000-0005-0000-0000-000046950000}"/>
    <cellStyle name="Normal 3 6 2 5 3 4 2" xfId="41495" xr:uid="{00000000-0005-0000-0000-000047950000}"/>
    <cellStyle name="Normal 3 6 2 5 3 5" xfId="21258" xr:uid="{00000000-0005-0000-0000-000048950000}"/>
    <cellStyle name="Normal 3 6 2 5 3 5 2" xfId="48999" xr:uid="{00000000-0005-0000-0000-000049950000}"/>
    <cellStyle name="Normal 3 6 2 5 3 6" xfId="41490" xr:uid="{00000000-0005-0000-0000-00004A950000}"/>
    <cellStyle name="Normal 3 6 2 5 4" xfId="21259" xr:uid="{00000000-0005-0000-0000-00004B950000}"/>
    <cellStyle name="Normal 3 6 2 5 4 2" xfId="21260" xr:uid="{00000000-0005-0000-0000-00004C950000}"/>
    <cellStyle name="Normal 3 6 2 5 4 2 2" xfId="41497" xr:uid="{00000000-0005-0000-0000-00004D950000}"/>
    <cellStyle name="Normal 3 6 2 5 4 3" xfId="41496" xr:uid="{00000000-0005-0000-0000-00004E950000}"/>
    <cellStyle name="Normal 3 6 2 5 5" xfId="21261" xr:uid="{00000000-0005-0000-0000-00004F950000}"/>
    <cellStyle name="Normal 3 6 2 5 5 2" xfId="21262" xr:uid="{00000000-0005-0000-0000-000050950000}"/>
    <cellStyle name="Normal 3 6 2 5 5 2 2" xfId="41499" xr:uid="{00000000-0005-0000-0000-000051950000}"/>
    <cellStyle name="Normal 3 6 2 5 5 3" xfId="41498" xr:uid="{00000000-0005-0000-0000-000052950000}"/>
    <cellStyle name="Normal 3 6 2 5 6" xfId="21263" xr:uid="{00000000-0005-0000-0000-000053950000}"/>
    <cellStyle name="Normal 3 6 2 5 6 2" xfId="41500" xr:uid="{00000000-0005-0000-0000-000054950000}"/>
    <cellStyle name="Normal 3 6 2 5 7" xfId="21264" xr:uid="{00000000-0005-0000-0000-000055950000}"/>
    <cellStyle name="Normal 3 6 2 5 7 2" xfId="48997" xr:uid="{00000000-0005-0000-0000-000056950000}"/>
    <cellStyle name="Normal 3 6 2 5 8" xfId="41483" xr:uid="{00000000-0005-0000-0000-000057950000}"/>
    <cellStyle name="Normal 3 6 2 6" xfId="21265" xr:uid="{00000000-0005-0000-0000-000058950000}"/>
    <cellStyle name="Normal 3 6 2 6 2" xfId="21266" xr:uid="{00000000-0005-0000-0000-000059950000}"/>
    <cellStyle name="Normal 3 6 2 6 2 2" xfId="21267" xr:uid="{00000000-0005-0000-0000-00005A950000}"/>
    <cellStyle name="Normal 3 6 2 6 2 2 2" xfId="41503" xr:uid="{00000000-0005-0000-0000-00005B950000}"/>
    <cellStyle name="Normal 3 6 2 6 2 3" xfId="41502" xr:uid="{00000000-0005-0000-0000-00005C950000}"/>
    <cellStyle name="Normal 3 6 2 6 3" xfId="21268" xr:uid="{00000000-0005-0000-0000-00005D950000}"/>
    <cellStyle name="Normal 3 6 2 6 3 2" xfId="21269" xr:uid="{00000000-0005-0000-0000-00005E950000}"/>
    <cellStyle name="Normal 3 6 2 6 3 2 2" xfId="41505" xr:uid="{00000000-0005-0000-0000-00005F950000}"/>
    <cellStyle name="Normal 3 6 2 6 3 3" xfId="41504" xr:uid="{00000000-0005-0000-0000-000060950000}"/>
    <cellStyle name="Normal 3 6 2 6 4" xfId="21270" xr:uid="{00000000-0005-0000-0000-000061950000}"/>
    <cellStyle name="Normal 3 6 2 6 4 2" xfId="41506" xr:uid="{00000000-0005-0000-0000-000062950000}"/>
    <cellStyle name="Normal 3 6 2 6 5" xfId="21271" xr:uid="{00000000-0005-0000-0000-000063950000}"/>
    <cellStyle name="Normal 3 6 2 6 5 2" xfId="49000" xr:uid="{00000000-0005-0000-0000-000064950000}"/>
    <cellStyle name="Normal 3 6 2 6 6" xfId="41501" xr:uid="{00000000-0005-0000-0000-000065950000}"/>
    <cellStyle name="Normal 3 6 2 7" xfId="21272" xr:uid="{00000000-0005-0000-0000-000066950000}"/>
    <cellStyle name="Normal 3 6 2 7 2" xfId="21273" xr:uid="{00000000-0005-0000-0000-000067950000}"/>
    <cellStyle name="Normal 3 6 2 7 2 2" xfId="21274" xr:uid="{00000000-0005-0000-0000-000068950000}"/>
    <cellStyle name="Normal 3 6 2 7 2 2 2" xfId="41509" xr:uid="{00000000-0005-0000-0000-000069950000}"/>
    <cellStyle name="Normal 3 6 2 7 2 3" xfId="41508" xr:uid="{00000000-0005-0000-0000-00006A950000}"/>
    <cellStyle name="Normal 3 6 2 7 3" xfId="21275" xr:uid="{00000000-0005-0000-0000-00006B950000}"/>
    <cellStyle name="Normal 3 6 2 7 3 2" xfId="21276" xr:uid="{00000000-0005-0000-0000-00006C950000}"/>
    <cellStyle name="Normal 3 6 2 7 3 2 2" xfId="41511" xr:uid="{00000000-0005-0000-0000-00006D950000}"/>
    <cellStyle name="Normal 3 6 2 7 3 3" xfId="41510" xr:uid="{00000000-0005-0000-0000-00006E950000}"/>
    <cellStyle name="Normal 3 6 2 7 4" xfId="21277" xr:uid="{00000000-0005-0000-0000-00006F950000}"/>
    <cellStyle name="Normal 3 6 2 7 4 2" xfId="41512" xr:uid="{00000000-0005-0000-0000-000070950000}"/>
    <cellStyle name="Normal 3 6 2 7 5" xfId="21278" xr:uid="{00000000-0005-0000-0000-000071950000}"/>
    <cellStyle name="Normal 3 6 2 7 5 2" xfId="49001" xr:uid="{00000000-0005-0000-0000-000072950000}"/>
    <cellStyle name="Normal 3 6 2 7 6" xfId="41507" xr:uid="{00000000-0005-0000-0000-000073950000}"/>
    <cellStyle name="Normal 3 6 2 8" xfId="21279" xr:uid="{00000000-0005-0000-0000-000074950000}"/>
    <cellStyle name="Normal 3 6 2 8 2" xfId="21280" xr:uid="{00000000-0005-0000-0000-000075950000}"/>
    <cellStyle name="Normal 3 6 2 8 2 2" xfId="41514" xr:uid="{00000000-0005-0000-0000-000076950000}"/>
    <cellStyle name="Normal 3 6 2 8 3" xfId="41513" xr:uid="{00000000-0005-0000-0000-000077950000}"/>
    <cellStyle name="Normal 3 6 2 9" xfId="21281" xr:uid="{00000000-0005-0000-0000-000078950000}"/>
    <cellStyle name="Normal 3 6 2 9 2" xfId="21282" xr:uid="{00000000-0005-0000-0000-000079950000}"/>
    <cellStyle name="Normal 3 6 2 9 2 2" xfId="41516" xr:uid="{00000000-0005-0000-0000-00007A950000}"/>
    <cellStyle name="Normal 3 6 2 9 3" xfId="41515" xr:uid="{00000000-0005-0000-0000-00007B950000}"/>
    <cellStyle name="Normal 3 6 21" xfId="21283" xr:uid="{00000000-0005-0000-0000-00007C950000}"/>
    <cellStyle name="Normal 3 6 21 2" xfId="27124" xr:uid="{00000000-0005-0000-0000-00007D950000}"/>
    <cellStyle name="Normal 3 6 3" xfId="21284" xr:uid="{00000000-0005-0000-0000-00007E950000}"/>
    <cellStyle name="Normal 3 6 3 10" xfId="21285" xr:uid="{00000000-0005-0000-0000-00007F950000}"/>
    <cellStyle name="Normal 3 6 3 10 2" xfId="49002" xr:uid="{00000000-0005-0000-0000-000080950000}"/>
    <cellStyle name="Normal 3 6 3 11" xfId="41517" xr:uid="{00000000-0005-0000-0000-000081950000}"/>
    <cellStyle name="Normal 3 6 3 2" xfId="21286" xr:uid="{00000000-0005-0000-0000-000082950000}"/>
    <cellStyle name="Normal 3 6 3 2 10" xfId="41518" xr:uid="{00000000-0005-0000-0000-000083950000}"/>
    <cellStyle name="Normal 3 6 3 2 2" xfId="21287" xr:uid="{00000000-0005-0000-0000-000084950000}"/>
    <cellStyle name="Normal 3 6 3 2 2 2" xfId="21288" xr:uid="{00000000-0005-0000-0000-000085950000}"/>
    <cellStyle name="Normal 3 6 3 2 2 2 2" xfId="21289" xr:uid="{00000000-0005-0000-0000-000086950000}"/>
    <cellStyle name="Normal 3 6 3 2 2 2 2 2" xfId="21290" xr:uid="{00000000-0005-0000-0000-000087950000}"/>
    <cellStyle name="Normal 3 6 3 2 2 2 2 2 2" xfId="21291" xr:uid="{00000000-0005-0000-0000-000088950000}"/>
    <cellStyle name="Normal 3 6 3 2 2 2 2 2 2 2" xfId="41523" xr:uid="{00000000-0005-0000-0000-000089950000}"/>
    <cellStyle name="Normal 3 6 3 2 2 2 2 2 3" xfId="41522" xr:uid="{00000000-0005-0000-0000-00008A950000}"/>
    <cellStyle name="Normal 3 6 3 2 2 2 2 3" xfId="21292" xr:uid="{00000000-0005-0000-0000-00008B950000}"/>
    <cellStyle name="Normal 3 6 3 2 2 2 2 3 2" xfId="21293" xr:uid="{00000000-0005-0000-0000-00008C950000}"/>
    <cellStyle name="Normal 3 6 3 2 2 2 2 3 2 2" xfId="41525" xr:uid="{00000000-0005-0000-0000-00008D950000}"/>
    <cellStyle name="Normal 3 6 3 2 2 2 2 3 3" xfId="41524" xr:uid="{00000000-0005-0000-0000-00008E950000}"/>
    <cellStyle name="Normal 3 6 3 2 2 2 2 4" xfId="21294" xr:uid="{00000000-0005-0000-0000-00008F950000}"/>
    <cellStyle name="Normal 3 6 3 2 2 2 2 4 2" xfId="41526" xr:uid="{00000000-0005-0000-0000-000090950000}"/>
    <cellStyle name="Normal 3 6 3 2 2 2 2 5" xfId="21295" xr:uid="{00000000-0005-0000-0000-000091950000}"/>
    <cellStyle name="Normal 3 6 3 2 2 2 2 5 2" xfId="49006" xr:uid="{00000000-0005-0000-0000-000092950000}"/>
    <cellStyle name="Normal 3 6 3 2 2 2 2 6" xfId="41521" xr:uid="{00000000-0005-0000-0000-000093950000}"/>
    <cellStyle name="Normal 3 6 3 2 2 2 3" xfId="21296" xr:uid="{00000000-0005-0000-0000-000094950000}"/>
    <cellStyle name="Normal 3 6 3 2 2 2 3 2" xfId="21297" xr:uid="{00000000-0005-0000-0000-000095950000}"/>
    <cellStyle name="Normal 3 6 3 2 2 2 3 2 2" xfId="21298" xr:uid="{00000000-0005-0000-0000-000096950000}"/>
    <cellStyle name="Normal 3 6 3 2 2 2 3 2 2 2" xfId="41529" xr:uid="{00000000-0005-0000-0000-000097950000}"/>
    <cellStyle name="Normal 3 6 3 2 2 2 3 2 3" xfId="41528" xr:uid="{00000000-0005-0000-0000-000098950000}"/>
    <cellStyle name="Normal 3 6 3 2 2 2 3 3" xfId="21299" xr:uid="{00000000-0005-0000-0000-000099950000}"/>
    <cellStyle name="Normal 3 6 3 2 2 2 3 3 2" xfId="21300" xr:uid="{00000000-0005-0000-0000-00009A950000}"/>
    <cellStyle name="Normal 3 6 3 2 2 2 3 3 2 2" xfId="41531" xr:uid="{00000000-0005-0000-0000-00009B950000}"/>
    <cellStyle name="Normal 3 6 3 2 2 2 3 3 3" xfId="41530" xr:uid="{00000000-0005-0000-0000-00009C950000}"/>
    <cellStyle name="Normal 3 6 3 2 2 2 3 4" xfId="21301" xr:uid="{00000000-0005-0000-0000-00009D950000}"/>
    <cellStyle name="Normal 3 6 3 2 2 2 3 4 2" xfId="41532" xr:uid="{00000000-0005-0000-0000-00009E950000}"/>
    <cellStyle name="Normal 3 6 3 2 2 2 3 5" xfId="21302" xr:uid="{00000000-0005-0000-0000-00009F950000}"/>
    <cellStyle name="Normal 3 6 3 2 2 2 3 5 2" xfId="49007" xr:uid="{00000000-0005-0000-0000-0000A0950000}"/>
    <cellStyle name="Normal 3 6 3 2 2 2 3 6" xfId="41527" xr:uid="{00000000-0005-0000-0000-0000A1950000}"/>
    <cellStyle name="Normal 3 6 3 2 2 2 4" xfId="21303" xr:uid="{00000000-0005-0000-0000-0000A2950000}"/>
    <cellStyle name="Normal 3 6 3 2 2 2 4 2" xfId="21304" xr:uid="{00000000-0005-0000-0000-0000A3950000}"/>
    <cellStyle name="Normal 3 6 3 2 2 2 4 2 2" xfId="41534" xr:uid="{00000000-0005-0000-0000-0000A4950000}"/>
    <cellStyle name="Normal 3 6 3 2 2 2 4 3" xfId="41533" xr:uid="{00000000-0005-0000-0000-0000A5950000}"/>
    <cellStyle name="Normal 3 6 3 2 2 2 5" xfId="21305" xr:uid="{00000000-0005-0000-0000-0000A6950000}"/>
    <cellStyle name="Normal 3 6 3 2 2 2 5 2" xfId="21306" xr:uid="{00000000-0005-0000-0000-0000A7950000}"/>
    <cellStyle name="Normal 3 6 3 2 2 2 5 2 2" xfId="41536" xr:uid="{00000000-0005-0000-0000-0000A8950000}"/>
    <cellStyle name="Normal 3 6 3 2 2 2 5 3" xfId="41535" xr:uid="{00000000-0005-0000-0000-0000A9950000}"/>
    <cellStyle name="Normal 3 6 3 2 2 2 6" xfId="21307" xr:uid="{00000000-0005-0000-0000-0000AA950000}"/>
    <cellStyle name="Normal 3 6 3 2 2 2 6 2" xfId="41537" xr:uid="{00000000-0005-0000-0000-0000AB950000}"/>
    <cellStyle name="Normal 3 6 3 2 2 2 7" xfId="21308" xr:uid="{00000000-0005-0000-0000-0000AC950000}"/>
    <cellStyle name="Normal 3 6 3 2 2 2 7 2" xfId="49005" xr:uid="{00000000-0005-0000-0000-0000AD950000}"/>
    <cellStyle name="Normal 3 6 3 2 2 2 8" xfId="41520" xr:uid="{00000000-0005-0000-0000-0000AE950000}"/>
    <cellStyle name="Normal 3 6 3 2 2 3" xfId="21309" xr:uid="{00000000-0005-0000-0000-0000AF950000}"/>
    <cellStyle name="Normal 3 6 3 2 2 3 2" xfId="21310" xr:uid="{00000000-0005-0000-0000-0000B0950000}"/>
    <cellStyle name="Normal 3 6 3 2 2 3 2 2" xfId="21311" xr:uid="{00000000-0005-0000-0000-0000B1950000}"/>
    <cellStyle name="Normal 3 6 3 2 2 3 2 2 2" xfId="41540" xr:uid="{00000000-0005-0000-0000-0000B2950000}"/>
    <cellStyle name="Normal 3 6 3 2 2 3 2 3" xfId="41539" xr:uid="{00000000-0005-0000-0000-0000B3950000}"/>
    <cellStyle name="Normal 3 6 3 2 2 3 3" xfId="21312" xr:uid="{00000000-0005-0000-0000-0000B4950000}"/>
    <cellStyle name="Normal 3 6 3 2 2 3 3 2" xfId="21313" xr:uid="{00000000-0005-0000-0000-0000B5950000}"/>
    <cellStyle name="Normal 3 6 3 2 2 3 3 2 2" xfId="41542" xr:uid="{00000000-0005-0000-0000-0000B6950000}"/>
    <cellStyle name="Normal 3 6 3 2 2 3 3 3" xfId="41541" xr:uid="{00000000-0005-0000-0000-0000B7950000}"/>
    <cellStyle name="Normal 3 6 3 2 2 3 4" xfId="21314" xr:uid="{00000000-0005-0000-0000-0000B8950000}"/>
    <cellStyle name="Normal 3 6 3 2 2 3 4 2" xfId="41543" xr:uid="{00000000-0005-0000-0000-0000B9950000}"/>
    <cellStyle name="Normal 3 6 3 2 2 3 5" xfId="21315" xr:uid="{00000000-0005-0000-0000-0000BA950000}"/>
    <cellStyle name="Normal 3 6 3 2 2 3 5 2" xfId="49008" xr:uid="{00000000-0005-0000-0000-0000BB950000}"/>
    <cellStyle name="Normal 3 6 3 2 2 3 6" xfId="41538" xr:uid="{00000000-0005-0000-0000-0000BC950000}"/>
    <cellStyle name="Normal 3 6 3 2 2 4" xfId="21316" xr:uid="{00000000-0005-0000-0000-0000BD950000}"/>
    <cellStyle name="Normal 3 6 3 2 2 4 2" xfId="21317" xr:uid="{00000000-0005-0000-0000-0000BE950000}"/>
    <cellStyle name="Normal 3 6 3 2 2 4 2 2" xfId="21318" xr:uid="{00000000-0005-0000-0000-0000BF950000}"/>
    <cellStyle name="Normal 3 6 3 2 2 4 2 2 2" xfId="41546" xr:uid="{00000000-0005-0000-0000-0000C0950000}"/>
    <cellStyle name="Normal 3 6 3 2 2 4 2 3" xfId="41545" xr:uid="{00000000-0005-0000-0000-0000C1950000}"/>
    <cellStyle name="Normal 3 6 3 2 2 4 3" xfId="21319" xr:uid="{00000000-0005-0000-0000-0000C2950000}"/>
    <cellStyle name="Normal 3 6 3 2 2 4 3 2" xfId="21320" xr:uid="{00000000-0005-0000-0000-0000C3950000}"/>
    <cellStyle name="Normal 3 6 3 2 2 4 3 2 2" xfId="41548" xr:uid="{00000000-0005-0000-0000-0000C4950000}"/>
    <cellStyle name="Normal 3 6 3 2 2 4 3 3" xfId="41547" xr:uid="{00000000-0005-0000-0000-0000C5950000}"/>
    <cellStyle name="Normal 3 6 3 2 2 4 4" xfId="21321" xr:uid="{00000000-0005-0000-0000-0000C6950000}"/>
    <cellStyle name="Normal 3 6 3 2 2 4 4 2" xfId="41549" xr:uid="{00000000-0005-0000-0000-0000C7950000}"/>
    <cellStyle name="Normal 3 6 3 2 2 4 5" xfId="21322" xr:uid="{00000000-0005-0000-0000-0000C8950000}"/>
    <cellStyle name="Normal 3 6 3 2 2 4 5 2" xfId="49009" xr:uid="{00000000-0005-0000-0000-0000C9950000}"/>
    <cellStyle name="Normal 3 6 3 2 2 4 6" xfId="41544" xr:uid="{00000000-0005-0000-0000-0000CA950000}"/>
    <cellStyle name="Normal 3 6 3 2 2 5" xfId="21323" xr:uid="{00000000-0005-0000-0000-0000CB950000}"/>
    <cellStyle name="Normal 3 6 3 2 2 5 2" xfId="21324" xr:uid="{00000000-0005-0000-0000-0000CC950000}"/>
    <cellStyle name="Normal 3 6 3 2 2 5 2 2" xfId="41551" xr:uid="{00000000-0005-0000-0000-0000CD950000}"/>
    <cellStyle name="Normal 3 6 3 2 2 5 3" xfId="41550" xr:uid="{00000000-0005-0000-0000-0000CE950000}"/>
    <cellStyle name="Normal 3 6 3 2 2 6" xfId="21325" xr:uid="{00000000-0005-0000-0000-0000CF950000}"/>
    <cellStyle name="Normal 3 6 3 2 2 6 2" xfId="21326" xr:uid="{00000000-0005-0000-0000-0000D0950000}"/>
    <cellStyle name="Normal 3 6 3 2 2 6 2 2" xfId="41553" xr:uid="{00000000-0005-0000-0000-0000D1950000}"/>
    <cellStyle name="Normal 3 6 3 2 2 6 3" xfId="41552" xr:uid="{00000000-0005-0000-0000-0000D2950000}"/>
    <cellStyle name="Normal 3 6 3 2 2 7" xfId="21327" xr:uid="{00000000-0005-0000-0000-0000D3950000}"/>
    <cellStyle name="Normal 3 6 3 2 2 7 2" xfId="41554" xr:uid="{00000000-0005-0000-0000-0000D4950000}"/>
    <cellStyle name="Normal 3 6 3 2 2 8" xfId="21328" xr:uid="{00000000-0005-0000-0000-0000D5950000}"/>
    <cellStyle name="Normal 3 6 3 2 2 8 2" xfId="49004" xr:uid="{00000000-0005-0000-0000-0000D6950000}"/>
    <cellStyle name="Normal 3 6 3 2 2 9" xfId="41519" xr:uid="{00000000-0005-0000-0000-0000D7950000}"/>
    <cellStyle name="Normal 3 6 3 2 3" xfId="21329" xr:uid="{00000000-0005-0000-0000-0000D8950000}"/>
    <cellStyle name="Normal 3 6 3 2 3 2" xfId="21330" xr:uid="{00000000-0005-0000-0000-0000D9950000}"/>
    <cellStyle name="Normal 3 6 3 2 3 2 2" xfId="21331" xr:uid="{00000000-0005-0000-0000-0000DA950000}"/>
    <cellStyle name="Normal 3 6 3 2 3 2 2 2" xfId="21332" xr:uid="{00000000-0005-0000-0000-0000DB950000}"/>
    <cellStyle name="Normal 3 6 3 2 3 2 2 2 2" xfId="41558" xr:uid="{00000000-0005-0000-0000-0000DC950000}"/>
    <cellStyle name="Normal 3 6 3 2 3 2 2 3" xfId="41557" xr:uid="{00000000-0005-0000-0000-0000DD950000}"/>
    <cellStyle name="Normal 3 6 3 2 3 2 3" xfId="21333" xr:uid="{00000000-0005-0000-0000-0000DE950000}"/>
    <cellStyle name="Normal 3 6 3 2 3 2 3 2" xfId="21334" xr:uid="{00000000-0005-0000-0000-0000DF950000}"/>
    <cellStyle name="Normal 3 6 3 2 3 2 3 2 2" xfId="41560" xr:uid="{00000000-0005-0000-0000-0000E0950000}"/>
    <cellStyle name="Normal 3 6 3 2 3 2 3 3" xfId="41559" xr:uid="{00000000-0005-0000-0000-0000E1950000}"/>
    <cellStyle name="Normal 3 6 3 2 3 2 4" xfId="21335" xr:uid="{00000000-0005-0000-0000-0000E2950000}"/>
    <cellStyle name="Normal 3 6 3 2 3 2 4 2" xfId="41561" xr:uid="{00000000-0005-0000-0000-0000E3950000}"/>
    <cellStyle name="Normal 3 6 3 2 3 2 5" xfId="21336" xr:uid="{00000000-0005-0000-0000-0000E4950000}"/>
    <cellStyle name="Normal 3 6 3 2 3 2 5 2" xfId="49011" xr:uid="{00000000-0005-0000-0000-0000E5950000}"/>
    <cellStyle name="Normal 3 6 3 2 3 2 6" xfId="41556" xr:uid="{00000000-0005-0000-0000-0000E6950000}"/>
    <cellStyle name="Normal 3 6 3 2 3 3" xfId="21337" xr:uid="{00000000-0005-0000-0000-0000E7950000}"/>
    <cellStyle name="Normal 3 6 3 2 3 3 2" xfId="21338" xr:uid="{00000000-0005-0000-0000-0000E8950000}"/>
    <cellStyle name="Normal 3 6 3 2 3 3 2 2" xfId="21339" xr:uid="{00000000-0005-0000-0000-0000E9950000}"/>
    <cellStyle name="Normal 3 6 3 2 3 3 2 2 2" xfId="41564" xr:uid="{00000000-0005-0000-0000-0000EA950000}"/>
    <cellStyle name="Normal 3 6 3 2 3 3 2 3" xfId="41563" xr:uid="{00000000-0005-0000-0000-0000EB950000}"/>
    <cellStyle name="Normal 3 6 3 2 3 3 3" xfId="21340" xr:uid="{00000000-0005-0000-0000-0000EC950000}"/>
    <cellStyle name="Normal 3 6 3 2 3 3 3 2" xfId="21341" xr:uid="{00000000-0005-0000-0000-0000ED950000}"/>
    <cellStyle name="Normal 3 6 3 2 3 3 3 2 2" xfId="41566" xr:uid="{00000000-0005-0000-0000-0000EE950000}"/>
    <cellStyle name="Normal 3 6 3 2 3 3 3 3" xfId="41565" xr:uid="{00000000-0005-0000-0000-0000EF950000}"/>
    <cellStyle name="Normal 3 6 3 2 3 3 4" xfId="21342" xr:uid="{00000000-0005-0000-0000-0000F0950000}"/>
    <cellStyle name="Normal 3 6 3 2 3 3 4 2" xfId="41567" xr:uid="{00000000-0005-0000-0000-0000F1950000}"/>
    <cellStyle name="Normal 3 6 3 2 3 3 5" xfId="21343" xr:uid="{00000000-0005-0000-0000-0000F2950000}"/>
    <cellStyle name="Normal 3 6 3 2 3 3 5 2" xfId="49012" xr:uid="{00000000-0005-0000-0000-0000F3950000}"/>
    <cellStyle name="Normal 3 6 3 2 3 3 6" xfId="41562" xr:uid="{00000000-0005-0000-0000-0000F4950000}"/>
    <cellStyle name="Normal 3 6 3 2 3 4" xfId="21344" xr:uid="{00000000-0005-0000-0000-0000F5950000}"/>
    <cellStyle name="Normal 3 6 3 2 3 4 2" xfId="21345" xr:uid="{00000000-0005-0000-0000-0000F6950000}"/>
    <cellStyle name="Normal 3 6 3 2 3 4 2 2" xfId="41569" xr:uid="{00000000-0005-0000-0000-0000F7950000}"/>
    <cellStyle name="Normal 3 6 3 2 3 4 3" xfId="41568" xr:uid="{00000000-0005-0000-0000-0000F8950000}"/>
    <cellStyle name="Normal 3 6 3 2 3 5" xfId="21346" xr:uid="{00000000-0005-0000-0000-0000F9950000}"/>
    <cellStyle name="Normal 3 6 3 2 3 5 2" xfId="21347" xr:uid="{00000000-0005-0000-0000-0000FA950000}"/>
    <cellStyle name="Normal 3 6 3 2 3 5 2 2" xfId="41571" xr:uid="{00000000-0005-0000-0000-0000FB950000}"/>
    <cellStyle name="Normal 3 6 3 2 3 5 3" xfId="41570" xr:uid="{00000000-0005-0000-0000-0000FC950000}"/>
    <cellStyle name="Normal 3 6 3 2 3 6" xfId="21348" xr:uid="{00000000-0005-0000-0000-0000FD950000}"/>
    <cellStyle name="Normal 3 6 3 2 3 6 2" xfId="41572" xr:uid="{00000000-0005-0000-0000-0000FE950000}"/>
    <cellStyle name="Normal 3 6 3 2 3 7" xfId="21349" xr:uid="{00000000-0005-0000-0000-0000FF950000}"/>
    <cellStyle name="Normal 3 6 3 2 3 7 2" xfId="49010" xr:uid="{00000000-0005-0000-0000-000000960000}"/>
    <cellStyle name="Normal 3 6 3 2 3 8" xfId="41555" xr:uid="{00000000-0005-0000-0000-000001960000}"/>
    <cellStyle name="Normal 3 6 3 2 4" xfId="21350" xr:uid="{00000000-0005-0000-0000-000002960000}"/>
    <cellStyle name="Normal 3 6 3 2 4 2" xfId="21351" xr:uid="{00000000-0005-0000-0000-000003960000}"/>
    <cellStyle name="Normal 3 6 3 2 4 2 2" xfId="21352" xr:uid="{00000000-0005-0000-0000-000004960000}"/>
    <cellStyle name="Normal 3 6 3 2 4 2 2 2" xfId="41575" xr:uid="{00000000-0005-0000-0000-000005960000}"/>
    <cellStyle name="Normal 3 6 3 2 4 2 3" xfId="41574" xr:uid="{00000000-0005-0000-0000-000006960000}"/>
    <cellStyle name="Normal 3 6 3 2 4 3" xfId="21353" xr:uid="{00000000-0005-0000-0000-000007960000}"/>
    <cellStyle name="Normal 3 6 3 2 4 3 2" xfId="21354" xr:uid="{00000000-0005-0000-0000-000008960000}"/>
    <cellStyle name="Normal 3 6 3 2 4 3 2 2" xfId="41577" xr:uid="{00000000-0005-0000-0000-000009960000}"/>
    <cellStyle name="Normal 3 6 3 2 4 3 3" xfId="41576" xr:uid="{00000000-0005-0000-0000-00000A960000}"/>
    <cellStyle name="Normal 3 6 3 2 4 4" xfId="21355" xr:uid="{00000000-0005-0000-0000-00000B960000}"/>
    <cellStyle name="Normal 3 6 3 2 4 4 2" xfId="41578" xr:uid="{00000000-0005-0000-0000-00000C960000}"/>
    <cellStyle name="Normal 3 6 3 2 4 5" xfId="21356" xr:uid="{00000000-0005-0000-0000-00000D960000}"/>
    <cellStyle name="Normal 3 6 3 2 4 5 2" xfId="49013" xr:uid="{00000000-0005-0000-0000-00000E960000}"/>
    <cellStyle name="Normal 3 6 3 2 4 6" xfId="41573" xr:uid="{00000000-0005-0000-0000-00000F960000}"/>
    <cellStyle name="Normal 3 6 3 2 5" xfId="21357" xr:uid="{00000000-0005-0000-0000-000010960000}"/>
    <cellStyle name="Normal 3 6 3 2 5 2" xfId="21358" xr:uid="{00000000-0005-0000-0000-000011960000}"/>
    <cellStyle name="Normal 3 6 3 2 5 2 2" xfId="21359" xr:uid="{00000000-0005-0000-0000-000012960000}"/>
    <cellStyle name="Normal 3 6 3 2 5 2 2 2" xfId="41581" xr:uid="{00000000-0005-0000-0000-000013960000}"/>
    <cellStyle name="Normal 3 6 3 2 5 2 3" xfId="41580" xr:uid="{00000000-0005-0000-0000-000014960000}"/>
    <cellStyle name="Normal 3 6 3 2 5 3" xfId="21360" xr:uid="{00000000-0005-0000-0000-000015960000}"/>
    <cellStyle name="Normal 3 6 3 2 5 3 2" xfId="21361" xr:uid="{00000000-0005-0000-0000-000016960000}"/>
    <cellStyle name="Normal 3 6 3 2 5 3 2 2" xfId="41583" xr:uid="{00000000-0005-0000-0000-000017960000}"/>
    <cellStyle name="Normal 3 6 3 2 5 3 3" xfId="41582" xr:uid="{00000000-0005-0000-0000-000018960000}"/>
    <cellStyle name="Normal 3 6 3 2 5 4" xfId="21362" xr:uid="{00000000-0005-0000-0000-000019960000}"/>
    <cellStyle name="Normal 3 6 3 2 5 4 2" xfId="41584" xr:uid="{00000000-0005-0000-0000-00001A960000}"/>
    <cellStyle name="Normal 3 6 3 2 5 5" xfId="21363" xr:uid="{00000000-0005-0000-0000-00001B960000}"/>
    <cellStyle name="Normal 3 6 3 2 5 5 2" xfId="49014" xr:uid="{00000000-0005-0000-0000-00001C960000}"/>
    <cellStyle name="Normal 3 6 3 2 5 6" xfId="41579" xr:uid="{00000000-0005-0000-0000-00001D960000}"/>
    <cellStyle name="Normal 3 6 3 2 6" xfId="21364" xr:uid="{00000000-0005-0000-0000-00001E960000}"/>
    <cellStyle name="Normal 3 6 3 2 6 2" xfId="21365" xr:uid="{00000000-0005-0000-0000-00001F960000}"/>
    <cellStyle name="Normal 3 6 3 2 6 2 2" xfId="41586" xr:uid="{00000000-0005-0000-0000-000020960000}"/>
    <cellStyle name="Normal 3 6 3 2 6 3" xfId="41585" xr:uid="{00000000-0005-0000-0000-000021960000}"/>
    <cellStyle name="Normal 3 6 3 2 7" xfId="21366" xr:uid="{00000000-0005-0000-0000-000022960000}"/>
    <cellStyle name="Normal 3 6 3 2 7 2" xfId="21367" xr:uid="{00000000-0005-0000-0000-000023960000}"/>
    <cellStyle name="Normal 3 6 3 2 7 2 2" xfId="41588" xr:uid="{00000000-0005-0000-0000-000024960000}"/>
    <cellStyle name="Normal 3 6 3 2 7 3" xfId="41587" xr:uid="{00000000-0005-0000-0000-000025960000}"/>
    <cellStyle name="Normal 3 6 3 2 8" xfId="21368" xr:uid="{00000000-0005-0000-0000-000026960000}"/>
    <cellStyle name="Normal 3 6 3 2 8 2" xfId="41589" xr:uid="{00000000-0005-0000-0000-000027960000}"/>
    <cellStyle name="Normal 3 6 3 2 9" xfId="21369" xr:uid="{00000000-0005-0000-0000-000028960000}"/>
    <cellStyle name="Normal 3 6 3 2 9 2" xfId="49003" xr:uid="{00000000-0005-0000-0000-000029960000}"/>
    <cellStyle name="Normal 3 6 3 3" xfId="21370" xr:uid="{00000000-0005-0000-0000-00002A960000}"/>
    <cellStyle name="Normal 3 6 3 3 2" xfId="21371" xr:uid="{00000000-0005-0000-0000-00002B960000}"/>
    <cellStyle name="Normal 3 6 3 3 2 2" xfId="21372" xr:uid="{00000000-0005-0000-0000-00002C960000}"/>
    <cellStyle name="Normal 3 6 3 3 2 2 2" xfId="21373" xr:uid="{00000000-0005-0000-0000-00002D960000}"/>
    <cellStyle name="Normal 3 6 3 3 2 2 2 2" xfId="21374" xr:uid="{00000000-0005-0000-0000-00002E960000}"/>
    <cellStyle name="Normal 3 6 3 3 2 2 2 2 2" xfId="41594" xr:uid="{00000000-0005-0000-0000-00002F960000}"/>
    <cellStyle name="Normal 3 6 3 3 2 2 2 3" xfId="41593" xr:uid="{00000000-0005-0000-0000-000030960000}"/>
    <cellStyle name="Normal 3 6 3 3 2 2 3" xfId="21375" xr:uid="{00000000-0005-0000-0000-000031960000}"/>
    <cellStyle name="Normal 3 6 3 3 2 2 3 2" xfId="21376" xr:uid="{00000000-0005-0000-0000-000032960000}"/>
    <cellStyle name="Normal 3 6 3 3 2 2 3 2 2" xfId="41596" xr:uid="{00000000-0005-0000-0000-000033960000}"/>
    <cellStyle name="Normal 3 6 3 3 2 2 3 3" xfId="41595" xr:uid="{00000000-0005-0000-0000-000034960000}"/>
    <cellStyle name="Normal 3 6 3 3 2 2 4" xfId="21377" xr:uid="{00000000-0005-0000-0000-000035960000}"/>
    <cellStyle name="Normal 3 6 3 3 2 2 4 2" xfId="41597" xr:uid="{00000000-0005-0000-0000-000036960000}"/>
    <cellStyle name="Normal 3 6 3 3 2 2 5" xfId="21378" xr:uid="{00000000-0005-0000-0000-000037960000}"/>
    <cellStyle name="Normal 3 6 3 3 2 2 5 2" xfId="49017" xr:uid="{00000000-0005-0000-0000-000038960000}"/>
    <cellStyle name="Normal 3 6 3 3 2 2 6" xfId="41592" xr:uid="{00000000-0005-0000-0000-000039960000}"/>
    <cellStyle name="Normal 3 6 3 3 2 3" xfId="21379" xr:uid="{00000000-0005-0000-0000-00003A960000}"/>
    <cellStyle name="Normal 3 6 3 3 2 3 2" xfId="21380" xr:uid="{00000000-0005-0000-0000-00003B960000}"/>
    <cellStyle name="Normal 3 6 3 3 2 3 2 2" xfId="21381" xr:uid="{00000000-0005-0000-0000-00003C960000}"/>
    <cellStyle name="Normal 3 6 3 3 2 3 2 2 2" xfId="41600" xr:uid="{00000000-0005-0000-0000-00003D960000}"/>
    <cellStyle name="Normal 3 6 3 3 2 3 2 3" xfId="41599" xr:uid="{00000000-0005-0000-0000-00003E960000}"/>
    <cellStyle name="Normal 3 6 3 3 2 3 3" xfId="21382" xr:uid="{00000000-0005-0000-0000-00003F960000}"/>
    <cellStyle name="Normal 3 6 3 3 2 3 3 2" xfId="21383" xr:uid="{00000000-0005-0000-0000-000040960000}"/>
    <cellStyle name="Normal 3 6 3 3 2 3 3 2 2" xfId="41602" xr:uid="{00000000-0005-0000-0000-000041960000}"/>
    <cellStyle name="Normal 3 6 3 3 2 3 3 3" xfId="41601" xr:uid="{00000000-0005-0000-0000-000042960000}"/>
    <cellStyle name="Normal 3 6 3 3 2 3 4" xfId="21384" xr:uid="{00000000-0005-0000-0000-000043960000}"/>
    <cellStyle name="Normal 3 6 3 3 2 3 4 2" xfId="41603" xr:uid="{00000000-0005-0000-0000-000044960000}"/>
    <cellStyle name="Normal 3 6 3 3 2 3 5" xfId="21385" xr:uid="{00000000-0005-0000-0000-000045960000}"/>
    <cellStyle name="Normal 3 6 3 3 2 3 5 2" xfId="49018" xr:uid="{00000000-0005-0000-0000-000046960000}"/>
    <cellStyle name="Normal 3 6 3 3 2 3 6" xfId="41598" xr:uid="{00000000-0005-0000-0000-000047960000}"/>
    <cellStyle name="Normal 3 6 3 3 2 4" xfId="21386" xr:uid="{00000000-0005-0000-0000-000048960000}"/>
    <cellStyle name="Normal 3 6 3 3 2 4 2" xfId="21387" xr:uid="{00000000-0005-0000-0000-000049960000}"/>
    <cellStyle name="Normal 3 6 3 3 2 4 2 2" xfId="41605" xr:uid="{00000000-0005-0000-0000-00004A960000}"/>
    <cellStyle name="Normal 3 6 3 3 2 4 3" xfId="41604" xr:uid="{00000000-0005-0000-0000-00004B960000}"/>
    <cellStyle name="Normal 3 6 3 3 2 5" xfId="21388" xr:uid="{00000000-0005-0000-0000-00004C960000}"/>
    <cellStyle name="Normal 3 6 3 3 2 5 2" xfId="21389" xr:uid="{00000000-0005-0000-0000-00004D960000}"/>
    <cellStyle name="Normal 3 6 3 3 2 5 2 2" xfId="41607" xr:uid="{00000000-0005-0000-0000-00004E960000}"/>
    <cellStyle name="Normal 3 6 3 3 2 5 3" xfId="41606" xr:uid="{00000000-0005-0000-0000-00004F960000}"/>
    <cellStyle name="Normal 3 6 3 3 2 6" xfId="21390" xr:uid="{00000000-0005-0000-0000-000050960000}"/>
    <cellStyle name="Normal 3 6 3 3 2 6 2" xfId="41608" xr:uid="{00000000-0005-0000-0000-000051960000}"/>
    <cellStyle name="Normal 3 6 3 3 2 7" xfId="21391" xr:uid="{00000000-0005-0000-0000-000052960000}"/>
    <cellStyle name="Normal 3 6 3 3 2 7 2" xfId="49016" xr:uid="{00000000-0005-0000-0000-000053960000}"/>
    <cellStyle name="Normal 3 6 3 3 2 8" xfId="41591" xr:uid="{00000000-0005-0000-0000-000054960000}"/>
    <cellStyle name="Normal 3 6 3 3 3" xfId="21392" xr:uid="{00000000-0005-0000-0000-000055960000}"/>
    <cellStyle name="Normal 3 6 3 3 3 2" xfId="21393" xr:uid="{00000000-0005-0000-0000-000056960000}"/>
    <cellStyle name="Normal 3 6 3 3 3 2 2" xfId="21394" xr:uid="{00000000-0005-0000-0000-000057960000}"/>
    <cellStyle name="Normal 3 6 3 3 3 2 2 2" xfId="41611" xr:uid="{00000000-0005-0000-0000-000058960000}"/>
    <cellStyle name="Normal 3 6 3 3 3 2 3" xfId="41610" xr:uid="{00000000-0005-0000-0000-000059960000}"/>
    <cellStyle name="Normal 3 6 3 3 3 3" xfId="21395" xr:uid="{00000000-0005-0000-0000-00005A960000}"/>
    <cellStyle name="Normal 3 6 3 3 3 3 2" xfId="21396" xr:uid="{00000000-0005-0000-0000-00005B960000}"/>
    <cellStyle name="Normal 3 6 3 3 3 3 2 2" xfId="41613" xr:uid="{00000000-0005-0000-0000-00005C960000}"/>
    <cellStyle name="Normal 3 6 3 3 3 3 3" xfId="41612" xr:uid="{00000000-0005-0000-0000-00005D960000}"/>
    <cellStyle name="Normal 3 6 3 3 3 4" xfId="21397" xr:uid="{00000000-0005-0000-0000-00005E960000}"/>
    <cellStyle name="Normal 3 6 3 3 3 4 2" xfId="41614" xr:uid="{00000000-0005-0000-0000-00005F960000}"/>
    <cellStyle name="Normal 3 6 3 3 3 5" xfId="21398" xr:uid="{00000000-0005-0000-0000-000060960000}"/>
    <cellStyle name="Normal 3 6 3 3 3 5 2" xfId="49019" xr:uid="{00000000-0005-0000-0000-000061960000}"/>
    <cellStyle name="Normal 3 6 3 3 3 6" xfId="41609" xr:uid="{00000000-0005-0000-0000-000062960000}"/>
    <cellStyle name="Normal 3 6 3 3 4" xfId="21399" xr:uid="{00000000-0005-0000-0000-000063960000}"/>
    <cellStyle name="Normal 3 6 3 3 4 2" xfId="21400" xr:uid="{00000000-0005-0000-0000-000064960000}"/>
    <cellStyle name="Normal 3 6 3 3 4 2 2" xfId="21401" xr:uid="{00000000-0005-0000-0000-000065960000}"/>
    <cellStyle name="Normal 3 6 3 3 4 2 2 2" xfId="41617" xr:uid="{00000000-0005-0000-0000-000066960000}"/>
    <cellStyle name="Normal 3 6 3 3 4 2 3" xfId="41616" xr:uid="{00000000-0005-0000-0000-000067960000}"/>
    <cellStyle name="Normal 3 6 3 3 4 3" xfId="21402" xr:uid="{00000000-0005-0000-0000-000068960000}"/>
    <cellStyle name="Normal 3 6 3 3 4 3 2" xfId="21403" xr:uid="{00000000-0005-0000-0000-000069960000}"/>
    <cellStyle name="Normal 3 6 3 3 4 3 2 2" xfId="41619" xr:uid="{00000000-0005-0000-0000-00006A960000}"/>
    <cellStyle name="Normal 3 6 3 3 4 3 3" xfId="41618" xr:uid="{00000000-0005-0000-0000-00006B960000}"/>
    <cellStyle name="Normal 3 6 3 3 4 4" xfId="21404" xr:uid="{00000000-0005-0000-0000-00006C960000}"/>
    <cellStyle name="Normal 3 6 3 3 4 4 2" xfId="41620" xr:uid="{00000000-0005-0000-0000-00006D960000}"/>
    <cellStyle name="Normal 3 6 3 3 4 5" xfId="21405" xr:uid="{00000000-0005-0000-0000-00006E960000}"/>
    <cellStyle name="Normal 3 6 3 3 4 5 2" xfId="49020" xr:uid="{00000000-0005-0000-0000-00006F960000}"/>
    <cellStyle name="Normal 3 6 3 3 4 6" xfId="41615" xr:uid="{00000000-0005-0000-0000-000070960000}"/>
    <cellStyle name="Normal 3 6 3 3 5" xfId="21406" xr:uid="{00000000-0005-0000-0000-000071960000}"/>
    <cellStyle name="Normal 3 6 3 3 5 2" xfId="21407" xr:uid="{00000000-0005-0000-0000-000072960000}"/>
    <cellStyle name="Normal 3 6 3 3 5 2 2" xfId="41622" xr:uid="{00000000-0005-0000-0000-000073960000}"/>
    <cellStyle name="Normal 3 6 3 3 5 3" xfId="41621" xr:uid="{00000000-0005-0000-0000-000074960000}"/>
    <cellStyle name="Normal 3 6 3 3 6" xfId="21408" xr:uid="{00000000-0005-0000-0000-000075960000}"/>
    <cellStyle name="Normal 3 6 3 3 6 2" xfId="21409" xr:uid="{00000000-0005-0000-0000-000076960000}"/>
    <cellStyle name="Normal 3 6 3 3 6 2 2" xfId="41624" xr:uid="{00000000-0005-0000-0000-000077960000}"/>
    <cellStyle name="Normal 3 6 3 3 6 3" xfId="41623" xr:uid="{00000000-0005-0000-0000-000078960000}"/>
    <cellStyle name="Normal 3 6 3 3 7" xfId="21410" xr:uid="{00000000-0005-0000-0000-000079960000}"/>
    <cellStyle name="Normal 3 6 3 3 7 2" xfId="41625" xr:uid="{00000000-0005-0000-0000-00007A960000}"/>
    <cellStyle name="Normal 3 6 3 3 8" xfId="21411" xr:uid="{00000000-0005-0000-0000-00007B960000}"/>
    <cellStyle name="Normal 3 6 3 3 8 2" xfId="49015" xr:uid="{00000000-0005-0000-0000-00007C960000}"/>
    <cellStyle name="Normal 3 6 3 3 9" xfId="41590" xr:uid="{00000000-0005-0000-0000-00007D960000}"/>
    <cellStyle name="Normal 3 6 3 4" xfId="21412" xr:uid="{00000000-0005-0000-0000-00007E960000}"/>
    <cellStyle name="Normal 3 6 3 4 2" xfId="21413" xr:uid="{00000000-0005-0000-0000-00007F960000}"/>
    <cellStyle name="Normal 3 6 3 4 2 2" xfId="21414" xr:uid="{00000000-0005-0000-0000-000080960000}"/>
    <cellStyle name="Normal 3 6 3 4 2 2 2" xfId="21415" xr:uid="{00000000-0005-0000-0000-000081960000}"/>
    <cellStyle name="Normal 3 6 3 4 2 2 2 2" xfId="41629" xr:uid="{00000000-0005-0000-0000-000082960000}"/>
    <cellStyle name="Normal 3 6 3 4 2 2 3" xfId="41628" xr:uid="{00000000-0005-0000-0000-000083960000}"/>
    <cellStyle name="Normal 3 6 3 4 2 3" xfId="21416" xr:uid="{00000000-0005-0000-0000-000084960000}"/>
    <cellStyle name="Normal 3 6 3 4 2 3 2" xfId="21417" xr:uid="{00000000-0005-0000-0000-000085960000}"/>
    <cellStyle name="Normal 3 6 3 4 2 3 2 2" xfId="41631" xr:uid="{00000000-0005-0000-0000-000086960000}"/>
    <cellStyle name="Normal 3 6 3 4 2 3 3" xfId="41630" xr:uid="{00000000-0005-0000-0000-000087960000}"/>
    <cellStyle name="Normal 3 6 3 4 2 4" xfId="21418" xr:uid="{00000000-0005-0000-0000-000088960000}"/>
    <cellStyle name="Normal 3 6 3 4 2 4 2" xfId="41632" xr:uid="{00000000-0005-0000-0000-000089960000}"/>
    <cellStyle name="Normal 3 6 3 4 2 5" xfId="21419" xr:uid="{00000000-0005-0000-0000-00008A960000}"/>
    <cellStyle name="Normal 3 6 3 4 2 5 2" xfId="49022" xr:uid="{00000000-0005-0000-0000-00008B960000}"/>
    <cellStyle name="Normal 3 6 3 4 2 6" xfId="41627" xr:uid="{00000000-0005-0000-0000-00008C960000}"/>
    <cellStyle name="Normal 3 6 3 4 3" xfId="21420" xr:uid="{00000000-0005-0000-0000-00008D960000}"/>
    <cellStyle name="Normal 3 6 3 4 3 2" xfId="21421" xr:uid="{00000000-0005-0000-0000-00008E960000}"/>
    <cellStyle name="Normal 3 6 3 4 3 2 2" xfId="21422" xr:uid="{00000000-0005-0000-0000-00008F960000}"/>
    <cellStyle name="Normal 3 6 3 4 3 2 2 2" xfId="41635" xr:uid="{00000000-0005-0000-0000-000090960000}"/>
    <cellStyle name="Normal 3 6 3 4 3 2 3" xfId="41634" xr:uid="{00000000-0005-0000-0000-000091960000}"/>
    <cellStyle name="Normal 3 6 3 4 3 3" xfId="21423" xr:uid="{00000000-0005-0000-0000-000092960000}"/>
    <cellStyle name="Normal 3 6 3 4 3 3 2" xfId="21424" xr:uid="{00000000-0005-0000-0000-000093960000}"/>
    <cellStyle name="Normal 3 6 3 4 3 3 2 2" xfId="41637" xr:uid="{00000000-0005-0000-0000-000094960000}"/>
    <cellStyle name="Normal 3 6 3 4 3 3 3" xfId="41636" xr:uid="{00000000-0005-0000-0000-000095960000}"/>
    <cellStyle name="Normal 3 6 3 4 3 4" xfId="21425" xr:uid="{00000000-0005-0000-0000-000096960000}"/>
    <cellStyle name="Normal 3 6 3 4 3 4 2" xfId="41638" xr:uid="{00000000-0005-0000-0000-000097960000}"/>
    <cellStyle name="Normal 3 6 3 4 3 5" xfId="21426" xr:uid="{00000000-0005-0000-0000-000098960000}"/>
    <cellStyle name="Normal 3 6 3 4 3 5 2" xfId="49023" xr:uid="{00000000-0005-0000-0000-000099960000}"/>
    <cellStyle name="Normal 3 6 3 4 3 6" xfId="41633" xr:uid="{00000000-0005-0000-0000-00009A960000}"/>
    <cellStyle name="Normal 3 6 3 4 4" xfId="21427" xr:uid="{00000000-0005-0000-0000-00009B960000}"/>
    <cellStyle name="Normal 3 6 3 4 4 2" xfId="21428" xr:uid="{00000000-0005-0000-0000-00009C960000}"/>
    <cellStyle name="Normal 3 6 3 4 4 2 2" xfId="41640" xr:uid="{00000000-0005-0000-0000-00009D960000}"/>
    <cellStyle name="Normal 3 6 3 4 4 3" xfId="41639" xr:uid="{00000000-0005-0000-0000-00009E960000}"/>
    <cellStyle name="Normal 3 6 3 4 5" xfId="21429" xr:uid="{00000000-0005-0000-0000-00009F960000}"/>
    <cellStyle name="Normal 3 6 3 4 5 2" xfId="21430" xr:uid="{00000000-0005-0000-0000-0000A0960000}"/>
    <cellStyle name="Normal 3 6 3 4 5 2 2" xfId="41642" xr:uid="{00000000-0005-0000-0000-0000A1960000}"/>
    <cellStyle name="Normal 3 6 3 4 5 3" xfId="41641" xr:uid="{00000000-0005-0000-0000-0000A2960000}"/>
    <cellStyle name="Normal 3 6 3 4 6" xfId="21431" xr:uid="{00000000-0005-0000-0000-0000A3960000}"/>
    <cellStyle name="Normal 3 6 3 4 6 2" xfId="41643" xr:uid="{00000000-0005-0000-0000-0000A4960000}"/>
    <cellStyle name="Normal 3 6 3 4 7" xfId="21432" xr:uid="{00000000-0005-0000-0000-0000A5960000}"/>
    <cellStyle name="Normal 3 6 3 4 7 2" xfId="49021" xr:uid="{00000000-0005-0000-0000-0000A6960000}"/>
    <cellStyle name="Normal 3 6 3 4 8" xfId="41626" xr:uid="{00000000-0005-0000-0000-0000A7960000}"/>
    <cellStyle name="Normal 3 6 3 5" xfId="21433" xr:uid="{00000000-0005-0000-0000-0000A8960000}"/>
    <cellStyle name="Normal 3 6 3 5 2" xfId="21434" xr:uid="{00000000-0005-0000-0000-0000A9960000}"/>
    <cellStyle name="Normal 3 6 3 5 2 2" xfId="21435" xr:uid="{00000000-0005-0000-0000-0000AA960000}"/>
    <cellStyle name="Normal 3 6 3 5 2 2 2" xfId="41646" xr:uid="{00000000-0005-0000-0000-0000AB960000}"/>
    <cellStyle name="Normal 3 6 3 5 2 3" xfId="41645" xr:uid="{00000000-0005-0000-0000-0000AC960000}"/>
    <cellStyle name="Normal 3 6 3 5 3" xfId="21436" xr:uid="{00000000-0005-0000-0000-0000AD960000}"/>
    <cellStyle name="Normal 3 6 3 5 3 2" xfId="21437" xr:uid="{00000000-0005-0000-0000-0000AE960000}"/>
    <cellStyle name="Normal 3 6 3 5 3 2 2" xfId="41648" xr:uid="{00000000-0005-0000-0000-0000AF960000}"/>
    <cellStyle name="Normal 3 6 3 5 3 3" xfId="41647" xr:uid="{00000000-0005-0000-0000-0000B0960000}"/>
    <cellStyle name="Normal 3 6 3 5 4" xfId="21438" xr:uid="{00000000-0005-0000-0000-0000B1960000}"/>
    <cellStyle name="Normal 3 6 3 5 4 2" xfId="41649" xr:uid="{00000000-0005-0000-0000-0000B2960000}"/>
    <cellStyle name="Normal 3 6 3 5 5" xfId="21439" xr:uid="{00000000-0005-0000-0000-0000B3960000}"/>
    <cellStyle name="Normal 3 6 3 5 5 2" xfId="49024" xr:uid="{00000000-0005-0000-0000-0000B4960000}"/>
    <cellStyle name="Normal 3 6 3 5 6" xfId="41644" xr:uid="{00000000-0005-0000-0000-0000B5960000}"/>
    <cellStyle name="Normal 3 6 3 6" xfId="21440" xr:uid="{00000000-0005-0000-0000-0000B6960000}"/>
    <cellStyle name="Normal 3 6 3 6 2" xfId="21441" xr:uid="{00000000-0005-0000-0000-0000B7960000}"/>
    <cellStyle name="Normal 3 6 3 6 2 2" xfId="21442" xr:uid="{00000000-0005-0000-0000-0000B8960000}"/>
    <cellStyle name="Normal 3 6 3 6 2 2 2" xfId="41652" xr:uid="{00000000-0005-0000-0000-0000B9960000}"/>
    <cellStyle name="Normal 3 6 3 6 2 3" xfId="41651" xr:uid="{00000000-0005-0000-0000-0000BA960000}"/>
    <cellStyle name="Normal 3 6 3 6 3" xfId="21443" xr:uid="{00000000-0005-0000-0000-0000BB960000}"/>
    <cellStyle name="Normal 3 6 3 6 3 2" xfId="21444" xr:uid="{00000000-0005-0000-0000-0000BC960000}"/>
    <cellStyle name="Normal 3 6 3 6 3 2 2" xfId="41654" xr:uid="{00000000-0005-0000-0000-0000BD960000}"/>
    <cellStyle name="Normal 3 6 3 6 3 3" xfId="41653" xr:uid="{00000000-0005-0000-0000-0000BE960000}"/>
    <cellStyle name="Normal 3 6 3 6 4" xfId="21445" xr:uid="{00000000-0005-0000-0000-0000BF960000}"/>
    <cellStyle name="Normal 3 6 3 6 4 2" xfId="41655" xr:uid="{00000000-0005-0000-0000-0000C0960000}"/>
    <cellStyle name="Normal 3 6 3 6 5" xfId="21446" xr:uid="{00000000-0005-0000-0000-0000C1960000}"/>
    <cellStyle name="Normal 3 6 3 6 5 2" xfId="49025" xr:uid="{00000000-0005-0000-0000-0000C2960000}"/>
    <cellStyle name="Normal 3 6 3 6 6" xfId="41650" xr:uid="{00000000-0005-0000-0000-0000C3960000}"/>
    <cellStyle name="Normal 3 6 3 7" xfId="21447" xr:uid="{00000000-0005-0000-0000-0000C4960000}"/>
    <cellStyle name="Normal 3 6 3 7 2" xfId="21448" xr:uid="{00000000-0005-0000-0000-0000C5960000}"/>
    <cellStyle name="Normal 3 6 3 7 2 2" xfId="41657" xr:uid="{00000000-0005-0000-0000-0000C6960000}"/>
    <cellStyle name="Normal 3 6 3 7 3" xfId="41656" xr:uid="{00000000-0005-0000-0000-0000C7960000}"/>
    <cellStyle name="Normal 3 6 3 8" xfId="21449" xr:uid="{00000000-0005-0000-0000-0000C8960000}"/>
    <cellStyle name="Normal 3 6 3 8 2" xfId="21450" xr:uid="{00000000-0005-0000-0000-0000C9960000}"/>
    <cellStyle name="Normal 3 6 3 8 2 2" xfId="41659" xr:uid="{00000000-0005-0000-0000-0000CA960000}"/>
    <cellStyle name="Normal 3 6 3 8 3" xfId="41658" xr:uid="{00000000-0005-0000-0000-0000CB960000}"/>
    <cellStyle name="Normal 3 6 3 9" xfId="21451" xr:uid="{00000000-0005-0000-0000-0000CC960000}"/>
    <cellStyle name="Normal 3 6 3 9 2" xfId="41660" xr:uid="{00000000-0005-0000-0000-0000CD960000}"/>
    <cellStyle name="Normal 3 6 4" xfId="21452" xr:uid="{00000000-0005-0000-0000-0000CE960000}"/>
    <cellStyle name="Normal 3 6 4 10" xfId="41661" xr:uid="{00000000-0005-0000-0000-0000CF960000}"/>
    <cellStyle name="Normal 3 6 4 2" xfId="21453" xr:uid="{00000000-0005-0000-0000-0000D0960000}"/>
    <cellStyle name="Normal 3 6 4 2 2" xfId="21454" xr:uid="{00000000-0005-0000-0000-0000D1960000}"/>
    <cellStyle name="Normal 3 6 4 2 2 2" xfId="21455" xr:uid="{00000000-0005-0000-0000-0000D2960000}"/>
    <cellStyle name="Normal 3 6 4 2 2 2 2" xfId="21456" xr:uid="{00000000-0005-0000-0000-0000D3960000}"/>
    <cellStyle name="Normal 3 6 4 2 2 2 2 2" xfId="21457" xr:uid="{00000000-0005-0000-0000-0000D4960000}"/>
    <cellStyle name="Normal 3 6 4 2 2 2 2 2 2" xfId="41666" xr:uid="{00000000-0005-0000-0000-0000D5960000}"/>
    <cellStyle name="Normal 3 6 4 2 2 2 2 3" xfId="41665" xr:uid="{00000000-0005-0000-0000-0000D6960000}"/>
    <cellStyle name="Normal 3 6 4 2 2 2 3" xfId="21458" xr:uid="{00000000-0005-0000-0000-0000D7960000}"/>
    <cellStyle name="Normal 3 6 4 2 2 2 3 2" xfId="21459" xr:uid="{00000000-0005-0000-0000-0000D8960000}"/>
    <cellStyle name="Normal 3 6 4 2 2 2 3 2 2" xfId="41668" xr:uid="{00000000-0005-0000-0000-0000D9960000}"/>
    <cellStyle name="Normal 3 6 4 2 2 2 3 3" xfId="41667" xr:uid="{00000000-0005-0000-0000-0000DA960000}"/>
    <cellStyle name="Normal 3 6 4 2 2 2 4" xfId="21460" xr:uid="{00000000-0005-0000-0000-0000DB960000}"/>
    <cellStyle name="Normal 3 6 4 2 2 2 4 2" xfId="41669" xr:uid="{00000000-0005-0000-0000-0000DC960000}"/>
    <cellStyle name="Normal 3 6 4 2 2 2 5" xfId="21461" xr:uid="{00000000-0005-0000-0000-0000DD960000}"/>
    <cellStyle name="Normal 3 6 4 2 2 2 5 2" xfId="49029" xr:uid="{00000000-0005-0000-0000-0000DE960000}"/>
    <cellStyle name="Normal 3 6 4 2 2 2 6" xfId="41664" xr:uid="{00000000-0005-0000-0000-0000DF960000}"/>
    <cellStyle name="Normal 3 6 4 2 2 3" xfId="21462" xr:uid="{00000000-0005-0000-0000-0000E0960000}"/>
    <cellStyle name="Normal 3 6 4 2 2 3 2" xfId="21463" xr:uid="{00000000-0005-0000-0000-0000E1960000}"/>
    <cellStyle name="Normal 3 6 4 2 2 3 2 2" xfId="21464" xr:uid="{00000000-0005-0000-0000-0000E2960000}"/>
    <cellStyle name="Normal 3 6 4 2 2 3 2 2 2" xfId="41672" xr:uid="{00000000-0005-0000-0000-0000E3960000}"/>
    <cellStyle name="Normal 3 6 4 2 2 3 2 3" xfId="41671" xr:uid="{00000000-0005-0000-0000-0000E4960000}"/>
    <cellStyle name="Normal 3 6 4 2 2 3 3" xfId="21465" xr:uid="{00000000-0005-0000-0000-0000E5960000}"/>
    <cellStyle name="Normal 3 6 4 2 2 3 3 2" xfId="21466" xr:uid="{00000000-0005-0000-0000-0000E6960000}"/>
    <cellStyle name="Normal 3 6 4 2 2 3 3 2 2" xfId="41674" xr:uid="{00000000-0005-0000-0000-0000E7960000}"/>
    <cellStyle name="Normal 3 6 4 2 2 3 3 3" xfId="41673" xr:uid="{00000000-0005-0000-0000-0000E8960000}"/>
    <cellStyle name="Normal 3 6 4 2 2 3 4" xfId="21467" xr:uid="{00000000-0005-0000-0000-0000E9960000}"/>
    <cellStyle name="Normal 3 6 4 2 2 3 4 2" xfId="41675" xr:uid="{00000000-0005-0000-0000-0000EA960000}"/>
    <cellStyle name="Normal 3 6 4 2 2 3 5" xfId="21468" xr:uid="{00000000-0005-0000-0000-0000EB960000}"/>
    <cellStyle name="Normal 3 6 4 2 2 3 5 2" xfId="49030" xr:uid="{00000000-0005-0000-0000-0000EC960000}"/>
    <cellStyle name="Normal 3 6 4 2 2 3 6" xfId="41670" xr:uid="{00000000-0005-0000-0000-0000ED960000}"/>
    <cellStyle name="Normal 3 6 4 2 2 4" xfId="21469" xr:uid="{00000000-0005-0000-0000-0000EE960000}"/>
    <cellStyle name="Normal 3 6 4 2 2 4 2" xfId="21470" xr:uid="{00000000-0005-0000-0000-0000EF960000}"/>
    <cellStyle name="Normal 3 6 4 2 2 4 2 2" xfId="41677" xr:uid="{00000000-0005-0000-0000-0000F0960000}"/>
    <cellStyle name="Normal 3 6 4 2 2 4 3" xfId="41676" xr:uid="{00000000-0005-0000-0000-0000F1960000}"/>
    <cellStyle name="Normal 3 6 4 2 2 5" xfId="21471" xr:uid="{00000000-0005-0000-0000-0000F2960000}"/>
    <cellStyle name="Normal 3 6 4 2 2 5 2" xfId="21472" xr:uid="{00000000-0005-0000-0000-0000F3960000}"/>
    <cellStyle name="Normal 3 6 4 2 2 5 2 2" xfId="41679" xr:uid="{00000000-0005-0000-0000-0000F4960000}"/>
    <cellStyle name="Normal 3 6 4 2 2 5 3" xfId="41678" xr:uid="{00000000-0005-0000-0000-0000F5960000}"/>
    <cellStyle name="Normal 3 6 4 2 2 6" xfId="21473" xr:uid="{00000000-0005-0000-0000-0000F6960000}"/>
    <cellStyle name="Normal 3 6 4 2 2 6 2" xfId="41680" xr:uid="{00000000-0005-0000-0000-0000F7960000}"/>
    <cellStyle name="Normal 3 6 4 2 2 7" xfId="21474" xr:uid="{00000000-0005-0000-0000-0000F8960000}"/>
    <cellStyle name="Normal 3 6 4 2 2 7 2" xfId="49028" xr:uid="{00000000-0005-0000-0000-0000F9960000}"/>
    <cellStyle name="Normal 3 6 4 2 2 8" xfId="41663" xr:uid="{00000000-0005-0000-0000-0000FA960000}"/>
    <cellStyle name="Normal 3 6 4 2 3" xfId="21475" xr:uid="{00000000-0005-0000-0000-0000FB960000}"/>
    <cellStyle name="Normal 3 6 4 2 3 2" xfId="21476" xr:uid="{00000000-0005-0000-0000-0000FC960000}"/>
    <cellStyle name="Normal 3 6 4 2 3 2 2" xfId="21477" xr:uid="{00000000-0005-0000-0000-0000FD960000}"/>
    <cellStyle name="Normal 3 6 4 2 3 2 2 2" xfId="41683" xr:uid="{00000000-0005-0000-0000-0000FE960000}"/>
    <cellStyle name="Normal 3 6 4 2 3 2 3" xfId="41682" xr:uid="{00000000-0005-0000-0000-0000FF960000}"/>
    <cellStyle name="Normal 3 6 4 2 3 3" xfId="21478" xr:uid="{00000000-0005-0000-0000-000000970000}"/>
    <cellStyle name="Normal 3 6 4 2 3 3 2" xfId="21479" xr:uid="{00000000-0005-0000-0000-000001970000}"/>
    <cellStyle name="Normal 3 6 4 2 3 3 2 2" xfId="41685" xr:uid="{00000000-0005-0000-0000-000002970000}"/>
    <cellStyle name="Normal 3 6 4 2 3 3 3" xfId="41684" xr:uid="{00000000-0005-0000-0000-000003970000}"/>
    <cellStyle name="Normal 3 6 4 2 3 4" xfId="21480" xr:uid="{00000000-0005-0000-0000-000004970000}"/>
    <cellStyle name="Normal 3 6 4 2 3 4 2" xfId="41686" xr:uid="{00000000-0005-0000-0000-000005970000}"/>
    <cellStyle name="Normal 3 6 4 2 3 5" xfId="21481" xr:uid="{00000000-0005-0000-0000-000006970000}"/>
    <cellStyle name="Normal 3 6 4 2 3 5 2" xfId="49031" xr:uid="{00000000-0005-0000-0000-000007970000}"/>
    <cellStyle name="Normal 3 6 4 2 3 6" xfId="41681" xr:uid="{00000000-0005-0000-0000-000008970000}"/>
    <cellStyle name="Normal 3 6 4 2 4" xfId="21482" xr:uid="{00000000-0005-0000-0000-000009970000}"/>
    <cellStyle name="Normal 3 6 4 2 4 2" xfId="21483" xr:uid="{00000000-0005-0000-0000-00000A970000}"/>
    <cellStyle name="Normal 3 6 4 2 4 2 2" xfId="21484" xr:uid="{00000000-0005-0000-0000-00000B970000}"/>
    <cellStyle name="Normal 3 6 4 2 4 2 2 2" xfId="41689" xr:uid="{00000000-0005-0000-0000-00000C970000}"/>
    <cellStyle name="Normal 3 6 4 2 4 2 3" xfId="41688" xr:uid="{00000000-0005-0000-0000-00000D970000}"/>
    <cellStyle name="Normal 3 6 4 2 4 3" xfId="21485" xr:uid="{00000000-0005-0000-0000-00000E970000}"/>
    <cellStyle name="Normal 3 6 4 2 4 3 2" xfId="21486" xr:uid="{00000000-0005-0000-0000-00000F970000}"/>
    <cellStyle name="Normal 3 6 4 2 4 3 2 2" xfId="41691" xr:uid="{00000000-0005-0000-0000-000010970000}"/>
    <cellStyle name="Normal 3 6 4 2 4 3 3" xfId="41690" xr:uid="{00000000-0005-0000-0000-000011970000}"/>
    <cellStyle name="Normal 3 6 4 2 4 4" xfId="21487" xr:uid="{00000000-0005-0000-0000-000012970000}"/>
    <cellStyle name="Normal 3 6 4 2 4 4 2" xfId="41692" xr:uid="{00000000-0005-0000-0000-000013970000}"/>
    <cellStyle name="Normal 3 6 4 2 4 5" xfId="21488" xr:uid="{00000000-0005-0000-0000-000014970000}"/>
    <cellStyle name="Normal 3 6 4 2 4 5 2" xfId="49032" xr:uid="{00000000-0005-0000-0000-000015970000}"/>
    <cellStyle name="Normal 3 6 4 2 4 6" xfId="41687" xr:uid="{00000000-0005-0000-0000-000016970000}"/>
    <cellStyle name="Normal 3 6 4 2 5" xfId="21489" xr:uid="{00000000-0005-0000-0000-000017970000}"/>
    <cellStyle name="Normal 3 6 4 2 5 2" xfId="21490" xr:uid="{00000000-0005-0000-0000-000018970000}"/>
    <cellStyle name="Normal 3 6 4 2 5 2 2" xfId="41694" xr:uid="{00000000-0005-0000-0000-000019970000}"/>
    <cellStyle name="Normal 3 6 4 2 5 3" xfId="41693" xr:uid="{00000000-0005-0000-0000-00001A970000}"/>
    <cellStyle name="Normal 3 6 4 2 6" xfId="21491" xr:uid="{00000000-0005-0000-0000-00001B970000}"/>
    <cellStyle name="Normal 3 6 4 2 6 2" xfId="21492" xr:uid="{00000000-0005-0000-0000-00001C970000}"/>
    <cellStyle name="Normal 3 6 4 2 6 2 2" xfId="41696" xr:uid="{00000000-0005-0000-0000-00001D970000}"/>
    <cellStyle name="Normal 3 6 4 2 6 3" xfId="41695" xr:uid="{00000000-0005-0000-0000-00001E970000}"/>
    <cellStyle name="Normal 3 6 4 2 7" xfId="21493" xr:uid="{00000000-0005-0000-0000-00001F970000}"/>
    <cellStyle name="Normal 3 6 4 2 7 2" xfId="41697" xr:uid="{00000000-0005-0000-0000-000020970000}"/>
    <cellStyle name="Normal 3 6 4 2 8" xfId="21494" xr:uid="{00000000-0005-0000-0000-000021970000}"/>
    <cellStyle name="Normal 3 6 4 2 8 2" xfId="49027" xr:uid="{00000000-0005-0000-0000-000022970000}"/>
    <cellStyle name="Normal 3 6 4 2 9" xfId="41662" xr:uid="{00000000-0005-0000-0000-000023970000}"/>
    <cellStyle name="Normal 3 6 4 3" xfId="21495" xr:uid="{00000000-0005-0000-0000-000024970000}"/>
    <cellStyle name="Normal 3 6 4 3 2" xfId="21496" xr:uid="{00000000-0005-0000-0000-000025970000}"/>
    <cellStyle name="Normal 3 6 4 3 2 2" xfId="21497" xr:uid="{00000000-0005-0000-0000-000026970000}"/>
    <cellStyle name="Normal 3 6 4 3 2 2 2" xfId="21498" xr:uid="{00000000-0005-0000-0000-000027970000}"/>
    <cellStyle name="Normal 3 6 4 3 2 2 2 2" xfId="41701" xr:uid="{00000000-0005-0000-0000-000028970000}"/>
    <cellStyle name="Normal 3 6 4 3 2 2 3" xfId="41700" xr:uid="{00000000-0005-0000-0000-000029970000}"/>
    <cellStyle name="Normal 3 6 4 3 2 3" xfId="21499" xr:uid="{00000000-0005-0000-0000-00002A970000}"/>
    <cellStyle name="Normal 3 6 4 3 2 3 2" xfId="21500" xr:uid="{00000000-0005-0000-0000-00002B970000}"/>
    <cellStyle name="Normal 3 6 4 3 2 3 2 2" xfId="41703" xr:uid="{00000000-0005-0000-0000-00002C970000}"/>
    <cellStyle name="Normal 3 6 4 3 2 3 3" xfId="41702" xr:uid="{00000000-0005-0000-0000-00002D970000}"/>
    <cellStyle name="Normal 3 6 4 3 2 4" xfId="21501" xr:uid="{00000000-0005-0000-0000-00002E970000}"/>
    <cellStyle name="Normal 3 6 4 3 2 4 2" xfId="41704" xr:uid="{00000000-0005-0000-0000-00002F970000}"/>
    <cellStyle name="Normal 3 6 4 3 2 5" xfId="21502" xr:uid="{00000000-0005-0000-0000-000030970000}"/>
    <cellStyle name="Normal 3 6 4 3 2 5 2" xfId="49034" xr:uid="{00000000-0005-0000-0000-000031970000}"/>
    <cellStyle name="Normal 3 6 4 3 2 6" xfId="41699" xr:uid="{00000000-0005-0000-0000-000032970000}"/>
    <cellStyle name="Normal 3 6 4 3 3" xfId="21503" xr:uid="{00000000-0005-0000-0000-000033970000}"/>
    <cellStyle name="Normal 3 6 4 3 3 2" xfId="21504" xr:uid="{00000000-0005-0000-0000-000034970000}"/>
    <cellStyle name="Normal 3 6 4 3 3 2 2" xfId="21505" xr:uid="{00000000-0005-0000-0000-000035970000}"/>
    <cellStyle name="Normal 3 6 4 3 3 2 2 2" xfId="41707" xr:uid="{00000000-0005-0000-0000-000036970000}"/>
    <cellStyle name="Normal 3 6 4 3 3 2 3" xfId="41706" xr:uid="{00000000-0005-0000-0000-000037970000}"/>
    <cellStyle name="Normal 3 6 4 3 3 3" xfId="21506" xr:uid="{00000000-0005-0000-0000-000038970000}"/>
    <cellStyle name="Normal 3 6 4 3 3 3 2" xfId="21507" xr:uid="{00000000-0005-0000-0000-000039970000}"/>
    <cellStyle name="Normal 3 6 4 3 3 3 2 2" xfId="41709" xr:uid="{00000000-0005-0000-0000-00003A970000}"/>
    <cellStyle name="Normal 3 6 4 3 3 3 3" xfId="41708" xr:uid="{00000000-0005-0000-0000-00003B970000}"/>
    <cellStyle name="Normal 3 6 4 3 3 4" xfId="21508" xr:uid="{00000000-0005-0000-0000-00003C970000}"/>
    <cellStyle name="Normal 3 6 4 3 3 4 2" xfId="41710" xr:uid="{00000000-0005-0000-0000-00003D970000}"/>
    <cellStyle name="Normal 3 6 4 3 3 5" xfId="21509" xr:uid="{00000000-0005-0000-0000-00003E970000}"/>
    <cellStyle name="Normal 3 6 4 3 3 5 2" xfId="49035" xr:uid="{00000000-0005-0000-0000-00003F970000}"/>
    <cellStyle name="Normal 3 6 4 3 3 6" xfId="41705" xr:uid="{00000000-0005-0000-0000-000040970000}"/>
    <cellStyle name="Normal 3 6 4 3 4" xfId="21510" xr:uid="{00000000-0005-0000-0000-000041970000}"/>
    <cellStyle name="Normal 3 6 4 3 4 2" xfId="21511" xr:uid="{00000000-0005-0000-0000-000042970000}"/>
    <cellStyle name="Normal 3 6 4 3 4 2 2" xfId="41712" xr:uid="{00000000-0005-0000-0000-000043970000}"/>
    <cellStyle name="Normal 3 6 4 3 4 3" xfId="41711" xr:uid="{00000000-0005-0000-0000-000044970000}"/>
    <cellStyle name="Normal 3 6 4 3 5" xfId="21512" xr:uid="{00000000-0005-0000-0000-000045970000}"/>
    <cellStyle name="Normal 3 6 4 3 5 2" xfId="21513" xr:uid="{00000000-0005-0000-0000-000046970000}"/>
    <cellStyle name="Normal 3 6 4 3 5 2 2" xfId="41714" xr:uid="{00000000-0005-0000-0000-000047970000}"/>
    <cellStyle name="Normal 3 6 4 3 5 3" xfId="41713" xr:uid="{00000000-0005-0000-0000-000048970000}"/>
    <cellStyle name="Normal 3 6 4 3 6" xfId="21514" xr:uid="{00000000-0005-0000-0000-000049970000}"/>
    <cellStyle name="Normal 3 6 4 3 6 2" xfId="41715" xr:uid="{00000000-0005-0000-0000-00004A970000}"/>
    <cellStyle name="Normal 3 6 4 3 7" xfId="21515" xr:uid="{00000000-0005-0000-0000-00004B970000}"/>
    <cellStyle name="Normal 3 6 4 3 7 2" xfId="49033" xr:uid="{00000000-0005-0000-0000-00004C970000}"/>
    <cellStyle name="Normal 3 6 4 3 8" xfId="41698" xr:uid="{00000000-0005-0000-0000-00004D970000}"/>
    <cellStyle name="Normal 3 6 4 4" xfId="21516" xr:uid="{00000000-0005-0000-0000-00004E970000}"/>
    <cellStyle name="Normal 3 6 4 4 2" xfId="21517" xr:uid="{00000000-0005-0000-0000-00004F970000}"/>
    <cellStyle name="Normal 3 6 4 4 2 2" xfId="21518" xr:uid="{00000000-0005-0000-0000-000050970000}"/>
    <cellStyle name="Normal 3 6 4 4 2 2 2" xfId="41718" xr:uid="{00000000-0005-0000-0000-000051970000}"/>
    <cellStyle name="Normal 3 6 4 4 2 3" xfId="41717" xr:uid="{00000000-0005-0000-0000-000052970000}"/>
    <cellStyle name="Normal 3 6 4 4 3" xfId="21519" xr:uid="{00000000-0005-0000-0000-000053970000}"/>
    <cellStyle name="Normal 3 6 4 4 3 2" xfId="21520" xr:uid="{00000000-0005-0000-0000-000054970000}"/>
    <cellStyle name="Normal 3 6 4 4 3 2 2" xfId="41720" xr:uid="{00000000-0005-0000-0000-000055970000}"/>
    <cellStyle name="Normal 3 6 4 4 3 3" xfId="41719" xr:uid="{00000000-0005-0000-0000-000056970000}"/>
    <cellStyle name="Normal 3 6 4 4 4" xfId="21521" xr:uid="{00000000-0005-0000-0000-000057970000}"/>
    <cellStyle name="Normal 3 6 4 4 4 2" xfId="41721" xr:uid="{00000000-0005-0000-0000-000058970000}"/>
    <cellStyle name="Normal 3 6 4 4 5" xfId="21522" xr:uid="{00000000-0005-0000-0000-000059970000}"/>
    <cellStyle name="Normal 3 6 4 4 5 2" xfId="49036" xr:uid="{00000000-0005-0000-0000-00005A970000}"/>
    <cellStyle name="Normal 3 6 4 4 6" xfId="41716" xr:uid="{00000000-0005-0000-0000-00005B970000}"/>
    <cellStyle name="Normal 3 6 4 5" xfId="21523" xr:uid="{00000000-0005-0000-0000-00005C970000}"/>
    <cellStyle name="Normal 3 6 4 5 2" xfId="21524" xr:uid="{00000000-0005-0000-0000-00005D970000}"/>
    <cellStyle name="Normal 3 6 4 5 2 2" xfId="21525" xr:uid="{00000000-0005-0000-0000-00005E970000}"/>
    <cellStyle name="Normal 3 6 4 5 2 2 2" xfId="41724" xr:uid="{00000000-0005-0000-0000-00005F970000}"/>
    <cellStyle name="Normal 3 6 4 5 2 3" xfId="41723" xr:uid="{00000000-0005-0000-0000-000060970000}"/>
    <cellStyle name="Normal 3 6 4 5 3" xfId="21526" xr:uid="{00000000-0005-0000-0000-000061970000}"/>
    <cellStyle name="Normal 3 6 4 5 3 2" xfId="21527" xr:uid="{00000000-0005-0000-0000-000062970000}"/>
    <cellStyle name="Normal 3 6 4 5 3 2 2" xfId="41726" xr:uid="{00000000-0005-0000-0000-000063970000}"/>
    <cellStyle name="Normal 3 6 4 5 3 3" xfId="41725" xr:uid="{00000000-0005-0000-0000-000064970000}"/>
    <cellStyle name="Normal 3 6 4 5 4" xfId="21528" xr:uid="{00000000-0005-0000-0000-000065970000}"/>
    <cellStyle name="Normal 3 6 4 5 4 2" xfId="41727" xr:uid="{00000000-0005-0000-0000-000066970000}"/>
    <cellStyle name="Normal 3 6 4 5 5" xfId="21529" xr:uid="{00000000-0005-0000-0000-000067970000}"/>
    <cellStyle name="Normal 3 6 4 5 5 2" xfId="49037" xr:uid="{00000000-0005-0000-0000-000068970000}"/>
    <cellStyle name="Normal 3 6 4 5 6" xfId="41722" xr:uid="{00000000-0005-0000-0000-000069970000}"/>
    <cellStyle name="Normal 3 6 4 6" xfId="21530" xr:uid="{00000000-0005-0000-0000-00006A970000}"/>
    <cellStyle name="Normal 3 6 4 6 2" xfId="21531" xr:uid="{00000000-0005-0000-0000-00006B970000}"/>
    <cellStyle name="Normal 3 6 4 6 2 2" xfId="41729" xr:uid="{00000000-0005-0000-0000-00006C970000}"/>
    <cellStyle name="Normal 3 6 4 6 3" xfId="41728" xr:uid="{00000000-0005-0000-0000-00006D970000}"/>
    <cellStyle name="Normal 3 6 4 7" xfId="21532" xr:uid="{00000000-0005-0000-0000-00006E970000}"/>
    <cellStyle name="Normal 3 6 4 7 2" xfId="21533" xr:uid="{00000000-0005-0000-0000-00006F970000}"/>
    <cellStyle name="Normal 3 6 4 7 2 2" xfId="41731" xr:uid="{00000000-0005-0000-0000-000070970000}"/>
    <cellStyle name="Normal 3 6 4 7 3" xfId="41730" xr:uid="{00000000-0005-0000-0000-000071970000}"/>
    <cellStyle name="Normal 3 6 4 8" xfId="21534" xr:uid="{00000000-0005-0000-0000-000072970000}"/>
    <cellStyle name="Normal 3 6 4 8 2" xfId="41732" xr:uid="{00000000-0005-0000-0000-000073970000}"/>
    <cellStyle name="Normal 3 6 4 9" xfId="21535" xr:uid="{00000000-0005-0000-0000-000074970000}"/>
    <cellStyle name="Normal 3 6 4 9 2" xfId="49026" xr:uid="{00000000-0005-0000-0000-000075970000}"/>
    <cellStyle name="Normal 3 6 5" xfId="21536" xr:uid="{00000000-0005-0000-0000-000076970000}"/>
    <cellStyle name="Normal 3 6 5 2" xfId="21537" xr:uid="{00000000-0005-0000-0000-000077970000}"/>
    <cellStyle name="Normal 3 6 5 2 2" xfId="21538" xr:uid="{00000000-0005-0000-0000-000078970000}"/>
    <cellStyle name="Normal 3 6 5 2 2 2" xfId="21539" xr:uid="{00000000-0005-0000-0000-000079970000}"/>
    <cellStyle name="Normal 3 6 5 2 2 2 2" xfId="21540" xr:uid="{00000000-0005-0000-0000-00007A970000}"/>
    <cellStyle name="Normal 3 6 5 2 2 2 2 2" xfId="41737" xr:uid="{00000000-0005-0000-0000-00007B970000}"/>
    <cellStyle name="Normal 3 6 5 2 2 2 3" xfId="41736" xr:uid="{00000000-0005-0000-0000-00007C970000}"/>
    <cellStyle name="Normal 3 6 5 2 2 3" xfId="21541" xr:uid="{00000000-0005-0000-0000-00007D970000}"/>
    <cellStyle name="Normal 3 6 5 2 2 3 2" xfId="21542" xr:uid="{00000000-0005-0000-0000-00007E970000}"/>
    <cellStyle name="Normal 3 6 5 2 2 3 2 2" xfId="41739" xr:uid="{00000000-0005-0000-0000-00007F970000}"/>
    <cellStyle name="Normal 3 6 5 2 2 3 3" xfId="41738" xr:uid="{00000000-0005-0000-0000-000080970000}"/>
    <cellStyle name="Normal 3 6 5 2 2 4" xfId="21543" xr:uid="{00000000-0005-0000-0000-000081970000}"/>
    <cellStyle name="Normal 3 6 5 2 2 4 2" xfId="41740" xr:uid="{00000000-0005-0000-0000-000082970000}"/>
    <cellStyle name="Normal 3 6 5 2 2 5" xfId="21544" xr:uid="{00000000-0005-0000-0000-000083970000}"/>
    <cellStyle name="Normal 3 6 5 2 2 5 2" xfId="49040" xr:uid="{00000000-0005-0000-0000-000084970000}"/>
    <cellStyle name="Normal 3 6 5 2 2 6" xfId="41735" xr:uid="{00000000-0005-0000-0000-000085970000}"/>
    <cellStyle name="Normal 3 6 5 2 3" xfId="21545" xr:uid="{00000000-0005-0000-0000-000086970000}"/>
    <cellStyle name="Normal 3 6 5 2 3 2" xfId="21546" xr:uid="{00000000-0005-0000-0000-000087970000}"/>
    <cellStyle name="Normal 3 6 5 2 3 2 2" xfId="21547" xr:uid="{00000000-0005-0000-0000-000088970000}"/>
    <cellStyle name="Normal 3 6 5 2 3 2 2 2" xfId="41743" xr:uid="{00000000-0005-0000-0000-000089970000}"/>
    <cellStyle name="Normal 3 6 5 2 3 2 3" xfId="41742" xr:uid="{00000000-0005-0000-0000-00008A970000}"/>
    <cellStyle name="Normal 3 6 5 2 3 3" xfId="21548" xr:uid="{00000000-0005-0000-0000-00008B970000}"/>
    <cellStyle name="Normal 3 6 5 2 3 3 2" xfId="21549" xr:uid="{00000000-0005-0000-0000-00008C970000}"/>
    <cellStyle name="Normal 3 6 5 2 3 3 2 2" xfId="41745" xr:uid="{00000000-0005-0000-0000-00008D970000}"/>
    <cellStyle name="Normal 3 6 5 2 3 3 3" xfId="41744" xr:uid="{00000000-0005-0000-0000-00008E970000}"/>
    <cellStyle name="Normal 3 6 5 2 3 4" xfId="21550" xr:uid="{00000000-0005-0000-0000-00008F970000}"/>
    <cellStyle name="Normal 3 6 5 2 3 4 2" xfId="41746" xr:uid="{00000000-0005-0000-0000-000090970000}"/>
    <cellStyle name="Normal 3 6 5 2 3 5" xfId="21551" xr:uid="{00000000-0005-0000-0000-000091970000}"/>
    <cellStyle name="Normal 3 6 5 2 3 5 2" xfId="49041" xr:uid="{00000000-0005-0000-0000-000092970000}"/>
    <cellStyle name="Normal 3 6 5 2 3 6" xfId="41741" xr:uid="{00000000-0005-0000-0000-000093970000}"/>
    <cellStyle name="Normal 3 6 5 2 4" xfId="21552" xr:uid="{00000000-0005-0000-0000-000094970000}"/>
    <cellStyle name="Normal 3 6 5 2 4 2" xfId="21553" xr:uid="{00000000-0005-0000-0000-000095970000}"/>
    <cellStyle name="Normal 3 6 5 2 4 2 2" xfId="41748" xr:uid="{00000000-0005-0000-0000-000096970000}"/>
    <cellStyle name="Normal 3 6 5 2 4 3" xfId="41747" xr:uid="{00000000-0005-0000-0000-000097970000}"/>
    <cellStyle name="Normal 3 6 5 2 5" xfId="21554" xr:uid="{00000000-0005-0000-0000-000098970000}"/>
    <cellStyle name="Normal 3 6 5 2 5 2" xfId="21555" xr:uid="{00000000-0005-0000-0000-000099970000}"/>
    <cellStyle name="Normal 3 6 5 2 5 2 2" xfId="41750" xr:uid="{00000000-0005-0000-0000-00009A970000}"/>
    <cellStyle name="Normal 3 6 5 2 5 3" xfId="41749" xr:uid="{00000000-0005-0000-0000-00009B970000}"/>
    <cellStyle name="Normal 3 6 5 2 6" xfId="21556" xr:uid="{00000000-0005-0000-0000-00009C970000}"/>
    <cellStyle name="Normal 3 6 5 2 6 2" xfId="41751" xr:uid="{00000000-0005-0000-0000-00009D970000}"/>
    <cellStyle name="Normal 3 6 5 2 7" xfId="21557" xr:uid="{00000000-0005-0000-0000-00009E970000}"/>
    <cellStyle name="Normal 3 6 5 2 7 2" xfId="49039" xr:uid="{00000000-0005-0000-0000-00009F970000}"/>
    <cellStyle name="Normal 3 6 5 2 8" xfId="41734" xr:uid="{00000000-0005-0000-0000-0000A0970000}"/>
    <cellStyle name="Normal 3 6 5 3" xfId="21558" xr:uid="{00000000-0005-0000-0000-0000A1970000}"/>
    <cellStyle name="Normal 3 6 5 3 2" xfId="21559" xr:uid="{00000000-0005-0000-0000-0000A2970000}"/>
    <cellStyle name="Normal 3 6 5 3 2 2" xfId="21560" xr:uid="{00000000-0005-0000-0000-0000A3970000}"/>
    <cellStyle name="Normal 3 6 5 3 2 2 2" xfId="41754" xr:uid="{00000000-0005-0000-0000-0000A4970000}"/>
    <cellStyle name="Normal 3 6 5 3 2 3" xfId="41753" xr:uid="{00000000-0005-0000-0000-0000A5970000}"/>
    <cellStyle name="Normal 3 6 5 3 3" xfId="21561" xr:uid="{00000000-0005-0000-0000-0000A6970000}"/>
    <cellStyle name="Normal 3 6 5 3 3 2" xfId="21562" xr:uid="{00000000-0005-0000-0000-0000A7970000}"/>
    <cellStyle name="Normal 3 6 5 3 3 2 2" xfId="41756" xr:uid="{00000000-0005-0000-0000-0000A8970000}"/>
    <cellStyle name="Normal 3 6 5 3 3 3" xfId="41755" xr:uid="{00000000-0005-0000-0000-0000A9970000}"/>
    <cellStyle name="Normal 3 6 5 3 4" xfId="21563" xr:uid="{00000000-0005-0000-0000-0000AA970000}"/>
    <cellStyle name="Normal 3 6 5 3 4 2" xfId="41757" xr:uid="{00000000-0005-0000-0000-0000AB970000}"/>
    <cellStyle name="Normal 3 6 5 3 5" xfId="21564" xr:uid="{00000000-0005-0000-0000-0000AC970000}"/>
    <cellStyle name="Normal 3 6 5 3 5 2" xfId="49042" xr:uid="{00000000-0005-0000-0000-0000AD970000}"/>
    <cellStyle name="Normal 3 6 5 3 6" xfId="41752" xr:uid="{00000000-0005-0000-0000-0000AE970000}"/>
    <cellStyle name="Normal 3 6 5 4" xfId="21565" xr:uid="{00000000-0005-0000-0000-0000AF970000}"/>
    <cellStyle name="Normal 3 6 5 4 2" xfId="21566" xr:uid="{00000000-0005-0000-0000-0000B0970000}"/>
    <cellStyle name="Normal 3 6 5 4 2 2" xfId="21567" xr:uid="{00000000-0005-0000-0000-0000B1970000}"/>
    <cellStyle name="Normal 3 6 5 4 2 2 2" xfId="41760" xr:uid="{00000000-0005-0000-0000-0000B2970000}"/>
    <cellStyle name="Normal 3 6 5 4 2 3" xfId="41759" xr:uid="{00000000-0005-0000-0000-0000B3970000}"/>
    <cellStyle name="Normal 3 6 5 4 3" xfId="21568" xr:uid="{00000000-0005-0000-0000-0000B4970000}"/>
    <cellStyle name="Normal 3 6 5 4 3 2" xfId="21569" xr:uid="{00000000-0005-0000-0000-0000B5970000}"/>
    <cellStyle name="Normal 3 6 5 4 3 2 2" xfId="41762" xr:uid="{00000000-0005-0000-0000-0000B6970000}"/>
    <cellStyle name="Normal 3 6 5 4 3 3" xfId="41761" xr:uid="{00000000-0005-0000-0000-0000B7970000}"/>
    <cellStyle name="Normal 3 6 5 4 4" xfId="21570" xr:uid="{00000000-0005-0000-0000-0000B8970000}"/>
    <cellStyle name="Normal 3 6 5 4 4 2" xfId="41763" xr:uid="{00000000-0005-0000-0000-0000B9970000}"/>
    <cellStyle name="Normal 3 6 5 4 5" xfId="21571" xr:uid="{00000000-0005-0000-0000-0000BA970000}"/>
    <cellStyle name="Normal 3 6 5 4 5 2" xfId="49043" xr:uid="{00000000-0005-0000-0000-0000BB970000}"/>
    <cellStyle name="Normal 3 6 5 4 6" xfId="41758" xr:uid="{00000000-0005-0000-0000-0000BC970000}"/>
    <cellStyle name="Normal 3 6 5 5" xfId="21572" xr:uid="{00000000-0005-0000-0000-0000BD970000}"/>
    <cellStyle name="Normal 3 6 5 5 2" xfId="21573" xr:uid="{00000000-0005-0000-0000-0000BE970000}"/>
    <cellStyle name="Normal 3 6 5 5 2 2" xfId="41765" xr:uid="{00000000-0005-0000-0000-0000BF970000}"/>
    <cellStyle name="Normal 3 6 5 5 3" xfId="41764" xr:uid="{00000000-0005-0000-0000-0000C0970000}"/>
    <cellStyle name="Normal 3 6 5 6" xfId="21574" xr:uid="{00000000-0005-0000-0000-0000C1970000}"/>
    <cellStyle name="Normal 3 6 5 6 2" xfId="21575" xr:uid="{00000000-0005-0000-0000-0000C2970000}"/>
    <cellStyle name="Normal 3 6 5 6 2 2" xfId="41767" xr:uid="{00000000-0005-0000-0000-0000C3970000}"/>
    <cellStyle name="Normal 3 6 5 6 3" xfId="41766" xr:uid="{00000000-0005-0000-0000-0000C4970000}"/>
    <cellStyle name="Normal 3 6 5 7" xfId="21576" xr:uid="{00000000-0005-0000-0000-0000C5970000}"/>
    <cellStyle name="Normal 3 6 5 7 2" xfId="41768" xr:uid="{00000000-0005-0000-0000-0000C6970000}"/>
    <cellStyle name="Normal 3 6 5 8" xfId="21577" xr:uid="{00000000-0005-0000-0000-0000C7970000}"/>
    <cellStyle name="Normal 3 6 5 8 2" xfId="49038" xr:uid="{00000000-0005-0000-0000-0000C8970000}"/>
    <cellStyle name="Normal 3 6 5 9" xfId="41733" xr:uid="{00000000-0005-0000-0000-0000C9970000}"/>
    <cellStyle name="Normal 3 6 6" xfId="21578" xr:uid="{00000000-0005-0000-0000-0000CA970000}"/>
    <cellStyle name="Normal 3 6 6 2" xfId="21579" xr:uid="{00000000-0005-0000-0000-0000CB970000}"/>
    <cellStyle name="Normal 3 6 6 2 2" xfId="21580" xr:uid="{00000000-0005-0000-0000-0000CC970000}"/>
    <cellStyle name="Normal 3 6 6 2 2 2" xfId="21581" xr:uid="{00000000-0005-0000-0000-0000CD970000}"/>
    <cellStyle name="Normal 3 6 6 2 2 2 2" xfId="41772" xr:uid="{00000000-0005-0000-0000-0000CE970000}"/>
    <cellStyle name="Normal 3 6 6 2 2 3" xfId="41771" xr:uid="{00000000-0005-0000-0000-0000CF970000}"/>
    <cellStyle name="Normal 3 6 6 2 3" xfId="21582" xr:uid="{00000000-0005-0000-0000-0000D0970000}"/>
    <cellStyle name="Normal 3 6 6 2 3 2" xfId="21583" xr:uid="{00000000-0005-0000-0000-0000D1970000}"/>
    <cellStyle name="Normal 3 6 6 2 3 2 2" xfId="41774" xr:uid="{00000000-0005-0000-0000-0000D2970000}"/>
    <cellStyle name="Normal 3 6 6 2 3 3" xfId="41773" xr:uid="{00000000-0005-0000-0000-0000D3970000}"/>
    <cellStyle name="Normal 3 6 6 2 4" xfId="21584" xr:uid="{00000000-0005-0000-0000-0000D4970000}"/>
    <cellStyle name="Normal 3 6 6 2 4 2" xfId="41775" xr:uid="{00000000-0005-0000-0000-0000D5970000}"/>
    <cellStyle name="Normal 3 6 6 2 5" xfId="21585" xr:uid="{00000000-0005-0000-0000-0000D6970000}"/>
    <cellStyle name="Normal 3 6 6 2 5 2" xfId="49045" xr:uid="{00000000-0005-0000-0000-0000D7970000}"/>
    <cellStyle name="Normal 3 6 6 2 6" xfId="41770" xr:uid="{00000000-0005-0000-0000-0000D8970000}"/>
    <cellStyle name="Normal 3 6 6 3" xfId="21586" xr:uid="{00000000-0005-0000-0000-0000D9970000}"/>
    <cellStyle name="Normal 3 6 6 3 2" xfId="21587" xr:uid="{00000000-0005-0000-0000-0000DA970000}"/>
    <cellStyle name="Normal 3 6 6 3 2 2" xfId="21588" xr:uid="{00000000-0005-0000-0000-0000DB970000}"/>
    <cellStyle name="Normal 3 6 6 3 2 2 2" xfId="41778" xr:uid="{00000000-0005-0000-0000-0000DC970000}"/>
    <cellStyle name="Normal 3 6 6 3 2 3" xfId="41777" xr:uid="{00000000-0005-0000-0000-0000DD970000}"/>
    <cellStyle name="Normal 3 6 6 3 3" xfId="21589" xr:uid="{00000000-0005-0000-0000-0000DE970000}"/>
    <cellStyle name="Normal 3 6 6 3 3 2" xfId="21590" xr:uid="{00000000-0005-0000-0000-0000DF970000}"/>
    <cellStyle name="Normal 3 6 6 3 3 2 2" xfId="41780" xr:uid="{00000000-0005-0000-0000-0000E0970000}"/>
    <cellStyle name="Normal 3 6 6 3 3 3" xfId="41779" xr:uid="{00000000-0005-0000-0000-0000E1970000}"/>
    <cellStyle name="Normal 3 6 6 3 4" xfId="21591" xr:uid="{00000000-0005-0000-0000-0000E2970000}"/>
    <cellStyle name="Normal 3 6 6 3 4 2" xfId="41781" xr:uid="{00000000-0005-0000-0000-0000E3970000}"/>
    <cellStyle name="Normal 3 6 6 3 5" xfId="21592" xr:uid="{00000000-0005-0000-0000-0000E4970000}"/>
    <cellStyle name="Normal 3 6 6 3 5 2" xfId="49046" xr:uid="{00000000-0005-0000-0000-0000E5970000}"/>
    <cellStyle name="Normal 3 6 6 3 6" xfId="41776" xr:uid="{00000000-0005-0000-0000-0000E6970000}"/>
    <cellStyle name="Normal 3 6 6 4" xfId="21593" xr:uid="{00000000-0005-0000-0000-0000E7970000}"/>
    <cellStyle name="Normal 3 6 6 4 2" xfId="21594" xr:uid="{00000000-0005-0000-0000-0000E8970000}"/>
    <cellStyle name="Normal 3 6 6 4 2 2" xfId="41783" xr:uid="{00000000-0005-0000-0000-0000E9970000}"/>
    <cellStyle name="Normal 3 6 6 4 3" xfId="41782" xr:uid="{00000000-0005-0000-0000-0000EA970000}"/>
    <cellStyle name="Normal 3 6 6 5" xfId="21595" xr:uid="{00000000-0005-0000-0000-0000EB970000}"/>
    <cellStyle name="Normal 3 6 6 5 2" xfId="21596" xr:uid="{00000000-0005-0000-0000-0000EC970000}"/>
    <cellStyle name="Normal 3 6 6 5 2 2" xfId="41785" xr:uid="{00000000-0005-0000-0000-0000ED970000}"/>
    <cellStyle name="Normal 3 6 6 5 3" xfId="41784" xr:uid="{00000000-0005-0000-0000-0000EE970000}"/>
    <cellStyle name="Normal 3 6 6 6" xfId="21597" xr:uid="{00000000-0005-0000-0000-0000EF970000}"/>
    <cellStyle name="Normal 3 6 6 6 2" xfId="41786" xr:uid="{00000000-0005-0000-0000-0000F0970000}"/>
    <cellStyle name="Normal 3 6 6 7" xfId="21598" xr:uid="{00000000-0005-0000-0000-0000F1970000}"/>
    <cellStyle name="Normal 3 6 6 7 2" xfId="49044" xr:uid="{00000000-0005-0000-0000-0000F2970000}"/>
    <cellStyle name="Normal 3 6 6 8" xfId="41769" xr:uid="{00000000-0005-0000-0000-0000F3970000}"/>
    <cellStyle name="Normal 3 6 7" xfId="21599" xr:uid="{00000000-0005-0000-0000-0000F4970000}"/>
    <cellStyle name="Normal 3 6 7 2" xfId="21600" xr:uid="{00000000-0005-0000-0000-0000F5970000}"/>
    <cellStyle name="Normal 3 6 7 2 2" xfId="21601" xr:uid="{00000000-0005-0000-0000-0000F6970000}"/>
    <cellStyle name="Normal 3 6 7 2 2 2" xfId="41789" xr:uid="{00000000-0005-0000-0000-0000F7970000}"/>
    <cellStyle name="Normal 3 6 7 2 3" xfId="41788" xr:uid="{00000000-0005-0000-0000-0000F8970000}"/>
    <cellStyle name="Normal 3 6 7 3" xfId="21602" xr:uid="{00000000-0005-0000-0000-0000F9970000}"/>
    <cellStyle name="Normal 3 6 7 3 2" xfId="21603" xr:uid="{00000000-0005-0000-0000-0000FA970000}"/>
    <cellStyle name="Normal 3 6 7 3 2 2" xfId="41791" xr:uid="{00000000-0005-0000-0000-0000FB970000}"/>
    <cellStyle name="Normal 3 6 7 3 3" xfId="41790" xr:uid="{00000000-0005-0000-0000-0000FC970000}"/>
    <cellStyle name="Normal 3 6 7 4" xfId="21604" xr:uid="{00000000-0005-0000-0000-0000FD970000}"/>
    <cellStyle name="Normal 3 6 7 4 2" xfId="41792" xr:uid="{00000000-0005-0000-0000-0000FE970000}"/>
    <cellStyle name="Normal 3 6 7 5" xfId="21605" xr:uid="{00000000-0005-0000-0000-0000FF970000}"/>
    <cellStyle name="Normal 3 6 7 5 2" xfId="49047" xr:uid="{00000000-0005-0000-0000-000000980000}"/>
    <cellStyle name="Normal 3 6 7 6" xfId="41787" xr:uid="{00000000-0005-0000-0000-000001980000}"/>
    <cellStyle name="Normal 3 6 8" xfId="21606" xr:uid="{00000000-0005-0000-0000-000002980000}"/>
    <cellStyle name="Normal 3 6 8 2" xfId="21607" xr:uid="{00000000-0005-0000-0000-000003980000}"/>
    <cellStyle name="Normal 3 6 8 2 2" xfId="21608" xr:uid="{00000000-0005-0000-0000-000004980000}"/>
    <cellStyle name="Normal 3 6 8 2 2 2" xfId="41795" xr:uid="{00000000-0005-0000-0000-000005980000}"/>
    <cellStyle name="Normal 3 6 8 2 3" xfId="41794" xr:uid="{00000000-0005-0000-0000-000006980000}"/>
    <cellStyle name="Normal 3 6 8 3" xfId="21609" xr:uid="{00000000-0005-0000-0000-000007980000}"/>
    <cellStyle name="Normal 3 6 8 3 2" xfId="21610" xr:uid="{00000000-0005-0000-0000-000008980000}"/>
    <cellStyle name="Normal 3 6 8 3 2 2" xfId="41797" xr:uid="{00000000-0005-0000-0000-000009980000}"/>
    <cellStyle name="Normal 3 6 8 3 3" xfId="41796" xr:uid="{00000000-0005-0000-0000-00000A980000}"/>
    <cellStyle name="Normal 3 6 8 4" xfId="21611" xr:uid="{00000000-0005-0000-0000-00000B980000}"/>
    <cellStyle name="Normal 3 6 8 4 2" xfId="41798" xr:uid="{00000000-0005-0000-0000-00000C980000}"/>
    <cellStyle name="Normal 3 6 8 5" xfId="21612" xr:uid="{00000000-0005-0000-0000-00000D980000}"/>
    <cellStyle name="Normal 3 6 8 5 2" xfId="49048" xr:uid="{00000000-0005-0000-0000-00000E980000}"/>
    <cellStyle name="Normal 3 6 8 6" xfId="41793" xr:uid="{00000000-0005-0000-0000-00000F980000}"/>
    <cellStyle name="Normal 3 6 9" xfId="21613" xr:uid="{00000000-0005-0000-0000-000010980000}"/>
    <cellStyle name="Normal 3 6 9 2" xfId="21614" xr:uid="{00000000-0005-0000-0000-000011980000}"/>
    <cellStyle name="Normal 3 6 9 2 2" xfId="21615" xr:uid="{00000000-0005-0000-0000-000012980000}"/>
    <cellStyle name="Normal 3 6 9 2 2 2" xfId="41801" xr:uid="{00000000-0005-0000-0000-000013980000}"/>
    <cellStyle name="Normal 3 6 9 2 3" xfId="41800" xr:uid="{00000000-0005-0000-0000-000014980000}"/>
    <cellStyle name="Normal 3 6 9 3" xfId="21616" xr:uid="{00000000-0005-0000-0000-000015980000}"/>
    <cellStyle name="Normal 3 6 9 3 2" xfId="21617" xr:uid="{00000000-0005-0000-0000-000016980000}"/>
    <cellStyle name="Normal 3 6 9 3 2 2" xfId="41803" xr:uid="{00000000-0005-0000-0000-000017980000}"/>
    <cellStyle name="Normal 3 6 9 3 3" xfId="41802" xr:uid="{00000000-0005-0000-0000-000018980000}"/>
    <cellStyle name="Normal 3 6 9 4" xfId="21618" xr:uid="{00000000-0005-0000-0000-000019980000}"/>
    <cellStyle name="Normal 3 6 9 4 2" xfId="41804" xr:uid="{00000000-0005-0000-0000-00001A980000}"/>
    <cellStyle name="Normal 3 6 9 5" xfId="21619" xr:uid="{00000000-0005-0000-0000-00001B980000}"/>
    <cellStyle name="Normal 3 6 9 5 2" xfId="49049" xr:uid="{00000000-0005-0000-0000-00001C980000}"/>
    <cellStyle name="Normal 3 6 9 6" xfId="41799" xr:uid="{00000000-0005-0000-0000-00001D980000}"/>
    <cellStyle name="Normal 3 7" xfId="21620" xr:uid="{00000000-0005-0000-0000-00001E980000}"/>
    <cellStyle name="Normal 3 7 2" xfId="21621" xr:uid="{00000000-0005-0000-0000-00001F980000}"/>
    <cellStyle name="Normal 3 7 2 2" xfId="49050" xr:uid="{00000000-0005-0000-0000-000020980000}"/>
    <cellStyle name="Normal 3 7 3" xfId="41805" xr:uid="{00000000-0005-0000-0000-000021980000}"/>
    <cellStyle name="Normal 3 8" xfId="21622" xr:uid="{00000000-0005-0000-0000-000022980000}"/>
    <cellStyle name="Normal 3 8 10" xfId="21623" xr:uid="{00000000-0005-0000-0000-000023980000}"/>
    <cellStyle name="Normal 3 8 10 2" xfId="41807" xr:uid="{00000000-0005-0000-0000-000024980000}"/>
    <cellStyle name="Normal 3 8 11" xfId="21624" xr:uid="{00000000-0005-0000-0000-000025980000}"/>
    <cellStyle name="Normal 3 8 11 2" xfId="49051" xr:uid="{00000000-0005-0000-0000-000026980000}"/>
    <cellStyle name="Normal 3 8 12" xfId="41806" xr:uid="{00000000-0005-0000-0000-000027980000}"/>
    <cellStyle name="Normal 3 8 2" xfId="21625" xr:uid="{00000000-0005-0000-0000-000028980000}"/>
    <cellStyle name="Normal 3 8 2 10" xfId="21626" xr:uid="{00000000-0005-0000-0000-000029980000}"/>
    <cellStyle name="Normal 3 8 2 10 2" xfId="49052" xr:uid="{00000000-0005-0000-0000-00002A980000}"/>
    <cellStyle name="Normal 3 8 2 11" xfId="41808" xr:uid="{00000000-0005-0000-0000-00002B980000}"/>
    <cellStyle name="Normal 3 8 2 2" xfId="21627" xr:uid="{00000000-0005-0000-0000-00002C980000}"/>
    <cellStyle name="Normal 3 8 2 2 10" xfId="41809" xr:uid="{00000000-0005-0000-0000-00002D980000}"/>
    <cellStyle name="Normal 3 8 2 2 2" xfId="21628" xr:uid="{00000000-0005-0000-0000-00002E980000}"/>
    <cellStyle name="Normal 3 8 2 2 2 2" xfId="21629" xr:uid="{00000000-0005-0000-0000-00002F980000}"/>
    <cellStyle name="Normal 3 8 2 2 2 2 2" xfId="21630" xr:uid="{00000000-0005-0000-0000-000030980000}"/>
    <cellStyle name="Normal 3 8 2 2 2 2 2 2" xfId="21631" xr:uid="{00000000-0005-0000-0000-000031980000}"/>
    <cellStyle name="Normal 3 8 2 2 2 2 2 2 2" xfId="21632" xr:uid="{00000000-0005-0000-0000-000032980000}"/>
    <cellStyle name="Normal 3 8 2 2 2 2 2 2 2 2" xfId="41814" xr:uid="{00000000-0005-0000-0000-000033980000}"/>
    <cellStyle name="Normal 3 8 2 2 2 2 2 2 3" xfId="41813" xr:uid="{00000000-0005-0000-0000-000034980000}"/>
    <cellStyle name="Normal 3 8 2 2 2 2 2 3" xfId="21633" xr:uid="{00000000-0005-0000-0000-000035980000}"/>
    <cellStyle name="Normal 3 8 2 2 2 2 2 3 2" xfId="21634" xr:uid="{00000000-0005-0000-0000-000036980000}"/>
    <cellStyle name="Normal 3 8 2 2 2 2 2 3 2 2" xfId="41816" xr:uid="{00000000-0005-0000-0000-000037980000}"/>
    <cellStyle name="Normal 3 8 2 2 2 2 2 3 3" xfId="41815" xr:uid="{00000000-0005-0000-0000-000038980000}"/>
    <cellStyle name="Normal 3 8 2 2 2 2 2 4" xfId="21635" xr:uid="{00000000-0005-0000-0000-000039980000}"/>
    <cellStyle name="Normal 3 8 2 2 2 2 2 4 2" xfId="41817" xr:uid="{00000000-0005-0000-0000-00003A980000}"/>
    <cellStyle name="Normal 3 8 2 2 2 2 2 5" xfId="21636" xr:uid="{00000000-0005-0000-0000-00003B980000}"/>
    <cellStyle name="Normal 3 8 2 2 2 2 2 5 2" xfId="49056" xr:uid="{00000000-0005-0000-0000-00003C980000}"/>
    <cellStyle name="Normal 3 8 2 2 2 2 2 6" xfId="41812" xr:uid="{00000000-0005-0000-0000-00003D980000}"/>
    <cellStyle name="Normal 3 8 2 2 2 2 3" xfId="21637" xr:uid="{00000000-0005-0000-0000-00003E980000}"/>
    <cellStyle name="Normal 3 8 2 2 2 2 3 2" xfId="21638" xr:uid="{00000000-0005-0000-0000-00003F980000}"/>
    <cellStyle name="Normal 3 8 2 2 2 2 3 2 2" xfId="21639" xr:uid="{00000000-0005-0000-0000-000040980000}"/>
    <cellStyle name="Normal 3 8 2 2 2 2 3 2 2 2" xfId="41820" xr:uid="{00000000-0005-0000-0000-000041980000}"/>
    <cellStyle name="Normal 3 8 2 2 2 2 3 2 3" xfId="41819" xr:uid="{00000000-0005-0000-0000-000042980000}"/>
    <cellStyle name="Normal 3 8 2 2 2 2 3 3" xfId="21640" xr:uid="{00000000-0005-0000-0000-000043980000}"/>
    <cellStyle name="Normal 3 8 2 2 2 2 3 3 2" xfId="21641" xr:uid="{00000000-0005-0000-0000-000044980000}"/>
    <cellStyle name="Normal 3 8 2 2 2 2 3 3 2 2" xfId="41822" xr:uid="{00000000-0005-0000-0000-000045980000}"/>
    <cellStyle name="Normal 3 8 2 2 2 2 3 3 3" xfId="41821" xr:uid="{00000000-0005-0000-0000-000046980000}"/>
    <cellStyle name="Normal 3 8 2 2 2 2 3 4" xfId="21642" xr:uid="{00000000-0005-0000-0000-000047980000}"/>
    <cellStyle name="Normal 3 8 2 2 2 2 3 4 2" xfId="41823" xr:uid="{00000000-0005-0000-0000-000048980000}"/>
    <cellStyle name="Normal 3 8 2 2 2 2 3 5" xfId="21643" xr:uid="{00000000-0005-0000-0000-000049980000}"/>
    <cellStyle name="Normal 3 8 2 2 2 2 3 5 2" xfId="49057" xr:uid="{00000000-0005-0000-0000-00004A980000}"/>
    <cellStyle name="Normal 3 8 2 2 2 2 3 6" xfId="41818" xr:uid="{00000000-0005-0000-0000-00004B980000}"/>
    <cellStyle name="Normal 3 8 2 2 2 2 4" xfId="21644" xr:uid="{00000000-0005-0000-0000-00004C980000}"/>
    <cellStyle name="Normal 3 8 2 2 2 2 4 2" xfId="21645" xr:uid="{00000000-0005-0000-0000-00004D980000}"/>
    <cellStyle name="Normal 3 8 2 2 2 2 4 2 2" xfId="41825" xr:uid="{00000000-0005-0000-0000-00004E980000}"/>
    <cellStyle name="Normal 3 8 2 2 2 2 4 3" xfId="41824" xr:uid="{00000000-0005-0000-0000-00004F980000}"/>
    <cellStyle name="Normal 3 8 2 2 2 2 5" xfId="21646" xr:uid="{00000000-0005-0000-0000-000050980000}"/>
    <cellStyle name="Normal 3 8 2 2 2 2 5 2" xfId="21647" xr:uid="{00000000-0005-0000-0000-000051980000}"/>
    <cellStyle name="Normal 3 8 2 2 2 2 5 2 2" xfId="41827" xr:uid="{00000000-0005-0000-0000-000052980000}"/>
    <cellStyle name="Normal 3 8 2 2 2 2 5 3" xfId="41826" xr:uid="{00000000-0005-0000-0000-000053980000}"/>
    <cellStyle name="Normal 3 8 2 2 2 2 6" xfId="21648" xr:uid="{00000000-0005-0000-0000-000054980000}"/>
    <cellStyle name="Normal 3 8 2 2 2 2 6 2" xfId="41828" xr:uid="{00000000-0005-0000-0000-000055980000}"/>
    <cellStyle name="Normal 3 8 2 2 2 2 7" xfId="21649" xr:uid="{00000000-0005-0000-0000-000056980000}"/>
    <cellStyle name="Normal 3 8 2 2 2 2 7 2" xfId="49055" xr:uid="{00000000-0005-0000-0000-000057980000}"/>
    <cellStyle name="Normal 3 8 2 2 2 2 8" xfId="41811" xr:uid="{00000000-0005-0000-0000-000058980000}"/>
    <cellStyle name="Normal 3 8 2 2 2 3" xfId="21650" xr:uid="{00000000-0005-0000-0000-000059980000}"/>
    <cellStyle name="Normal 3 8 2 2 2 3 2" xfId="21651" xr:uid="{00000000-0005-0000-0000-00005A980000}"/>
    <cellStyle name="Normal 3 8 2 2 2 3 2 2" xfId="21652" xr:uid="{00000000-0005-0000-0000-00005B980000}"/>
    <cellStyle name="Normal 3 8 2 2 2 3 2 2 2" xfId="41831" xr:uid="{00000000-0005-0000-0000-00005C980000}"/>
    <cellStyle name="Normal 3 8 2 2 2 3 2 3" xfId="41830" xr:uid="{00000000-0005-0000-0000-00005D980000}"/>
    <cellStyle name="Normal 3 8 2 2 2 3 3" xfId="21653" xr:uid="{00000000-0005-0000-0000-00005E980000}"/>
    <cellStyle name="Normal 3 8 2 2 2 3 3 2" xfId="21654" xr:uid="{00000000-0005-0000-0000-00005F980000}"/>
    <cellStyle name="Normal 3 8 2 2 2 3 3 2 2" xfId="41833" xr:uid="{00000000-0005-0000-0000-000060980000}"/>
    <cellStyle name="Normal 3 8 2 2 2 3 3 3" xfId="41832" xr:uid="{00000000-0005-0000-0000-000061980000}"/>
    <cellStyle name="Normal 3 8 2 2 2 3 4" xfId="21655" xr:uid="{00000000-0005-0000-0000-000062980000}"/>
    <cellStyle name="Normal 3 8 2 2 2 3 4 2" xfId="41834" xr:uid="{00000000-0005-0000-0000-000063980000}"/>
    <cellStyle name="Normal 3 8 2 2 2 3 5" xfId="21656" xr:uid="{00000000-0005-0000-0000-000064980000}"/>
    <cellStyle name="Normal 3 8 2 2 2 3 5 2" xfId="49058" xr:uid="{00000000-0005-0000-0000-000065980000}"/>
    <cellStyle name="Normal 3 8 2 2 2 3 6" xfId="41829" xr:uid="{00000000-0005-0000-0000-000066980000}"/>
    <cellStyle name="Normal 3 8 2 2 2 4" xfId="21657" xr:uid="{00000000-0005-0000-0000-000067980000}"/>
    <cellStyle name="Normal 3 8 2 2 2 4 2" xfId="21658" xr:uid="{00000000-0005-0000-0000-000068980000}"/>
    <cellStyle name="Normal 3 8 2 2 2 4 2 2" xfId="21659" xr:uid="{00000000-0005-0000-0000-000069980000}"/>
    <cellStyle name="Normal 3 8 2 2 2 4 2 2 2" xfId="41837" xr:uid="{00000000-0005-0000-0000-00006A980000}"/>
    <cellStyle name="Normal 3 8 2 2 2 4 2 3" xfId="41836" xr:uid="{00000000-0005-0000-0000-00006B980000}"/>
    <cellStyle name="Normal 3 8 2 2 2 4 3" xfId="21660" xr:uid="{00000000-0005-0000-0000-00006C980000}"/>
    <cellStyle name="Normal 3 8 2 2 2 4 3 2" xfId="21661" xr:uid="{00000000-0005-0000-0000-00006D980000}"/>
    <cellStyle name="Normal 3 8 2 2 2 4 3 2 2" xfId="41839" xr:uid="{00000000-0005-0000-0000-00006E980000}"/>
    <cellStyle name="Normal 3 8 2 2 2 4 3 3" xfId="41838" xr:uid="{00000000-0005-0000-0000-00006F980000}"/>
    <cellStyle name="Normal 3 8 2 2 2 4 4" xfId="21662" xr:uid="{00000000-0005-0000-0000-000070980000}"/>
    <cellStyle name="Normal 3 8 2 2 2 4 4 2" xfId="41840" xr:uid="{00000000-0005-0000-0000-000071980000}"/>
    <cellStyle name="Normal 3 8 2 2 2 4 5" xfId="21663" xr:uid="{00000000-0005-0000-0000-000072980000}"/>
    <cellStyle name="Normal 3 8 2 2 2 4 5 2" xfId="49059" xr:uid="{00000000-0005-0000-0000-000073980000}"/>
    <cellStyle name="Normal 3 8 2 2 2 4 6" xfId="41835" xr:uid="{00000000-0005-0000-0000-000074980000}"/>
    <cellStyle name="Normal 3 8 2 2 2 5" xfId="21664" xr:uid="{00000000-0005-0000-0000-000075980000}"/>
    <cellStyle name="Normal 3 8 2 2 2 5 2" xfId="21665" xr:uid="{00000000-0005-0000-0000-000076980000}"/>
    <cellStyle name="Normal 3 8 2 2 2 5 2 2" xfId="41842" xr:uid="{00000000-0005-0000-0000-000077980000}"/>
    <cellStyle name="Normal 3 8 2 2 2 5 3" xfId="41841" xr:uid="{00000000-0005-0000-0000-000078980000}"/>
    <cellStyle name="Normal 3 8 2 2 2 6" xfId="21666" xr:uid="{00000000-0005-0000-0000-000079980000}"/>
    <cellStyle name="Normal 3 8 2 2 2 6 2" xfId="21667" xr:uid="{00000000-0005-0000-0000-00007A980000}"/>
    <cellStyle name="Normal 3 8 2 2 2 6 2 2" xfId="41844" xr:uid="{00000000-0005-0000-0000-00007B980000}"/>
    <cellStyle name="Normal 3 8 2 2 2 6 3" xfId="41843" xr:uid="{00000000-0005-0000-0000-00007C980000}"/>
    <cellStyle name="Normal 3 8 2 2 2 7" xfId="21668" xr:uid="{00000000-0005-0000-0000-00007D980000}"/>
    <cellStyle name="Normal 3 8 2 2 2 7 2" xfId="41845" xr:uid="{00000000-0005-0000-0000-00007E980000}"/>
    <cellStyle name="Normal 3 8 2 2 2 8" xfId="21669" xr:uid="{00000000-0005-0000-0000-00007F980000}"/>
    <cellStyle name="Normal 3 8 2 2 2 8 2" xfId="49054" xr:uid="{00000000-0005-0000-0000-000080980000}"/>
    <cellStyle name="Normal 3 8 2 2 2 9" xfId="41810" xr:uid="{00000000-0005-0000-0000-000081980000}"/>
    <cellStyle name="Normal 3 8 2 2 3" xfId="21670" xr:uid="{00000000-0005-0000-0000-000082980000}"/>
    <cellStyle name="Normal 3 8 2 2 3 2" xfId="21671" xr:uid="{00000000-0005-0000-0000-000083980000}"/>
    <cellStyle name="Normal 3 8 2 2 3 2 2" xfId="21672" xr:uid="{00000000-0005-0000-0000-000084980000}"/>
    <cellStyle name="Normal 3 8 2 2 3 2 2 2" xfId="21673" xr:uid="{00000000-0005-0000-0000-000085980000}"/>
    <cellStyle name="Normal 3 8 2 2 3 2 2 2 2" xfId="41849" xr:uid="{00000000-0005-0000-0000-000086980000}"/>
    <cellStyle name="Normal 3 8 2 2 3 2 2 3" xfId="41848" xr:uid="{00000000-0005-0000-0000-000087980000}"/>
    <cellStyle name="Normal 3 8 2 2 3 2 3" xfId="21674" xr:uid="{00000000-0005-0000-0000-000088980000}"/>
    <cellStyle name="Normal 3 8 2 2 3 2 3 2" xfId="21675" xr:uid="{00000000-0005-0000-0000-000089980000}"/>
    <cellStyle name="Normal 3 8 2 2 3 2 3 2 2" xfId="41851" xr:uid="{00000000-0005-0000-0000-00008A980000}"/>
    <cellStyle name="Normal 3 8 2 2 3 2 3 3" xfId="41850" xr:uid="{00000000-0005-0000-0000-00008B980000}"/>
    <cellStyle name="Normal 3 8 2 2 3 2 4" xfId="21676" xr:uid="{00000000-0005-0000-0000-00008C980000}"/>
    <cellStyle name="Normal 3 8 2 2 3 2 4 2" xfId="41852" xr:uid="{00000000-0005-0000-0000-00008D980000}"/>
    <cellStyle name="Normal 3 8 2 2 3 2 5" xfId="21677" xr:uid="{00000000-0005-0000-0000-00008E980000}"/>
    <cellStyle name="Normal 3 8 2 2 3 2 5 2" xfId="49061" xr:uid="{00000000-0005-0000-0000-00008F980000}"/>
    <cellStyle name="Normal 3 8 2 2 3 2 6" xfId="41847" xr:uid="{00000000-0005-0000-0000-000090980000}"/>
    <cellStyle name="Normal 3 8 2 2 3 3" xfId="21678" xr:uid="{00000000-0005-0000-0000-000091980000}"/>
    <cellStyle name="Normal 3 8 2 2 3 3 2" xfId="21679" xr:uid="{00000000-0005-0000-0000-000092980000}"/>
    <cellStyle name="Normal 3 8 2 2 3 3 2 2" xfId="21680" xr:uid="{00000000-0005-0000-0000-000093980000}"/>
    <cellStyle name="Normal 3 8 2 2 3 3 2 2 2" xfId="41855" xr:uid="{00000000-0005-0000-0000-000094980000}"/>
    <cellStyle name="Normal 3 8 2 2 3 3 2 3" xfId="41854" xr:uid="{00000000-0005-0000-0000-000095980000}"/>
    <cellStyle name="Normal 3 8 2 2 3 3 3" xfId="21681" xr:uid="{00000000-0005-0000-0000-000096980000}"/>
    <cellStyle name="Normal 3 8 2 2 3 3 3 2" xfId="21682" xr:uid="{00000000-0005-0000-0000-000097980000}"/>
    <cellStyle name="Normal 3 8 2 2 3 3 3 2 2" xfId="41857" xr:uid="{00000000-0005-0000-0000-000098980000}"/>
    <cellStyle name="Normal 3 8 2 2 3 3 3 3" xfId="41856" xr:uid="{00000000-0005-0000-0000-000099980000}"/>
    <cellStyle name="Normal 3 8 2 2 3 3 4" xfId="21683" xr:uid="{00000000-0005-0000-0000-00009A980000}"/>
    <cellStyle name="Normal 3 8 2 2 3 3 4 2" xfId="41858" xr:uid="{00000000-0005-0000-0000-00009B980000}"/>
    <cellStyle name="Normal 3 8 2 2 3 3 5" xfId="21684" xr:uid="{00000000-0005-0000-0000-00009C980000}"/>
    <cellStyle name="Normal 3 8 2 2 3 3 5 2" xfId="49062" xr:uid="{00000000-0005-0000-0000-00009D980000}"/>
    <cellStyle name="Normal 3 8 2 2 3 3 6" xfId="41853" xr:uid="{00000000-0005-0000-0000-00009E980000}"/>
    <cellStyle name="Normal 3 8 2 2 3 4" xfId="21685" xr:uid="{00000000-0005-0000-0000-00009F980000}"/>
    <cellStyle name="Normal 3 8 2 2 3 4 2" xfId="21686" xr:uid="{00000000-0005-0000-0000-0000A0980000}"/>
    <cellStyle name="Normal 3 8 2 2 3 4 2 2" xfId="41860" xr:uid="{00000000-0005-0000-0000-0000A1980000}"/>
    <cellStyle name="Normal 3 8 2 2 3 4 3" xfId="41859" xr:uid="{00000000-0005-0000-0000-0000A2980000}"/>
    <cellStyle name="Normal 3 8 2 2 3 5" xfId="21687" xr:uid="{00000000-0005-0000-0000-0000A3980000}"/>
    <cellStyle name="Normal 3 8 2 2 3 5 2" xfId="21688" xr:uid="{00000000-0005-0000-0000-0000A4980000}"/>
    <cellStyle name="Normal 3 8 2 2 3 5 2 2" xfId="41862" xr:uid="{00000000-0005-0000-0000-0000A5980000}"/>
    <cellStyle name="Normal 3 8 2 2 3 5 3" xfId="41861" xr:uid="{00000000-0005-0000-0000-0000A6980000}"/>
    <cellStyle name="Normal 3 8 2 2 3 6" xfId="21689" xr:uid="{00000000-0005-0000-0000-0000A7980000}"/>
    <cellStyle name="Normal 3 8 2 2 3 6 2" xfId="41863" xr:uid="{00000000-0005-0000-0000-0000A8980000}"/>
    <cellStyle name="Normal 3 8 2 2 3 7" xfId="21690" xr:uid="{00000000-0005-0000-0000-0000A9980000}"/>
    <cellStyle name="Normal 3 8 2 2 3 7 2" xfId="49060" xr:uid="{00000000-0005-0000-0000-0000AA980000}"/>
    <cellStyle name="Normal 3 8 2 2 3 8" xfId="41846" xr:uid="{00000000-0005-0000-0000-0000AB980000}"/>
    <cellStyle name="Normal 3 8 2 2 4" xfId="21691" xr:uid="{00000000-0005-0000-0000-0000AC980000}"/>
    <cellStyle name="Normal 3 8 2 2 4 2" xfId="21692" xr:uid="{00000000-0005-0000-0000-0000AD980000}"/>
    <cellStyle name="Normal 3 8 2 2 4 2 2" xfId="21693" xr:uid="{00000000-0005-0000-0000-0000AE980000}"/>
    <cellStyle name="Normal 3 8 2 2 4 2 2 2" xfId="41866" xr:uid="{00000000-0005-0000-0000-0000AF980000}"/>
    <cellStyle name="Normal 3 8 2 2 4 2 3" xfId="41865" xr:uid="{00000000-0005-0000-0000-0000B0980000}"/>
    <cellStyle name="Normal 3 8 2 2 4 3" xfId="21694" xr:uid="{00000000-0005-0000-0000-0000B1980000}"/>
    <cellStyle name="Normal 3 8 2 2 4 3 2" xfId="21695" xr:uid="{00000000-0005-0000-0000-0000B2980000}"/>
    <cellStyle name="Normal 3 8 2 2 4 3 2 2" xfId="41868" xr:uid="{00000000-0005-0000-0000-0000B3980000}"/>
    <cellStyle name="Normal 3 8 2 2 4 3 3" xfId="41867" xr:uid="{00000000-0005-0000-0000-0000B4980000}"/>
    <cellStyle name="Normal 3 8 2 2 4 4" xfId="21696" xr:uid="{00000000-0005-0000-0000-0000B5980000}"/>
    <cellStyle name="Normal 3 8 2 2 4 4 2" xfId="41869" xr:uid="{00000000-0005-0000-0000-0000B6980000}"/>
    <cellStyle name="Normal 3 8 2 2 4 5" xfId="21697" xr:uid="{00000000-0005-0000-0000-0000B7980000}"/>
    <cellStyle name="Normal 3 8 2 2 4 5 2" xfId="49063" xr:uid="{00000000-0005-0000-0000-0000B8980000}"/>
    <cellStyle name="Normal 3 8 2 2 4 6" xfId="41864" xr:uid="{00000000-0005-0000-0000-0000B9980000}"/>
    <cellStyle name="Normal 3 8 2 2 5" xfId="21698" xr:uid="{00000000-0005-0000-0000-0000BA980000}"/>
    <cellStyle name="Normal 3 8 2 2 5 2" xfId="21699" xr:uid="{00000000-0005-0000-0000-0000BB980000}"/>
    <cellStyle name="Normal 3 8 2 2 5 2 2" xfId="21700" xr:uid="{00000000-0005-0000-0000-0000BC980000}"/>
    <cellStyle name="Normal 3 8 2 2 5 2 2 2" xfId="41872" xr:uid="{00000000-0005-0000-0000-0000BD980000}"/>
    <cellStyle name="Normal 3 8 2 2 5 2 3" xfId="41871" xr:uid="{00000000-0005-0000-0000-0000BE980000}"/>
    <cellStyle name="Normal 3 8 2 2 5 3" xfId="21701" xr:uid="{00000000-0005-0000-0000-0000BF980000}"/>
    <cellStyle name="Normal 3 8 2 2 5 3 2" xfId="21702" xr:uid="{00000000-0005-0000-0000-0000C0980000}"/>
    <cellStyle name="Normal 3 8 2 2 5 3 2 2" xfId="41874" xr:uid="{00000000-0005-0000-0000-0000C1980000}"/>
    <cellStyle name="Normal 3 8 2 2 5 3 3" xfId="41873" xr:uid="{00000000-0005-0000-0000-0000C2980000}"/>
    <cellStyle name="Normal 3 8 2 2 5 4" xfId="21703" xr:uid="{00000000-0005-0000-0000-0000C3980000}"/>
    <cellStyle name="Normal 3 8 2 2 5 4 2" xfId="41875" xr:uid="{00000000-0005-0000-0000-0000C4980000}"/>
    <cellStyle name="Normal 3 8 2 2 5 5" xfId="21704" xr:uid="{00000000-0005-0000-0000-0000C5980000}"/>
    <cellStyle name="Normal 3 8 2 2 5 5 2" xfId="49064" xr:uid="{00000000-0005-0000-0000-0000C6980000}"/>
    <cellStyle name="Normal 3 8 2 2 5 6" xfId="41870" xr:uid="{00000000-0005-0000-0000-0000C7980000}"/>
    <cellStyle name="Normal 3 8 2 2 6" xfId="21705" xr:uid="{00000000-0005-0000-0000-0000C8980000}"/>
    <cellStyle name="Normal 3 8 2 2 6 2" xfId="21706" xr:uid="{00000000-0005-0000-0000-0000C9980000}"/>
    <cellStyle name="Normal 3 8 2 2 6 2 2" xfId="41877" xr:uid="{00000000-0005-0000-0000-0000CA980000}"/>
    <cellStyle name="Normal 3 8 2 2 6 3" xfId="41876" xr:uid="{00000000-0005-0000-0000-0000CB980000}"/>
    <cellStyle name="Normal 3 8 2 2 7" xfId="21707" xr:uid="{00000000-0005-0000-0000-0000CC980000}"/>
    <cellStyle name="Normal 3 8 2 2 7 2" xfId="21708" xr:uid="{00000000-0005-0000-0000-0000CD980000}"/>
    <cellStyle name="Normal 3 8 2 2 7 2 2" xfId="41879" xr:uid="{00000000-0005-0000-0000-0000CE980000}"/>
    <cellStyle name="Normal 3 8 2 2 7 3" xfId="41878" xr:uid="{00000000-0005-0000-0000-0000CF980000}"/>
    <cellStyle name="Normal 3 8 2 2 8" xfId="21709" xr:uid="{00000000-0005-0000-0000-0000D0980000}"/>
    <cellStyle name="Normal 3 8 2 2 8 2" xfId="41880" xr:uid="{00000000-0005-0000-0000-0000D1980000}"/>
    <cellStyle name="Normal 3 8 2 2 9" xfId="21710" xr:uid="{00000000-0005-0000-0000-0000D2980000}"/>
    <cellStyle name="Normal 3 8 2 2 9 2" xfId="49053" xr:uid="{00000000-0005-0000-0000-0000D3980000}"/>
    <cellStyle name="Normal 3 8 2 3" xfId="21711" xr:uid="{00000000-0005-0000-0000-0000D4980000}"/>
    <cellStyle name="Normal 3 8 2 3 2" xfId="21712" xr:uid="{00000000-0005-0000-0000-0000D5980000}"/>
    <cellStyle name="Normal 3 8 2 3 2 2" xfId="21713" xr:uid="{00000000-0005-0000-0000-0000D6980000}"/>
    <cellStyle name="Normal 3 8 2 3 2 2 2" xfId="21714" xr:uid="{00000000-0005-0000-0000-0000D7980000}"/>
    <cellStyle name="Normal 3 8 2 3 2 2 2 2" xfId="21715" xr:uid="{00000000-0005-0000-0000-0000D8980000}"/>
    <cellStyle name="Normal 3 8 2 3 2 2 2 2 2" xfId="41885" xr:uid="{00000000-0005-0000-0000-0000D9980000}"/>
    <cellStyle name="Normal 3 8 2 3 2 2 2 3" xfId="41884" xr:uid="{00000000-0005-0000-0000-0000DA980000}"/>
    <cellStyle name="Normal 3 8 2 3 2 2 3" xfId="21716" xr:uid="{00000000-0005-0000-0000-0000DB980000}"/>
    <cellStyle name="Normal 3 8 2 3 2 2 3 2" xfId="21717" xr:uid="{00000000-0005-0000-0000-0000DC980000}"/>
    <cellStyle name="Normal 3 8 2 3 2 2 3 2 2" xfId="41887" xr:uid="{00000000-0005-0000-0000-0000DD980000}"/>
    <cellStyle name="Normal 3 8 2 3 2 2 3 3" xfId="41886" xr:uid="{00000000-0005-0000-0000-0000DE980000}"/>
    <cellStyle name="Normal 3 8 2 3 2 2 4" xfId="21718" xr:uid="{00000000-0005-0000-0000-0000DF980000}"/>
    <cellStyle name="Normal 3 8 2 3 2 2 4 2" xfId="41888" xr:uid="{00000000-0005-0000-0000-0000E0980000}"/>
    <cellStyle name="Normal 3 8 2 3 2 2 5" xfId="21719" xr:uid="{00000000-0005-0000-0000-0000E1980000}"/>
    <cellStyle name="Normal 3 8 2 3 2 2 5 2" xfId="49067" xr:uid="{00000000-0005-0000-0000-0000E2980000}"/>
    <cellStyle name="Normal 3 8 2 3 2 2 6" xfId="41883" xr:uid="{00000000-0005-0000-0000-0000E3980000}"/>
    <cellStyle name="Normal 3 8 2 3 2 3" xfId="21720" xr:uid="{00000000-0005-0000-0000-0000E4980000}"/>
    <cellStyle name="Normal 3 8 2 3 2 3 2" xfId="21721" xr:uid="{00000000-0005-0000-0000-0000E5980000}"/>
    <cellStyle name="Normal 3 8 2 3 2 3 2 2" xfId="21722" xr:uid="{00000000-0005-0000-0000-0000E6980000}"/>
    <cellStyle name="Normal 3 8 2 3 2 3 2 2 2" xfId="41891" xr:uid="{00000000-0005-0000-0000-0000E7980000}"/>
    <cellStyle name="Normal 3 8 2 3 2 3 2 3" xfId="41890" xr:uid="{00000000-0005-0000-0000-0000E8980000}"/>
    <cellStyle name="Normal 3 8 2 3 2 3 3" xfId="21723" xr:uid="{00000000-0005-0000-0000-0000E9980000}"/>
    <cellStyle name="Normal 3 8 2 3 2 3 3 2" xfId="21724" xr:uid="{00000000-0005-0000-0000-0000EA980000}"/>
    <cellStyle name="Normal 3 8 2 3 2 3 3 2 2" xfId="41893" xr:uid="{00000000-0005-0000-0000-0000EB980000}"/>
    <cellStyle name="Normal 3 8 2 3 2 3 3 3" xfId="41892" xr:uid="{00000000-0005-0000-0000-0000EC980000}"/>
    <cellStyle name="Normal 3 8 2 3 2 3 4" xfId="21725" xr:uid="{00000000-0005-0000-0000-0000ED980000}"/>
    <cellStyle name="Normal 3 8 2 3 2 3 4 2" xfId="41894" xr:uid="{00000000-0005-0000-0000-0000EE980000}"/>
    <cellStyle name="Normal 3 8 2 3 2 3 5" xfId="21726" xr:uid="{00000000-0005-0000-0000-0000EF980000}"/>
    <cellStyle name="Normal 3 8 2 3 2 3 5 2" xfId="49068" xr:uid="{00000000-0005-0000-0000-0000F0980000}"/>
    <cellStyle name="Normal 3 8 2 3 2 3 6" xfId="41889" xr:uid="{00000000-0005-0000-0000-0000F1980000}"/>
    <cellStyle name="Normal 3 8 2 3 2 4" xfId="21727" xr:uid="{00000000-0005-0000-0000-0000F2980000}"/>
    <cellStyle name="Normal 3 8 2 3 2 4 2" xfId="21728" xr:uid="{00000000-0005-0000-0000-0000F3980000}"/>
    <cellStyle name="Normal 3 8 2 3 2 4 2 2" xfId="41896" xr:uid="{00000000-0005-0000-0000-0000F4980000}"/>
    <cellStyle name="Normal 3 8 2 3 2 4 3" xfId="41895" xr:uid="{00000000-0005-0000-0000-0000F5980000}"/>
    <cellStyle name="Normal 3 8 2 3 2 5" xfId="21729" xr:uid="{00000000-0005-0000-0000-0000F6980000}"/>
    <cellStyle name="Normal 3 8 2 3 2 5 2" xfId="21730" xr:uid="{00000000-0005-0000-0000-0000F7980000}"/>
    <cellStyle name="Normal 3 8 2 3 2 5 2 2" xfId="41898" xr:uid="{00000000-0005-0000-0000-0000F8980000}"/>
    <cellStyle name="Normal 3 8 2 3 2 5 3" xfId="41897" xr:uid="{00000000-0005-0000-0000-0000F9980000}"/>
    <cellStyle name="Normal 3 8 2 3 2 6" xfId="21731" xr:uid="{00000000-0005-0000-0000-0000FA980000}"/>
    <cellStyle name="Normal 3 8 2 3 2 6 2" xfId="41899" xr:uid="{00000000-0005-0000-0000-0000FB980000}"/>
    <cellStyle name="Normal 3 8 2 3 2 7" xfId="21732" xr:uid="{00000000-0005-0000-0000-0000FC980000}"/>
    <cellStyle name="Normal 3 8 2 3 2 7 2" xfId="49066" xr:uid="{00000000-0005-0000-0000-0000FD980000}"/>
    <cellStyle name="Normal 3 8 2 3 2 8" xfId="41882" xr:uid="{00000000-0005-0000-0000-0000FE980000}"/>
    <cellStyle name="Normal 3 8 2 3 3" xfId="21733" xr:uid="{00000000-0005-0000-0000-0000FF980000}"/>
    <cellStyle name="Normal 3 8 2 3 3 2" xfId="21734" xr:uid="{00000000-0005-0000-0000-000000990000}"/>
    <cellStyle name="Normal 3 8 2 3 3 2 2" xfId="21735" xr:uid="{00000000-0005-0000-0000-000001990000}"/>
    <cellStyle name="Normal 3 8 2 3 3 2 2 2" xfId="41902" xr:uid="{00000000-0005-0000-0000-000002990000}"/>
    <cellStyle name="Normal 3 8 2 3 3 2 3" xfId="41901" xr:uid="{00000000-0005-0000-0000-000003990000}"/>
    <cellStyle name="Normal 3 8 2 3 3 3" xfId="21736" xr:uid="{00000000-0005-0000-0000-000004990000}"/>
    <cellStyle name="Normal 3 8 2 3 3 3 2" xfId="21737" xr:uid="{00000000-0005-0000-0000-000005990000}"/>
    <cellStyle name="Normal 3 8 2 3 3 3 2 2" xfId="41904" xr:uid="{00000000-0005-0000-0000-000006990000}"/>
    <cellStyle name="Normal 3 8 2 3 3 3 3" xfId="41903" xr:uid="{00000000-0005-0000-0000-000007990000}"/>
    <cellStyle name="Normal 3 8 2 3 3 4" xfId="21738" xr:uid="{00000000-0005-0000-0000-000008990000}"/>
    <cellStyle name="Normal 3 8 2 3 3 4 2" xfId="41905" xr:uid="{00000000-0005-0000-0000-000009990000}"/>
    <cellStyle name="Normal 3 8 2 3 3 5" xfId="21739" xr:uid="{00000000-0005-0000-0000-00000A990000}"/>
    <cellStyle name="Normal 3 8 2 3 3 5 2" xfId="49069" xr:uid="{00000000-0005-0000-0000-00000B990000}"/>
    <cellStyle name="Normal 3 8 2 3 3 6" xfId="41900" xr:uid="{00000000-0005-0000-0000-00000C990000}"/>
    <cellStyle name="Normal 3 8 2 3 4" xfId="21740" xr:uid="{00000000-0005-0000-0000-00000D990000}"/>
    <cellStyle name="Normal 3 8 2 3 4 2" xfId="21741" xr:uid="{00000000-0005-0000-0000-00000E990000}"/>
    <cellStyle name="Normal 3 8 2 3 4 2 2" xfId="21742" xr:uid="{00000000-0005-0000-0000-00000F990000}"/>
    <cellStyle name="Normal 3 8 2 3 4 2 2 2" xfId="41908" xr:uid="{00000000-0005-0000-0000-000010990000}"/>
    <cellStyle name="Normal 3 8 2 3 4 2 3" xfId="41907" xr:uid="{00000000-0005-0000-0000-000011990000}"/>
    <cellStyle name="Normal 3 8 2 3 4 3" xfId="21743" xr:uid="{00000000-0005-0000-0000-000012990000}"/>
    <cellStyle name="Normal 3 8 2 3 4 3 2" xfId="21744" xr:uid="{00000000-0005-0000-0000-000013990000}"/>
    <cellStyle name="Normal 3 8 2 3 4 3 2 2" xfId="41910" xr:uid="{00000000-0005-0000-0000-000014990000}"/>
    <cellStyle name="Normal 3 8 2 3 4 3 3" xfId="41909" xr:uid="{00000000-0005-0000-0000-000015990000}"/>
    <cellStyle name="Normal 3 8 2 3 4 4" xfId="21745" xr:uid="{00000000-0005-0000-0000-000016990000}"/>
    <cellStyle name="Normal 3 8 2 3 4 4 2" xfId="41911" xr:uid="{00000000-0005-0000-0000-000017990000}"/>
    <cellStyle name="Normal 3 8 2 3 4 5" xfId="21746" xr:uid="{00000000-0005-0000-0000-000018990000}"/>
    <cellStyle name="Normal 3 8 2 3 4 5 2" xfId="49070" xr:uid="{00000000-0005-0000-0000-000019990000}"/>
    <cellStyle name="Normal 3 8 2 3 4 6" xfId="41906" xr:uid="{00000000-0005-0000-0000-00001A990000}"/>
    <cellStyle name="Normal 3 8 2 3 5" xfId="21747" xr:uid="{00000000-0005-0000-0000-00001B990000}"/>
    <cellStyle name="Normal 3 8 2 3 5 2" xfId="21748" xr:uid="{00000000-0005-0000-0000-00001C990000}"/>
    <cellStyle name="Normal 3 8 2 3 5 2 2" xfId="41913" xr:uid="{00000000-0005-0000-0000-00001D990000}"/>
    <cellStyle name="Normal 3 8 2 3 5 3" xfId="41912" xr:uid="{00000000-0005-0000-0000-00001E990000}"/>
    <cellStyle name="Normal 3 8 2 3 6" xfId="21749" xr:uid="{00000000-0005-0000-0000-00001F990000}"/>
    <cellStyle name="Normal 3 8 2 3 6 2" xfId="21750" xr:uid="{00000000-0005-0000-0000-000020990000}"/>
    <cellStyle name="Normal 3 8 2 3 6 2 2" xfId="41915" xr:uid="{00000000-0005-0000-0000-000021990000}"/>
    <cellStyle name="Normal 3 8 2 3 6 3" xfId="41914" xr:uid="{00000000-0005-0000-0000-000022990000}"/>
    <cellStyle name="Normal 3 8 2 3 7" xfId="21751" xr:uid="{00000000-0005-0000-0000-000023990000}"/>
    <cellStyle name="Normal 3 8 2 3 7 2" xfId="41916" xr:uid="{00000000-0005-0000-0000-000024990000}"/>
    <cellStyle name="Normal 3 8 2 3 8" xfId="21752" xr:uid="{00000000-0005-0000-0000-000025990000}"/>
    <cellStyle name="Normal 3 8 2 3 8 2" xfId="49065" xr:uid="{00000000-0005-0000-0000-000026990000}"/>
    <cellStyle name="Normal 3 8 2 3 9" xfId="41881" xr:uid="{00000000-0005-0000-0000-000027990000}"/>
    <cellStyle name="Normal 3 8 2 4" xfId="21753" xr:uid="{00000000-0005-0000-0000-000028990000}"/>
    <cellStyle name="Normal 3 8 2 4 2" xfId="21754" xr:uid="{00000000-0005-0000-0000-000029990000}"/>
    <cellStyle name="Normal 3 8 2 4 2 2" xfId="21755" xr:uid="{00000000-0005-0000-0000-00002A990000}"/>
    <cellStyle name="Normal 3 8 2 4 2 2 2" xfId="21756" xr:uid="{00000000-0005-0000-0000-00002B990000}"/>
    <cellStyle name="Normal 3 8 2 4 2 2 2 2" xfId="41920" xr:uid="{00000000-0005-0000-0000-00002C990000}"/>
    <cellStyle name="Normal 3 8 2 4 2 2 3" xfId="41919" xr:uid="{00000000-0005-0000-0000-00002D990000}"/>
    <cellStyle name="Normal 3 8 2 4 2 3" xfId="21757" xr:uid="{00000000-0005-0000-0000-00002E990000}"/>
    <cellStyle name="Normal 3 8 2 4 2 3 2" xfId="21758" xr:uid="{00000000-0005-0000-0000-00002F990000}"/>
    <cellStyle name="Normal 3 8 2 4 2 3 2 2" xfId="41922" xr:uid="{00000000-0005-0000-0000-000030990000}"/>
    <cellStyle name="Normal 3 8 2 4 2 3 3" xfId="41921" xr:uid="{00000000-0005-0000-0000-000031990000}"/>
    <cellStyle name="Normal 3 8 2 4 2 4" xfId="21759" xr:uid="{00000000-0005-0000-0000-000032990000}"/>
    <cellStyle name="Normal 3 8 2 4 2 4 2" xfId="41923" xr:uid="{00000000-0005-0000-0000-000033990000}"/>
    <cellStyle name="Normal 3 8 2 4 2 5" xfId="21760" xr:uid="{00000000-0005-0000-0000-000034990000}"/>
    <cellStyle name="Normal 3 8 2 4 2 5 2" xfId="49072" xr:uid="{00000000-0005-0000-0000-000035990000}"/>
    <cellStyle name="Normal 3 8 2 4 2 6" xfId="41918" xr:uid="{00000000-0005-0000-0000-000036990000}"/>
    <cellStyle name="Normal 3 8 2 4 3" xfId="21761" xr:uid="{00000000-0005-0000-0000-000037990000}"/>
    <cellStyle name="Normal 3 8 2 4 3 2" xfId="21762" xr:uid="{00000000-0005-0000-0000-000038990000}"/>
    <cellStyle name="Normal 3 8 2 4 3 2 2" xfId="21763" xr:uid="{00000000-0005-0000-0000-000039990000}"/>
    <cellStyle name="Normal 3 8 2 4 3 2 2 2" xfId="41926" xr:uid="{00000000-0005-0000-0000-00003A990000}"/>
    <cellStyle name="Normal 3 8 2 4 3 2 3" xfId="41925" xr:uid="{00000000-0005-0000-0000-00003B990000}"/>
    <cellStyle name="Normal 3 8 2 4 3 3" xfId="21764" xr:uid="{00000000-0005-0000-0000-00003C990000}"/>
    <cellStyle name="Normal 3 8 2 4 3 3 2" xfId="21765" xr:uid="{00000000-0005-0000-0000-00003D990000}"/>
    <cellStyle name="Normal 3 8 2 4 3 3 2 2" xfId="41928" xr:uid="{00000000-0005-0000-0000-00003E990000}"/>
    <cellStyle name="Normal 3 8 2 4 3 3 3" xfId="41927" xr:uid="{00000000-0005-0000-0000-00003F990000}"/>
    <cellStyle name="Normal 3 8 2 4 3 4" xfId="21766" xr:uid="{00000000-0005-0000-0000-000040990000}"/>
    <cellStyle name="Normal 3 8 2 4 3 4 2" xfId="41929" xr:uid="{00000000-0005-0000-0000-000041990000}"/>
    <cellStyle name="Normal 3 8 2 4 3 5" xfId="21767" xr:uid="{00000000-0005-0000-0000-000042990000}"/>
    <cellStyle name="Normal 3 8 2 4 3 5 2" xfId="49073" xr:uid="{00000000-0005-0000-0000-000043990000}"/>
    <cellStyle name="Normal 3 8 2 4 3 6" xfId="41924" xr:uid="{00000000-0005-0000-0000-000044990000}"/>
    <cellStyle name="Normal 3 8 2 4 4" xfId="21768" xr:uid="{00000000-0005-0000-0000-000045990000}"/>
    <cellStyle name="Normal 3 8 2 4 4 2" xfId="21769" xr:uid="{00000000-0005-0000-0000-000046990000}"/>
    <cellStyle name="Normal 3 8 2 4 4 2 2" xfId="41931" xr:uid="{00000000-0005-0000-0000-000047990000}"/>
    <cellStyle name="Normal 3 8 2 4 4 3" xfId="41930" xr:uid="{00000000-0005-0000-0000-000048990000}"/>
    <cellStyle name="Normal 3 8 2 4 5" xfId="21770" xr:uid="{00000000-0005-0000-0000-000049990000}"/>
    <cellStyle name="Normal 3 8 2 4 5 2" xfId="21771" xr:uid="{00000000-0005-0000-0000-00004A990000}"/>
    <cellStyle name="Normal 3 8 2 4 5 2 2" xfId="41933" xr:uid="{00000000-0005-0000-0000-00004B990000}"/>
    <cellStyle name="Normal 3 8 2 4 5 3" xfId="41932" xr:uid="{00000000-0005-0000-0000-00004C990000}"/>
    <cellStyle name="Normal 3 8 2 4 6" xfId="21772" xr:uid="{00000000-0005-0000-0000-00004D990000}"/>
    <cellStyle name="Normal 3 8 2 4 6 2" xfId="41934" xr:uid="{00000000-0005-0000-0000-00004E990000}"/>
    <cellStyle name="Normal 3 8 2 4 7" xfId="21773" xr:uid="{00000000-0005-0000-0000-00004F990000}"/>
    <cellStyle name="Normal 3 8 2 4 7 2" xfId="49071" xr:uid="{00000000-0005-0000-0000-000050990000}"/>
    <cellStyle name="Normal 3 8 2 4 8" xfId="41917" xr:uid="{00000000-0005-0000-0000-000051990000}"/>
    <cellStyle name="Normal 3 8 2 5" xfId="21774" xr:uid="{00000000-0005-0000-0000-000052990000}"/>
    <cellStyle name="Normal 3 8 2 5 2" xfId="21775" xr:uid="{00000000-0005-0000-0000-000053990000}"/>
    <cellStyle name="Normal 3 8 2 5 2 2" xfId="21776" xr:uid="{00000000-0005-0000-0000-000054990000}"/>
    <cellStyle name="Normal 3 8 2 5 2 2 2" xfId="41937" xr:uid="{00000000-0005-0000-0000-000055990000}"/>
    <cellStyle name="Normal 3 8 2 5 2 3" xfId="41936" xr:uid="{00000000-0005-0000-0000-000056990000}"/>
    <cellStyle name="Normal 3 8 2 5 3" xfId="21777" xr:uid="{00000000-0005-0000-0000-000057990000}"/>
    <cellStyle name="Normal 3 8 2 5 3 2" xfId="21778" xr:uid="{00000000-0005-0000-0000-000058990000}"/>
    <cellStyle name="Normal 3 8 2 5 3 2 2" xfId="41939" xr:uid="{00000000-0005-0000-0000-000059990000}"/>
    <cellStyle name="Normal 3 8 2 5 3 3" xfId="41938" xr:uid="{00000000-0005-0000-0000-00005A990000}"/>
    <cellStyle name="Normal 3 8 2 5 4" xfId="21779" xr:uid="{00000000-0005-0000-0000-00005B990000}"/>
    <cellStyle name="Normal 3 8 2 5 4 2" xfId="41940" xr:uid="{00000000-0005-0000-0000-00005C990000}"/>
    <cellStyle name="Normal 3 8 2 5 5" xfId="21780" xr:uid="{00000000-0005-0000-0000-00005D990000}"/>
    <cellStyle name="Normal 3 8 2 5 5 2" xfId="49074" xr:uid="{00000000-0005-0000-0000-00005E990000}"/>
    <cellStyle name="Normal 3 8 2 5 6" xfId="41935" xr:uid="{00000000-0005-0000-0000-00005F990000}"/>
    <cellStyle name="Normal 3 8 2 6" xfId="21781" xr:uid="{00000000-0005-0000-0000-000060990000}"/>
    <cellStyle name="Normal 3 8 2 6 2" xfId="21782" xr:uid="{00000000-0005-0000-0000-000061990000}"/>
    <cellStyle name="Normal 3 8 2 6 2 2" xfId="21783" xr:uid="{00000000-0005-0000-0000-000062990000}"/>
    <cellStyle name="Normal 3 8 2 6 2 2 2" xfId="41943" xr:uid="{00000000-0005-0000-0000-000063990000}"/>
    <cellStyle name="Normal 3 8 2 6 2 3" xfId="41942" xr:uid="{00000000-0005-0000-0000-000064990000}"/>
    <cellStyle name="Normal 3 8 2 6 3" xfId="21784" xr:uid="{00000000-0005-0000-0000-000065990000}"/>
    <cellStyle name="Normal 3 8 2 6 3 2" xfId="21785" xr:uid="{00000000-0005-0000-0000-000066990000}"/>
    <cellStyle name="Normal 3 8 2 6 3 2 2" xfId="41945" xr:uid="{00000000-0005-0000-0000-000067990000}"/>
    <cellStyle name="Normal 3 8 2 6 3 3" xfId="41944" xr:uid="{00000000-0005-0000-0000-000068990000}"/>
    <cellStyle name="Normal 3 8 2 6 4" xfId="21786" xr:uid="{00000000-0005-0000-0000-000069990000}"/>
    <cellStyle name="Normal 3 8 2 6 4 2" xfId="41946" xr:uid="{00000000-0005-0000-0000-00006A990000}"/>
    <cellStyle name="Normal 3 8 2 6 5" xfId="21787" xr:uid="{00000000-0005-0000-0000-00006B990000}"/>
    <cellStyle name="Normal 3 8 2 6 5 2" xfId="49075" xr:uid="{00000000-0005-0000-0000-00006C990000}"/>
    <cellStyle name="Normal 3 8 2 6 6" xfId="41941" xr:uid="{00000000-0005-0000-0000-00006D990000}"/>
    <cellStyle name="Normal 3 8 2 7" xfId="21788" xr:uid="{00000000-0005-0000-0000-00006E990000}"/>
    <cellStyle name="Normal 3 8 2 7 2" xfId="21789" xr:uid="{00000000-0005-0000-0000-00006F990000}"/>
    <cellStyle name="Normal 3 8 2 7 2 2" xfId="41948" xr:uid="{00000000-0005-0000-0000-000070990000}"/>
    <cellStyle name="Normal 3 8 2 7 3" xfId="41947" xr:uid="{00000000-0005-0000-0000-000071990000}"/>
    <cellStyle name="Normal 3 8 2 8" xfId="21790" xr:uid="{00000000-0005-0000-0000-000072990000}"/>
    <cellStyle name="Normal 3 8 2 8 2" xfId="21791" xr:uid="{00000000-0005-0000-0000-000073990000}"/>
    <cellStyle name="Normal 3 8 2 8 2 2" xfId="41950" xr:uid="{00000000-0005-0000-0000-000074990000}"/>
    <cellStyle name="Normal 3 8 2 8 3" xfId="41949" xr:uid="{00000000-0005-0000-0000-000075990000}"/>
    <cellStyle name="Normal 3 8 2 9" xfId="21792" xr:uid="{00000000-0005-0000-0000-000076990000}"/>
    <cellStyle name="Normal 3 8 2 9 2" xfId="41951" xr:uid="{00000000-0005-0000-0000-000077990000}"/>
    <cellStyle name="Normal 3 8 3" xfId="21793" xr:uid="{00000000-0005-0000-0000-000078990000}"/>
    <cellStyle name="Normal 3 8 3 10" xfId="41952" xr:uid="{00000000-0005-0000-0000-000079990000}"/>
    <cellStyle name="Normal 3 8 3 2" xfId="21794" xr:uid="{00000000-0005-0000-0000-00007A990000}"/>
    <cellStyle name="Normal 3 8 3 2 2" xfId="21795" xr:uid="{00000000-0005-0000-0000-00007B990000}"/>
    <cellStyle name="Normal 3 8 3 2 2 2" xfId="21796" xr:uid="{00000000-0005-0000-0000-00007C990000}"/>
    <cellStyle name="Normal 3 8 3 2 2 2 2" xfId="21797" xr:uid="{00000000-0005-0000-0000-00007D990000}"/>
    <cellStyle name="Normal 3 8 3 2 2 2 2 2" xfId="21798" xr:uid="{00000000-0005-0000-0000-00007E990000}"/>
    <cellStyle name="Normal 3 8 3 2 2 2 2 2 2" xfId="41957" xr:uid="{00000000-0005-0000-0000-00007F990000}"/>
    <cellStyle name="Normal 3 8 3 2 2 2 2 3" xfId="41956" xr:uid="{00000000-0005-0000-0000-000080990000}"/>
    <cellStyle name="Normal 3 8 3 2 2 2 3" xfId="21799" xr:uid="{00000000-0005-0000-0000-000081990000}"/>
    <cellStyle name="Normal 3 8 3 2 2 2 3 2" xfId="21800" xr:uid="{00000000-0005-0000-0000-000082990000}"/>
    <cellStyle name="Normal 3 8 3 2 2 2 3 2 2" xfId="41959" xr:uid="{00000000-0005-0000-0000-000083990000}"/>
    <cellStyle name="Normal 3 8 3 2 2 2 3 3" xfId="41958" xr:uid="{00000000-0005-0000-0000-000084990000}"/>
    <cellStyle name="Normal 3 8 3 2 2 2 4" xfId="21801" xr:uid="{00000000-0005-0000-0000-000085990000}"/>
    <cellStyle name="Normal 3 8 3 2 2 2 4 2" xfId="41960" xr:uid="{00000000-0005-0000-0000-000086990000}"/>
    <cellStyle name="Normal 3 8 3 2 2 2 5" xfId="21802" xr:uid="{00000000-0005-0000-0000-000087990000}"/>
    <cellStyle name="Normal 3 8 3 2 2 2 5 2" xfId="49079" xr:uid="{00000000-0005-0000-0000-000088990000}"/>
    <cellStyle name="Normal 3 8 3 2 2 2 6" xfId="41955" xr:uid="{00000000-0005-0000-0000-000089990000}"/>
    <cellStyle name="Normal 3 8 3 2 2 3" xfId="21803" xr:uid="{00000000-0005-0000-0000-00008A990000}"/>
    <cellStyle name="Normal 3 8 3 2 2 3 2" xfId="21804" xr:uid="{00000000-0005-0000-0000-00008B990000}"/>
    <cellStyle name="Normal 3 8 3 2 2 3 2 2" xfId="21805" xr:uid="{00000000-0005-0000-0000-00008C990000}"/>
    <cellStyle name="Normal 3 8 3 2 2 3 2 2 2" xfId="41963" xr:uid="{00000000-0005-0000-0000-00008D990000}"/>
    <cellStyle name="Normal 3 8 3 2 2 3 2 3" xfId="41962" xr:uid="{00000000-0005-0000-0000-00008E990000}"/>
    <cellStyle name="Normal 3 8 3 2 2 3 3" xfId="21806" xr:uid="{00000000-0005-0000-0000-00008F990000}"/>
    <cellStyle name="Normal 3 8 3 2 2 3 3 2" xfId="21807" xr:uid="{00000000-0005-0000-0000-000090990000}"/>
    <cellStyle name="Normal 3 8 3 2 2 3 3 2 2" xfId="41965" xr:uid="{00000000-0005-0000-0000-000091990000}"/>
    <cellStyle name="Normal 3 8 3 2 2 3 3 3" xfId="41964" xr:uid="{00000000-0005-0000-0000-000092990000}"/>
    <cellStyle name="Normal 3 8 3 2 2 3 4" xfId="21808" xr:uid="{00000000-0005-0000-0000-000093990000}"/>
    <cellStyle name="Normal 3 8 3 2 2 3 4 2" xfId="41966" xr:uid="{00000000-0005-0000-0000-000094990000}"/>
    <cellStyle name="Normal 3 8 3 2 2 3 5" xfId="21809" xr:uid="{00000000-0005-0000-0000-000095990000}"/>
    <cellStyle name="Normal 3 8 3 2 2 3 5 2" xfId="49080" xr:uid="{00000000-0005-0000-0000-000096990000}"/>
    <cellStyle name="Normal 3 8 3 2 2 3 6" xfId="41961" xr:uid="{00000000-0005-0000-0000-000097990000}"/>
    <cellStyle name="Normal 3 8 3 2 2 4" xfId="21810" xr:uid="{00000000-0005-0000-0000-000098990000}"/>
    <cellStyle name="Normal 3 8 3 2 2 4 2" xfId="21811" xr:uid="{00000000-0005-0000-0000-000099990000}"/>
    <cellStyle name="Normal 3 8 3 2 2 4 2 2" xfId="41968" xr:uid="{00000000-0005-0000-0000-00009A990000}"/>
    <cellStyle name="Normal 3 8 3 2 2 4 3" xfId="41967" xr:uid="{00000000-0005-0000-0000-00009B990000}"/>
    <cellStyle name="Normal 3 8 3 2 2 5" xfId="21812" xr:uid="{00000000-0005-0000-0000-00009C990000}"/>
    <cellStyle name="Normal 3 8 3 2 2 5 2" xfId="21813" xr:uid="{00000000-0005-0000-0000-00009D990000}"/>
    <cellStyle name="Normal 3 8 3 2 2 5 2 2" xfId="41970" xr:uid="{00000000-0005-0000-0000-00009E990000}"/>
    <cellStyle name="Normal 3 8 3 2 2 5 3" xfId="41969" xr:uid="{00000000-0005-0000-0000-00009F990000}"/>
    <cellStyle name="Normal 3 8 3 2 2 6" xfId="21814" xr:uid="{00000000-0005-0000-0000-0000A0990000}"/>
    <cellStyle name="Normal 3 8 3 2 2 6 2" xfId="41971" xr:uid="{00000000-0005-0000-0000-0000A1990000}"/>
    <cellStyle name="Normal 3 8 3 2 2 7" xfId="21815" xr:uid="{00000000-0005-0000-0000-0000A2990000}"/>
    <cellStyle name="Normal 3 8 3 2 2 7 2" xfId="49078" xr:uid="{00000000-0005-0000-0000-0000A3990000}"/>
    <cellStyle name="Normal 3 8 3 2 2 8" xfId="41954" xr:uid="{00000000-0005-0000-0000-0000A4990000}"/>
    <cellStyle name="Normal 3 8 3 2 3" xfId="21816" xr:uid="{00000000-0005-0000-0000-0000A5990000}"/>
    <cellStyle name="Normal 3 8 3 2 3 2" xfId="21817" xr:uid="{00000000-0005-0000-0000-0000A6990000}"/>
    <cellStyle name="Normal 3 8 3 2 3 2 2" xfId="21818" xr:uid="{00000000-0005-0000-0000-0000A7990000}"/>
    <cellStyle name="Normal 3 8 3 2 3 2 2 2" xfId="41974" xr:uid="{00000000-0005-0000-0000-0000A8990000}"/>
    <cellStyle name="Normal 3 8 3 2 3 2 3" xfId="41973" xr:uid="{00000000-0005-0000-0000-0000A9990000}"/>
    <cellStyle name="Normal 3 8 3 2 3 3" xfId="21819" xr:uid="{00000000-0005-0000-0000-0000AA990000}"/>
    <cellStyle name="Normal 3 8 3 2 3 3 2" xfId="21820" xr:uid="{00000000-0005-0000-0000-0000AB990000}"/>
    <cellStyle name="Normal 3 8 3 2 3 3 2 2" xfId="41976" xr:uid="{00000000-0005-0000-0000-0000AC990000}"/>
    <cellStyle name="Normal 3 8 3 2 3 3 3" xfId="41975" xr:uid="{00000000-0005-0000-0000-0000AD990000}"/>
    <cellStyle name="Normal 3 8 3 2 3 4" xfId="21821" xr:uid="{00000000-0005-0000-0000-0000AE990000}"/>
    <cellStyle name="Normal 3 8 3 2 3 4 2" xfId="41977" xr:uid="{00000000-0005-0000-0000-0000AF990000}"/>
    <cellStyle name="Normal 3 8 3 2 3 5" xfId="21822" xr:uid="{00000000-0005-0000-0000-0000B0990000}"/>
    <cellStyle name="Normal 3 8 3 2 3 5 2" xfId="49081" xr:uid="{00000000-0005-0000-0000-0000B1990000}"/>
    <cellStyle name="Normal 3 8 3 2 3 6" xfId="41972" xr:uid="{00000000-0005-0000-0000-0000B2990000}"/>
    <cellStyle name="Normal 3 8 3 2 4" xfId="21823" xr:uid="{00000000-0005-0000-0000-0000B3990000}"/>
    <cellStyle name="Normal 3 8 3 2 4 2" xfId="21824" xr:uid="{00000000-0005-0000-0000-0000B4990000}"/>
    <cellStyle name="Normal 3 8 3 2 4 2 2" xfId="21825" xr:uid="{00000000-0005-0000-0000-0000B5990000}"/>
    <cellStyle name="Normal 3 8 3 2 4 2 2 2" xfId="41980" xr:uid="{00000000-0005-0000-0000-0000B6990000}"/>
    <cellStyle name="Normal 3 8 3 2 4 2 3" xfId="41979" xr:uid="{00000000-0005-0000-0000-0000B7990000}"/>
    <cellStyle name="Normal 3 8 3 2 4 3" xfId="21826" xr:uid="{00000000-0005-0000-0000-0000B8990000}"/>
    <cellStyle name="Normal 3 8 3 2 4 3 2" xfId="21827" xr:uid="{00000000-0005-0000-0000-0000B9990000}"/>
    <cellStyle name="Normal 3 8 3 2 4 3 2 2" xfId="41982" xr:uid="{00000000-0005-0000-0000-0000BA990000}"/>
    <cellStyle name="Normal 3 8 3 2 4 3 3" xfId="41981" xr:uid="{00000000-0005-0000-0000-0000BB990000}"/>
    <cellStyle name="Normal 3 8 3 2 4 4" xfId="21828" xr:uid="{00000000-0005-0000-0000-0000BC990000}"/>
    <cellStyle name="Normal 3 8 3 2 4 4 2" xfId="41983" xr:uid="{00000000-0005-0000-0000-0000BD990000}"/>
    <cellStyle name="Normal 3 8 3 2 4 5" xfId="21829" xr:uid="{00000000-0005-0000-0000-0000BE990000}"/>
    <cellStyle name="Normal 3 8 3 2 4 5 2" xfId="49082" xr:uid="{00000000-0005-0000-0000-0000BF990000}"/>
    <cellStyle name="Normal 3 8 3 2 4 6" xfId="41978" xr:uid="{00000000-0005-0000-0000-0000C0990000}"/>
    <cellStyle name="Normal 3 8 3 2 5" xfId="21830" xr:uid="{00000000-0005-0000-0000-0000C1990000}"/>
    <cellStyle name="Normal 3 8 3 2 5 2" xfId="21831" xr:uid="{00000000-0005-0000-0000-0000C2990000}"/>
    <cellStyle name="Normal 3 8 3 2 5 2 2" xfId="41985" xr:uid="{00000000-0005-0000-0000-0000C3990000}"/>
    <cellStyle name="Normal 3 8 3 2 5 3" xfId="41984" xr:uid="{00000000-0005-0000-0000-0000C4990000}"/>
    <cellStyle name="Normal 3 8 3 2 6" xfId="21832" xr:uid="{00000000-0005-0000-0000-0000C5990000}"/>
    <cellStyle name="Normal 3 8 3 2 6 2" xfId="21833" xr:uid="{00000000-0005-0000-0000-0000C6990000}"/>
    <cellStyle name="Normal 3 8 3 2 6 2 2" xfId="41987" xr:uid="{00000000-0005-0000-0000-0000C7990000}"/>
    <cellStyle name="Normal 3 8 3 2 6 3" xfId="41986" xr:uid="{00000000-0005-0000-0000-0000C8990000}"/>
    <cellStyle name="Normal 3 8 3 2 7" xfId="21834" xr:uid="{00000000-0005-0000-0000-0000C9990000}"/>
    <cellStyle name="Normal 3 8 3 2 7 2" xfId="41988" xr:uid="{00000000-0005-0000-0000-0000CA990000}"/>
    <cellStyle name="Normal 3 8 3 2 8" xfId="21835" xr:uid="{00000000-0005-0000-0000-0000CB990000}"/>
    <cellStyle name="Normal 3 8 3 2 8 2" xfId="49077" xr:uid="{00000000-0005-0000-0000-0000CC990000}"/>
    <cellStyle name="Normal 3 8 3 2 9" xfId="41953" xr:uid="{00000000-0005-0000-0000-0000CD990000}"/>
    <cellStyle name="Normal 3 8 3 3" xfId="21836" xr:uid="{00000000-0005-0000-0000-0000CE990000}"/>
    <cellStyle name="Normal 3 8 3 3 2" xfId="21837" xr:uid="{00000000-0005-0000-0000-0000CF990000}"/>
    <cellStyle name="Normal 3 8 3 3 2 2" xfId="21838" xr:uid="{00000000-0005-0000-0000-0000D0990000}"/>
    <cellStyle name="Normal 3 8 3 3 2 2 2" xfId="21839" xr:uid="{00000000-0005-0000-0000-0000D1990000}"/>
    <cellStyle name="Normal 3 8 3 3 2 2 2 2" xfId="41992" xr:uid="{00000000-0005-0000-0000-0000D2990000}"/>
    <cellStyle name="Normal 3 8 3 3 2 2 3" xfId="41991" xr:uid="{00000000-0005-0000-0000-0000D3990000}"/>
    <cellStyle name="Normal 3 8 3 3 2 3" xfId="21840" xr:uid="{00000000-0005-0000-0000-0000D4990000}"/>
    <cellStyle name="Normal 3 8 3 3 2 3 2" xfId="21841" xr:uid="{00000000-0005-0000-0000-0000D5990000}"/>
    <cellStyle name="Normal 3 8 3 3 2 3 2 2" xfId="41994" xr:uid="{00000000-0005-0000-0000-0000D6990000}"/>
    <cellStyle name="Normal 3 8 3 3 2 3 3" xfId="41993" xr:uid="{00000000-0005-0000-0000-0000D7990000}"/>
    <cellStyle name="Normal 3 8 3 3 2 4" xfId="21842" xr:uid="{00000000-0005-0000-0000-0000D8990000}"/>
    <cellStyle name="Normal 3 8 3 3 2 4 2" xfId="41995" xr:uid="{00000000-0005-0000-0000-0000D9990000}"/>
    <cellStyle name="Normal 3 8 3 3 2 5" xfId="21843" xr:uid="{00000000-0005-0000-0000-0000DA990000}"/>
    <cellStyle name="Normal 3 8 3 3 2 5 2" xfId="49084" xr:uid="{00000000-0005-0000-0000-0000DB990000}"/>
    <cellStyle name="Normal 3 8 3 3 2 6" xfId="41990" xr:uid="{00000000-0005-0000-0000-0000DC990000}"/>
    <cellStyle name="Normal 3 8 3 3 3" xfId="21844" xr:uid="{00000000-0005-0000-0000-0000DD990000}"/>
    <cellStyle name="Normal 3 8 3 3 3 2" xfId="21845" xr:uid="{00000000-0005-0000-0000-0000DE990000}"/>
    <cellStyle name="Normal 3 8 3 3 3 2 2" xfId="21846" xr:uid="{00000000-0005-0000-0000-0000DF990000}"/>
    <cellStyle name="Normal 3 8 3 3 3 2 2 2" xfId="41998" xr:uid="{00000000-0005-0000-0000-0000E0990000}"/>
    <cellStyle name="Normal 3 8 3 3 3 2 3" xfId="41997" xr:uid="{00000000-0005-0000-0000-0000E1990000}"/>
    <cellStyle name="Normal 3 8 3 3 3 3" xfId="21847" xr:uid="{00000000-0005-0000-0000-0000E2990000}"/>
    <cellStyle name="Normal 3 8 3 3 3 3 2" xfId="21848" xr:uid="{00000000-0005-0000-0000-0000E3990000}"/>
    <cellStyle name="Normal 3 8 3 3 3 3 2 2" xfId="42000" xr:uid="{00000000-0005-0000-0000-0000E4990000}"/>
    <cellStyle name="Normal 3 8 3 3 3 3 3" xfId="41999" xr:uid="{00000000-0005-0000-0000-0000E5990000}"/>
    <cellStyle name="Normal 3 8 3 3 3 4" xfId="21849" xr:uid="{00000000-0005-0000-0000-0000E6990000}"/>
    <cellStyle name="Normal 3 8 3 3 3 4 2" xfId="42001" xr:uid="{00000000-0005-0000-0000-0000E7990000}"/>
    <cellStyle name="Normal 3 8 3 3 3 5" xfId="21850" xr:uid="{00000000-0005-0000-0000-0000E8990000}"/>
    <cellStyle name="Normal 3 8 3 3 3 5 2" xfId="49085" xr:uid="{00000000-0005-0000-0000-0000E9990000}"/>
    <cellStyle name="Normal 3 8 3 3 3 6" xfId="41996" xr:uid="{00000000-0005-0000-0000-0000EA990000}"/>
    <cellStyle name="Normal 3 8 3 3 4" xfId="21851" xr:uid="{00000000-0005-0000-0000-0000EB990000}"/>
    <cellStyle name="Normal 3 8 3 3 4 2" xfId="21852" xr:uid="{00000000-0005-0000-0000-0000EC990000}"/>
    <cellStyle name="Normal 3 8 3 3 4 2 2" xfId="42003" xr:uid="{00000000-0005-0000-0000-0000ED990000}"/>
    <cellStyle name="Normal 3 8 3 3 4 3" xfId="42002" xr:uid="{00000000-0005-0000-0000-0000EE990000}"/>
    <cellStyle name="Normal 3 8 3 3 5" xfId="21853" xr:uid="{00000000-0005-0000-0000-0000EF990000}"/>
    <cellStyle name="Normal 3 8 3 3 5 2" xfId="21854" xr:uid="{00000000-0005-0000-0000-0000F0990000}"/>
    <cellStyle name="Normal 3 8 3 3 5 2 2" xfId="42005" xr:uid="{00000000-0005-0000-0000-0000F1990000}"/>
    <cellStyle name="Normal 3 8 3 3 5 3" xfId="42004" xr:uid="{00000000-0005-0000-0000-0000F2990000}"/>
    <cellStyle name="Normal 3 8 3 3 6" xfId="21855" xr:uid="{00000000-0005-0000-0000-0000F3990000}"/>
    <cellStyle name="Normal 3 8 3 3 6 2" xfId="42006" xr:uid="{00000000-0005-0000-0000-0000F4990000}"/>
    <cellStyle name="Normal 3 8 3 3 7" xfId="21856" xr:uid="{00000000-0005-0000-0000-0000F5990000}"/>
    <cellStyle name="Normal 3 8 3 3 7 2" xfId="49083" xr:uid="{00000000-0005-0000-0000-0000F6990000}"/>
    <cellStyle name="Normal 3 8 3 3 8" xfId="41989" xr:uid="{00000000-0005-0000-0000-0000F7990000}"/>
    <cellStyle name="Normal 3 8 3 4" xfId="21857" xr:uid="{00000000-0005-0000-0000-0000F8990000}"/>
    <cellStyle name="Normal 3 8 3 4 2" xfId="21858" xr:uid="{00000000-0005-0000-0000-0000F9990000}"/>
    <cellStyle name="Normal 3 8 3 4 2 2" xfId="21859" xr:uid="{00000000-0005-0000-0000-0000FA990000}"/>
    <cellStyle name="Normal 3 8 3 4 2 2 2" xfId="42009" xr:uid="{00000000-0005-0000-0000-0000FB990000}"/>
    <cellStyle name="Normal 3 8 3 4 2 3" xfId="42008" xr:uid="{00000000-0005-0000-0000-0000FC990000}"/>
    <cellStyle name="Normal 3 8 3 4 3" xfId="21860" xr:uid="{00000000-0005-0000-0000-0000FD990000}"/>
    <cellStyle name="Normal 3 8 3 4 3 2" xfId="21861" xr:uid="{00000000-0005-0000-0000-0000FE990000}"/>
    <cellStyle name="Normal 3 8 3 4 3 2 2" xfId="42011" xr:uid="{00000000-0005-0000-0000-0000FF990000}"/>
    <cellStyle name="Normal 3 8 3 4 3 3" xfId="42010" xr:uid="{00000000-0005-0000-0000-0000009A0000}"/>
    <cellStyle name="Normal 3 8 3 4 4" xfId="21862" xr:uid="{00000000-0005-0000-0000-0000019A0000}"/>
    <cellStyle name="Normal 3 8 3 4 4 2" xfId="42012" xr:uid="{00000000-0005-0000-0000-0000029A0000}"/>
    <cellStyle name="Normal 3 8 3 4 5" xfId="21863" xr:uid="{00000000-0005-0000-0000-0000039A0000}"/>
    <cellStyle name="Normal 3 8 3 4 5 2" xfId="49086" xr:uid="{00000000-0005-0000-0000-0000049A0000}"/>
    <cellStyle name="Normal 3 8 3 4 6" xfId="42007" xr:uid="{00000000-0005-0000-0000-0000059A0000}"/>
    <cellStyle name="Normal 3 8 3 5" xfId="21864" xr:uid="{00000000-0005-0000-0000-0000069A0000}"/>
    <cellStyle name="Normal 3 8 3 5 2" xfId="21865" xr:uid="{00000000-0005-0000-0000-0000079A0000}"/>
    <cellStyle name="Normal 3 8 3 5 2 2" xfId="21866" xr:uid="{00000000-0005-0000-0000-0000089A0000}"/>
    <cellStyle name="Normal 3 8 3 5 2 2 2" xfId="42015" xr:uid="{00000000-0005-0000-0000-0000099A0000}"/>
    <cellStyle name="Normal 3 8 3 5 2 3" xfId="42014" xr:uid="{00000000-0005-0000-0000-00000A9A0000}"/>
    <cellStyle name="Normal 3 8 3 5 3" xfId="21867" xr:uid="{00000000-0005-0000-0000-00000B9A0000}"/>
    <cellStyle name="Normal 3 8 3 5 3 2" xfId="21868" xr:uid="{00000000-0005-0000-0000-00000C9A0000}"/>
    <cellStyle name="Normal 3 8 3 5 3 2 2" xfId="42017" xr:uid="{00000000-0005-0000-0000-00000D9A0000}"/>
    <cellStyle name="Normal 3 8 3 5 3 3" xfId="42016" xr:uid="{00000000-0005-0000-0000-00000E9A0000}"/>
    <cellStyle name="Normal 3 8 3 5 4" xfId="21869" xr:uid="{00000000-0005-0000-0000-00000F9A0000}"/>
    <cellStyle name="Normal 3 8 3 5 4 2" xfId="42018" xr:uid="{00000000-0005-0000-0000-0000109A0000}"/>
    <cellStyle name="Normal 3 8 3 5 5" xfId="21870" xr:uid="{00000000-0005-0000-0000-0000119A0000}"/>
    <cellStyle name="Normal 3 8 3 5 5 2" xfId="49087" xr:uid="{00000000-0005-0000-0000-0000129A0000}"/>
    <cellStyle name="Normal 3 8 3 5 6" xfId="42013" xr:uid="{00000000-0005-0000-0000-0000139A0000}"/>
    <cellStyle name="Normal 3 8 3 6" xfId="21871" xr:uid="{00000000-0005-0000-0000-0000149A0000}"/>
    <cellStyle name="Normal 3 8 3 6 2" xfId="21872" xr:uid="{00000000-0005-0000-0000-0000159A0000}"/>
    <cellStyle name="Normal 3 8 3 6 2 2" xfId="42020" xr:uid="{00000000-0005-0000-0000-0000169A0000}"/>
    <cellStyle name="Normal 3 8 3 6 3" xfId="42019" xr:uid="{00000000-0005-0000-0000-0000179A0000}"/>
    <cellStyle name="Normal 3 8 3 7" xfId="21873" xr:uid="{00000000-0005-0000-0000-0000189A0000}"/>
    <cellStyle name="Normal 3 8 3 7 2" xfId="21874" xr:uid="{00000000-0005-0000-0000-0000199A0000}"/>
    <cellStyle name="Normal 3 8 3 7 2 2" xfId="42022" xr:uid="{00000000-0005-0000-0000-00001A9A0000}"/>
    <cellStyle name="Normal 3 8 3 7 3" xfId="42021" xr:uid="{00000000-0005-0000-0000-00001B9A0000}"/>
    <cellStyle name="Normal 3 8 3 8" xfId="21875" xr:uid="{00000000-0005-0000-0000-00001C9A0000}"/>
    <cellStyle name="Normal 3 8 3 8 2" xfId="42023" xr:uid="{00000000-0005-0000-0000-00001D9A0000}"/>
    <cellStyle name="Normal 3 8 3 9" xfId="21876" xr:uid="{00000000-0005-0000-0000-00001E9A0000}"/>
    <cellStyle name="Normal 3 8 3 9 2" xfId="49076" xr:uid="{00000000-0005-0000-0000-00001F9A0000}"/>
    <cellStyle name="Normal 3 8 4" xfId="21877" xr:uid="{00000000-0005-0000-0000-0000209A0000}"/>
    <cellStyle name="Normal 3 8 4 2" xfId="21878" xr:uid="{00000000-0005-0000-0000-0000219A0000}"/>
    <cellStyle name="Normal 3 8 4 2 2" xfId="21879" xr:uid="{00000000-0005-0000-0000-0000229A0000}"/>
    <cellStyle name="Normal 3 8 4 2 2 2" xfId="21880" xr:uid="{00000000-0005-0000-0000-0000239A0000}"/>
    <cellStyle name="Normal 3 8 4 2 2 2 2" xfId="21881" xr:uid="{00000000-0005-0000-0000-0000249A0000}"/>
    <cellStyle name="Normal 3 8 4 2 2 2 2 2" xfId="42028" xr:uid="{00000000-0005-0000-0000-0000259A0000}"/>
    <cellStyle name="Normal 3 8 4 2 2 2 3" xfId="42027" xr:uid="{00000000-0005-0000-0000-0000269A0000}"/>
    <cellStyle name="Normal 3 8 4 2 2 3" xfId="21882" xr:uid="{00000000-0005-0000-0000-0000279A0000}"/>
    <cellStyle name="Normal 3 8 4 2 2 3 2" xfId="21883" xr:uid="{00000000-0005-0000-0000-0000289A0000}"/>
    <cellStyle name="Normal 3 8 4 2 2 3 2 2" xfId="42030" xr:uid="{00000000-0005-0000-0000-0000299A0000}"/>
    <cellStyle name="Normal 3 8 4 2 2 3 3" xfId="42029" xr:uid="{00000000-0005-0000-0000-00002A9A0000}"/>
    <cellStyle name="Normal 3 8 4 2 2 4" xfId="21884" xr:uid="{00000000-0005-0000-0000-00002B9A0000}"/>
    <cellStyle name="Normal 3 8 4 2 2 4 2" xfId="42031" xr:uid="{00000000-0005-0000-0000-00002C9A0000}"/>
    <cellStyle name="Normal 3 8 4 2 2 5" xfId="21885" xr:uid="{00000000-0005-0000-0000-00002D9A0000}"/>
    <cellStyle name="Normal 3 8 4 2 2 5 2" xfId="49090" xr:uid="{00000000-0005-0000-0000-00002E9A0000}"/>
    <cellStyle name="Normal 3 8 4 2 2 6" xfId="42026" xr:uid="{00000000-0005-0000-0000-00002F9A0000}"/>
    <cellStyle name="Normal 3 8 4 2 3" xfId="21886" xr:uid="{00000000-0005-0000-0000-0000309A0000}"/>
    <cellStyle name="Normal 3 8 4 2 3 2" xfId="21887" xr:uid="{00000000-0005-0000-0000-0000319A0000}"/>
    <cellStyle name="Normal 3 8 4 2 3 2 2" xfId="21888" xr:uid="{00000000-0005-0000-0000-0000329A0000}"/>
    <cellStyle name="Normal 3 8 4 2 3 2 2 2" xfId="42034" xr:uid="{00000000-0005-0000-0000-0000339A0000}"/>
    <cellStyle name="Normal 3 8 4 2 3 2 3" xfId="42033" xr:uid="{00000000-0005-0000-0000-0000349A0000}"/>
    <cellStyle name="Normal 3 8 4 2 3 3" xfId="21889" xr:uid="{00000000-0005-0000-0000-0000359A0000}"/>
    <cellStyle name="Normal 3 8 4 2 3 3 2" xfId="21890" xr:uid="{00000000-0005-0000-0000-0000369A0000}"/>
    <cellStyle name="Normal 3 8 4 2 3 3 2 2" xfId="42036" xr:uid="{00000000-0005-0000-0000-0000379A0000}"/>
    <cellStyle name="Normal 3 8 4 2 3 3 3" xfId="42035" xr:uid="{00000000-0005-0000-0000-0000389A0000}"/>
    <cellStyle name="Normal 3 8 4 2 3 4" xfId="21891" xr:uid="{00000000-0005-0000-0000-0000399A0000}"/>
    <cellStyle name="Normal 3 8 4 2 3 4 2" xfId="42037" xr:uid="{00000000-0005-0000-0000-00003A9A0000}"/>
    <cellStyle name="Normal 3 8 4 2 3 5" xfId="21892" xr:uid="{00000000-0005-0000-0000-00003B9A0000}"/>
    <cellStyle name="Normal 3 8 4 2 3 5 2" xfId="49091" xr:uid="{00000000-0005-0000-0000-00003C9A0000}"/>
    <cellStyle name="Normal 3 8 4 2 3 6" xfId="42032" xr:uid="{00000000-0005-0000-0000-00003D9A0000}"/>
    <cellStyle name="Normal 3 8 4 2 4" xfId="21893" xr:uid="{00000000-0005-0000-0000-00003E9A0000}"/>
    <cellStyle name="Normal 3 8 4 2 4 2" xfId="21894" xr:uid="{00000000-0005-0000-0000-00003F9A0000}"/>
    <cellStyle name="Normal 3 8 4 2 4 2 2" xfId="42039" xr:uid="{00000000-0005-0000-0000-0000409A0000}"/>
    <cellStyle name="Normal 3 8 4 2 4 3" xfId="42038" xr:uid="{00000000-0005-0000-0000-0000419A0000}"/>
    <cellStyle name="Normal 3 8 4 2 5" xfId="21895" xr:uid="{00000000-0005-0000-0000-0000429A0000}"/>
    <cellStyle name="Normal 3 8 4 2 5 2" xfId="21896" xr:uid="{00000000-0005-0000-0000-0000439A0000}"/>
    <cellStyle name="Normal 3 8 4 2 5 2 2" xfId="42041" xr:uid="{00000000-0005-0000-0000-0000449A0000}"/>
    <cellStyle name="Normal 3 8 4 2 5 3" xfId="42040" xr:uid="{00000000-0005-0000-0000-0000459A0000}"/>
    <cellStyle name="Normal 3 8 4 2 6" xfId="21897" xr:uid="{00000000-0005-0000-0000-0000469A0000}"/>
    <cellStyle name="Normal 3 8 4 2 6 2" xfId="42042" xr:uid="{00000000-0005-0000-0000-0000479A0000}"/>
    <cellStyle name="Normal 3 8 4 2 7" xfId="21898" xr:uid="{00000000-0005-0000-0000-0000489A0000}"/>
    <cellStyle name="Normal 3 8 4 2 7 2" xfId="49089" xr:uid="{00000000-0005-0000-0000-0000499A0000}"/>
    <cellStyle name="Normal 3 8 4 2 8" xfId="42025" xr:uid="{00000000-0005-0000-0000-00004A9A0000}"/>
    <cellStyle name="Normal 3 8 4 3" xfId="21899" xr:uid="{00000000-0005-0000-0000-00004B9A0000}"/>
    <cellStyle name="Normal 3 8 4 3 2" xfId="21900" xr:uid="{00000000-0005-0000-0000-00004C9A0000}"/>
    <cellStyle name="Normal 3 8 4 3 2 2" xfId="21901" xr:uid="{00000000-0005-0000-0000-00004D9A0000}"/>
    <cellStyle name="Normal 3 8 4 3 2 2 2" xfId="42045" xr:uid="{00000000-0005-0000-0000-00004E9A0000}"/>
    <cellStyle name="Normal 3 8 4 3 2 3" xfId="42044" xr:uid="{00000000-0005-0000-0000-00004F9A0000}"/>
    <cellStyle name="Normal 3 8 4 3 3" xfId="21902" xr:uid="{00000000-0005-0000-0000-0000509A0000}"/>
    <cellStyle name="Normal 3 8 4 3 3 2" xfId="21903" xr:uid="{00000000-0005-0000-0000-0000519A0000}"/>
    <cellStyle name="Normal 3 8 4 3 3 2 2" xfId="42047" xr:uid="{00000000-0005-0000-0000-0000529A0000}"/>
    <cellStyle name="Normal 3 8 4 3 3 3" xfId="42046" xr:uid="{00000000-0005-0000-0000-0000539A0000}"/>
    <cellStyle name="Normal 3 8 4 3 4" xfId="21904" xr:uid="{00000000-0005-0000-0000-0000549A0000}"/>
    <cellStyle name="Normal 3 8 4 3 4 2" xfId="42048" xr:uid="{00000000-0005-0000-0000-0000559A0000}"/>
    <cellStyle name="Normal 3 8 4 3 5" xfId="21905" xr:uid="{00000000-0005-0000-0000-0000569A0000}"/>
    <cellStyle name="Normal 3 8 4 3 5 2" xfId="49092" xr:uid="{00000000-0005-0000-0000-0000579A0000}"/>
    <cellStyle name="Normal 3 8 4 3 6" xfId="42043" xr:uid="{00000000-0005-0000-0000-0000589A0000}"/>
    <cellStyle name="Normal 3 8 4 4" xfId="21906" xr:uid="{00000000-0005-0000-0000-0000599A0000}"/>
    <cellStyle name="Normal 3 8 4 4 2" xfId="21907" xr:uid="{00000000-0005-0000-0000-00005A9A0000}"/>
    <cellStyle name="Normal 3 8 4 4 2 2" xfId="21908" xr:uid="{00000000-0005-0000-0000-00005B9A0000}"/>
    <cellStyle name="Normal 3 8 4 4 2 2 2" xfId="42051" xr:uid="{00000000-0005-0000-0000-00005C9A0000}"/>
    <cellStyle name="Normal 3 8 4 4 2 3" xfId="42050" xr:uid="{00000000-0005-0000-0000-00005D9A0000}"/>
    <cellStyle name="Normal 3 8 4 4 3" xfId="21909" xr:uid="{00000000-0005-0000-0000-00005E9A0000}"/>
    <cellStyle name="Normal 3 8 4 4 3 2" xfId="21910" xr:uid="{00000000-0005-0000-0000-00005F9A0000}"/>
    <cellStyle name="Normal 3 8 4 4 3 2 2" xfId="42053" xr:uid="{00000000-0005-0000-0000-0000609A0000}"/>
    <cellStyle name="Normal 3 8 4 4 3 3" xfId="42052" xr:uid="{00000000-0005-0000-0000-0000619A0000}"/>
    <cellStyle name="Normal 3 8 4 4 4" xfId="21911" xr:uid="{00000000-0005-0000-0000-0000629A0000}"/>
    <cellStyle name="Normal 3 8 4 4 4 2" xfId="42054" xr:uid="{00000000-0005-0000-0000-0000639A0000}"/>
    <cellStyle name="Normal 3 8 4 4 5" xfId="21912" xr:uid="{00000000-0005-0000-0000-0000649A0000}"/>
    <cellStyle name="Normal 3 8 4 4 5 2" xfId="49093" xr:uid="{00000000-0005-0000-0000-0000659A0000}"/>
    <cellStyle name="Normal 3 8 4 4 6" xfId="42049" xr:uid="{00000000-0005-0000-0000-0000669A0000}"/>
    <cellStyle name="Normal 3 8 4 5" xfId="21913" xr:uid="{00000000-0005-0000-0000-0000679A0000}"/>
    <cellStyle name="Normal 3 8 4 5 2" xfId="21914" xr:uid="{00000000-0005-0000-0000-0000689A0000}"/>
    <cellStyle name="Normal 3 8 4 5 2 2" xfId="42056" xr:uid="{00000000-0005-0000-0000-0000699A0000}"/>
    <cellStyle name="Normal 3 8 4 5 3" xfId="42055" xr:uid="{00000000-0005-0000-0000-00006A9A0000}"/>
    <cellStyle name="Normal 3 8 4 6" xfId="21915" xr:uid="{00000000-0005-0000-0000-00006B9A0000}"/>
    <cellStyle name="Normal 3 8 4 6 2" xfId="21916" xr:uid="{00000000-0005-0000-0000-00006C9A0000}"/>
    <cellStyle name="Normal 3 8 4 6 2 2" xfId="42058" xr:uid="{00000000-0005-0000-0000-00006D9A0000}"/>
    <cellStyle name="Normal 3 8 4 6 3" xfId="42057" xr:uid="{00000000-0005-0000-0000-00006E9A0000}"/>
    <cellStyle name="Normal 3 8 4 7" xfId="21917" xr:uid="{00000000-0005-0000-0000-00006F9A0000}"/>
    <cellStyle name="Normal 3 8 4 7 2" xfId="42059" xr:uid="{00000000-0005-0000-0000-0000709A0000}"/>
    <cellStyle name="Normal 3 8 4 8" xfId="21918" xr:uid="{00000000-0005-0000-0000-0000719A0000}"/>
    <cellStyle name="Normal 3 8 4 8 2" xfId="49088" xr:uid="{00000000-0005-0000-0000-0000729A0000}"/>
    <cellStyle name="Normal 3 8 4 9" xfId="42024" xr:uid="{00000000-0005-0000-0000-0000739A0000}"/>
    <cellStyle name="Normal 3 8 5" xfId="21919" xr:uid="{00000000-0005-0000-0000-0000749A0000}"/>
    <cellStyle name="Normal 3 8 5 2" xfId="21920" xr:uid="{00000000-0005-0000-0000-0000759A0000}"/>
    <cellStyle name="Normal 3 8 5 2 2" xfId="21921" xr:uid="{00000000-0005-0000-0000-0000769A0000}"/>
    <cellStyle name="Normal 3 8 5 2 2 2" xfId="21922" xr:uid="{00000000-0005-0000-0000-0000779A0000}"/>
    <cellStyle name="Normal 3 8 5 2 2 2 2" xfId="42063" xr:uid="{00000000-0005-0000-0000-0000789A0000}"/>
    <cellStyle name="Normal 3 8 5 2 2 3" xfId="42062" xr:uid="{00000000-0005-0000-0000-0000799A0000}"/>
    <cellStyle name="Normal 3 8 5 2 3" xfId="21923" xr:uid="{00000000-0005-0000-0000-00007A9A0000}"/>
    <cellStyle name="Normal 3 8 5 2 3 2" xfId="21924" xr:uid="{00000000-0005-0000-0000-00007B9A0000}"/>
    <cellStyle name="Normal 3 8 5 2 3 2 2" xfId="42065" xr:uid="{00000000-0005-0000-0000-00007C9A0000}"/>
    <cellStyle name="Normal 3 8 5 2 3 3" xfId="42064" xr:uid="{00000000-0005-0000-0000-00007D9A0000}"/>
    <cellStyle name="Normal 3 8 5 2 4" xfId="21925" xr:uid="{00000000-0005-0000-0000-00007E9A0000}"/>
    <cellStyle name="Normal 3 8 5 2 4 2" xfId="42066" xr:uid="{00000000-0005-0000-0000-00007F9A0000}"/>
    <cellStyle name="Normal 3 8 5 2 5" xfId="21926" xr:uid="{00000000-0005-0000-0000-0000809A0000}"/>
    <cellStyle name="Normal 3 8 5 2 5 2" xfId="49095" xr:uid="{00000000-0005-0000-0000-0000819A0000}"/>
    <cellStyle name="Normal 3 8 5 2 6" xfId="42061" xr:uid="{00000000-0005-0000-0000-0000829A0000}"/>
    <cellStyle name="Normal 3 8 5 3" xfId="21927" xr:uid="{00000000-0005-0000-0000-0000839A0000}"/>
    <cellStyle name="Normal 3 8 5 3 2" xfId="21928" xr:uid="{00000000-0005-0000-0000-0000849A0000}"/>
    <cellStyle name="Normal 3 8 5 3 2 2" xfId="21929" xr:uid="{00000000-0005-0000-0000-0000859A0000}"/>
    <cellStyle name="Normal 3 8 5 3 2 2 2" xfId="42069" xr:uid="{00000000-0005-0000-0000-0000869A0000}"/>
    <cellStyle name="Normal 3 8 5 3 2 3" xfId="42068" xr:uid="{00000000-0005-0000-0000-0000879A0000}"/>
    <cellStyle name="Normal 3 8 5 3 3" xfId="21930" xr:uid="{00000000-0005-0000-0000-0000889A0000}"/>
    <cellStyle name="Normal 3 8 5 3 3 2" xfId="21931" xr:uid="{00000000-0005-0000-0000-0000899A0000}"/>
    <cellStyle name="Normal 3 8 5 3 3 2 2" xfId="42071" xr:uid="{00000000-0005-0000-0000-00008A9A0000}"/>
    <cellStyle name="Normal 3 8 5 3 3 3" xfId="42070" xr:uid="{00000000-0005-0000-0000-00008B9A0000}"/>
    <cellStyle name="Normal 3 8 5 3 4" xfId="21932" xr:uid="{00000000-0005-0000-0000-00008C9A0000}"/>
    <cellStyle name="Normal 3 8 5 3 4 2" xfId="42072" xr:uid="{00000000-0005-0000-0000-00008D9A0000}"/>
    <cellStyle name="Normal 3 8 5 3 5" xfId="21933" xr:uid="{00000000-0005-0000-0000-00008E9A0000}"/>
    <cellStyle name="Normal 3 8 5 3 5 2" xfId="49096" xr:uid="{00000000-0005-0000-0000-00008F9A0000}"/>
    <cellStyle name="Normal 3 8 5 3 6" xfId="42067" xr:uid="{00000000-0005-0000-0000-0000909A0000}"/>
    <cellStyle name="Normal 3 8 5 4" xfId="21934" xr:uid="{00000000-0005-0000-0000-0000919A0000}"/>
    <cellStyle name="Normal 3 8 5 4 2" xfId="21935" xr:uid="{00000000-0005-0000-0000-0000929A0000}"/>
    <cellStyle name="Normal 3 8 5 4 2 2" xfId="42074" xr:uid="{00000000-0005-0000-0000-0000939A0000}"/>
    <cellStyle name="Normal 3 8 5 4 3" xfId="42073" xr:uid="{00000000-0005-0000-0000-0000949A0000}"/>
    <cellStyle name="Normal 3 8 5 5" xfId="21936" xr:uid="{00000000-0005-0000-0000-0000959A0000}"/>
    <cellStyle name="Normal 3 8 5 5 2" xfId="21937" xr:uid="{00000000-0005-0000-0000-0000969A0000}"/>
    <cellStyle name="Normal 3 8 5 5 2 2" xfId="42076" xr:uid="{00000000-0005-0000-0000-0000979A0000}"/>
    <cellStyle name="Normal 3 8 5 5 3" xfId="42075" xr:uid="{00000000-0005-0000-0000-0000989A0000}"/>
    <cellStyle name="Normal 3 8 5 6" xfId="21938" xr:uid="{00000000-0005-0000-0000-0000999A0000}"/>
    <cellStyle name="Normal 3 8 5 6 2" xfId="42077" xr:uid="{00000000-0005-0000-0000-00009A9A0000}"/>
    <cellStyle name="Normal 3 8 5 7" xfId="21939" xr:uid="{00000000-0005-0000-0000-00009B9A0000}"/>
    <cellStyle name="Normal 3 8 5 7 2" xfId="49094" xr:uid="{00000000-0005-0000-0000-00009C9A0000}"/>
    <cellStyle name="Normal 3 8 5 8" xfId="42060" xr:uid="{00000000-0005-0000-0000-00009D9A0000}"/>
    <cellStyle name="Normal 3 8 6" xfId="21940" xr:uid="{00000000-0005-0000-0000-00009E9A0000}"/>
    <cellStyle name="Normal 3 8 6 2" xfId="21941" xr:uid="{00000000-0005-0000-0000-00009F9A0000}"/>
    <cellStyle name="Normal 3 8 6 2 2" xfId="21942" xr:uid="{00000000-0005-0000-0000-0000A09A0000}"/>
    <cellStyle name="Normal 3 8 6 2 2 2" xfId="42080" xr:uid="{00000000-0005-0000-0000-0000A19A0000}"/>
    <cellStyle name="Normal 3 8 6 2 3" xfId="42079" xr:uid="{00000000-0005-0000-0000-0000A29A0000}"/>
    <cellStyle name="Normal 3 8 6 3" xfId="21943" xr:uid="{00000000-0005-0000-0000-0000A39A0000}"/>
    <cellStyle name="Normal 3 8 6 3 2" xfId="21944" xr:uid="{00000000-0005-0000-0000-0000A49A0000}"/>
    <cellStyle name="Normal 3 8 6 3 2 2" xfId="42082" xr:uid="{00000000-0005-0000-0000-0000A59A0000}"/>
    <cellStyle name="Normal 3 8 6 3 3" xfId="42081" xr:uid="{00000000-0005-0000-0000-0000A69A0000}"/>
    <cellStyle name="Normal 3 8 6 4" xfId="21945" xr:uid="{00000000-0005-0000-0000-0000A79A0000}"/>
    <cellStyle name="Normal 3 8 6 4 2" xfId="42083" xr:uid="{00000000-0005-0000-0000-0000A89A0000}"/>
    <cellStyle name="Normal 3 8 6 5" xfId="21946" xr:uid="{00000000-0005-0000-0000-0000A99A0000}"/>
    <cellStyle name="Normal 3 8 6 5 2" xfId="49097" xr:uid="{00000000-0005-0000-0000-0000AA9A0000}"/>
    <cellStyle name="Normal 3 8 6 6" xfId="42078" xr:uid="{00000000-0005-0000-0000-0000AB9A0000}"/>
    <cellStyle name="Normal 3 8 7" xfId="21947" xr:uid="{00000000-0005-0000-0000-0000AC9A0000}"/>
    <cellStyle name="Normal 3 8 7 2" xfId="21948" xr:uid="{00000000-0005-0000-0000-0000AD9A0000}"/>
    <cellStyle name="Normal 3 8 7 2 2" xfId="21949" xr:uid="{00000000-0005-0000-0000-0000AE9A0000}"/>
    <cellStyle name="Normal 3 8 7 2 2 2" xfId="42086" xr:uid="{00000000-0005-0000-0000-0000AF9A0000}"/>
    <cellStyle name="Normal 3 8 7 2 3" xfId="42085" xr:uid="{00000000-0005-0000-0000-0000B09A0000}"/>
    <cellStyle name="Normal 3 8 7 3" xfId="21950" xr:uid="{00000000-0005-0000-0000-0000B19A0000}"/>
    <cellStyle name="Normal 3 8 7 3 2" xfId="21951" xr:uid="{00000000-0005-0000-0000-0000B29A0000}"/>
    <cellStyle name="Normal 3 8 7 3 2 2" xfId="42088" xr:uid="{00000000-0005-0000-0000-0000B39A0000}"/>
    <cellStyle name="Normal 3 8 7 3 3" xfId="42087" xr:uid="{00000000-0005-0000-0000-0000B49A0000}"/>
    <cellStyle name="Normal 3 8 7 4" xfId="21952" xr:uid="{00000000-0005-0000-0000-0000B59A0000}"/>
    <cellStyle name="Normal 3 8 7 4 2" xfId="42089" xr:uid="{00000000-0005-0000-0000-0000B69A0000}"/>
    <cellStyle name="Normal 3 8 7 5" xfId="21953" xr:uid="{00000000-0005-0000-0000-0000B79A0000}"/>
    <cellStyle name="Normal 3 8 7 5 2" xfId="49098" xr:uid="{00000000-0005-0000-0000-0000B89A0000}"/>
    <cellStyle name="Normal 3 8 7 6" xfId="42084" xr:uid="{00000000-0005-0000-0000-0000B99A0000}"/>
    <cellStyle name="Normal 3 8 8" xfId="21954" xr:uid="{00000000-0005-0000-0000-0000BA9A0000}"/>
    <cellStyle name="Normal 3 8 8 2" xfId="21955" xr:uid="{00000000-0005-0000-0000-0000BB9A0000}"/>
    <cellStyle name="Normal 3 8 8 2 2" xfId="42091" xr:uid="{00000000-0005-0000-0000-0000BC9A0000}"/>
    <cellStyle name="Normal 3 8 8 3" xfId="42090" xr:uid="{00000000-0005-0000-0000-0000BD9A0000}"/>
    <cellStyle name="Normal 3 8 9" xfId="21956" xr:uid="{00000000-0005-0000-0000-0000BE9A0000}"/>
    <cellStyle name="Normal 3 8 9 2" xfId="21957" xr:uid="{00000000-0005-0000-0000-0000BF9A0000}"/>
    <cellStyle name="Normal 3 8 9 2 2" xfId="42093" xr:uid="{00000000-0005-0000-0000-0000C09A0000}"/>
    <cellStyle name="Normal 3 8 9 3" xfId="42092" xr:uid="{00000000-0005-0000-0000-0000C19A0000}"/>
    <cellStyle name="Normal 3 9" xfId="21958" xr:uid="{00000000-0005-0000-0000-0000C29A0000}"/>
    <cellStyle name="Normal 3 9 10" xfId="21959" xr:uid="{00000000-0005-0000-0000-0000C39A0000}"/>
    <cellStyle name="Normal 3 9 10 2" xfId="42095" xr:uid="{00000000-0005-0000-0000-0000C49A0000}"/>
    <cellStyle name="Normal 3 9 11" xfId="21960" xr:uid="{00000000-0005-0000-0000-0000C59A0000}"/>
    <cellStyle name="Normal 3 9 11 2" xfId="49099" xr:uid="{00000000-0005-0000-0000-0000C69A0000}"/>
    <cellStyle name="Normal 3 9 12" xfId="42094" xr:uid="{00000000-0005-0000-0000-0000C79A0000}"/>
    <cellStyle name="Normal 3 9 2" xfId="21961" xr:uid="{00000000-0005-0000-0000-0000C89A0000}"/>
    <cellStyle name="Normal 3 9 2 10" xfId="21962" xr:uid="{00000000-0005-0000-0000-0000C99A0000}"/>
    <cellStyle name="Normal 3 9 2 10 2" xfId="49100" xr:uid="{00000000-0005-0000-0000-0000CA9A0000}"/>
    <cellStyle name="Normal 3 9 2 11" xfId="42096" xr:uid="{00000000-0005-0000-0000-0000CB9A0000}"/>
    <cellStyle name="Normal 3 9 2 2" xfId="21963" xr:uid="{00000000-0005-0000-0000-0000CC9A0000}"/>
    <cellStyle name="Normal 3 9 2 2 10" xfId="42097" xr:uid="{00000000-0005-0000-0000-0000CD9A0000}"/>
    <cellStyle name="Normal 3 9 2 2 2" xfId="21964" xr:uid="{00000000-0005-0000-0000-0000CE9A0000}"/>
    <cellStyle name="Normal 3 9 2 2 2 2" xfId="21965" xr:uid="{00000000-0005-0000-0000-0000CF9A0000}"/>
    <cellStyle name="Normal 3 9 2 2 2 2 2" xfId="21966" xr:uid="{00000000-0005-0000-0000-0000D09A0000}"/>
    <cellStyle name="Normal 3 9 2 2 2 2 2 2" xfId="21967" xr:uid="{00000000-0005-0000-0000-0000D19A0000}"/>
    <cellStyle name="Normal 3 9 2 2 2 2 2 2 2" xfId="21968" xr:uid="{00000000-0005-0000-0000-0000D29A0000}"/>
    <cellStyle name="Normal 3 9 2 2 2 2 2 2 2 2" xfId="42102" xr:uid="{00000000-0005-0000-0000-0000D39A0000}"/>
    <cellStyle name="Normal 3 9 2 2 2 2 2 2 3" xfId="42101" xr:uid="{00000000-0005-0000-0000-0000D49A0000}"/>
    <cellStyle name="Normal 3 9 2 2 2 2 2 3" xfId="21969" xr:uid="{00000000-0005-0000-0000-0000D59A0000}"/>
    <cellStyle name="Normal 3 9 2 2 2 2 2 3 2" xfId="21970" xr:uid="{00000000-0005-0000-0000-0000D69A0000}"/>
    <cellStyle name="Normal 3 9 2 2 2 2 2 3 2 2" xfId="42104" xr:uid="{00000000-0005-0000-0000-0000D79A0000}"/>
    <cellStyle name="Normal 3 9 2 2 2 2 2 3 3" xfId="42103" xr:uid="{00000000-0005-0000-0000-0000D89A0000}"/>
    <cellStyle name="Normal 3 9 2 2 2 2 2 4" xfId="21971" xr:uid="{00000000-0005-0000-0000-0000D99A0000}"/>
    <cellStyle name="Normal 3 9 2 2 2 2 2 4 2" xfId="42105" xr:uid="{00000000-0005-0000-0000-0000DA9A0000}"/>
    <cellStyle name="Normal 3 9 2 2 2 2 2 5" xfId="21972" xr:uid="{00000000-0005-0000-0000-0000DB9A0000}"/>
    <cellStyle name="Normal 3 9 2 2 2 2 2 5 2" xfId="49104" xr:uid="{00000000-0005-0000-0000-0000DC9A0000}"/>
    <cellStyle name="Normal 3 9 2 2 2 2 2 6" xfId="42100" xr:uid="{00000000-0005-0000-0000-0000DD9A0000}"/>
    <cellStyle name="Normal 3 9 2 2 2 2 3" xfId="21973" xr:uid="{00000000-0005-0000-0000-0000DE9A0000}"/>
    <cellStyle name="Normal 3 9 2 2 2 2 3 2" xfId="21974" xr:uid="{00000000-0005-0000-0000-0000DF9A0000}"/>
    <cellStyle name="Normal 3 9 2 2 2 2 3 2 2" xfId="21975" xr:uid="{00000000-0005-0000-0000-0000E09A0000}"/>
    <cellStyle name="Normal 3 9 2 2 2 2 3 2 2 2" xfId="42108" xr:uid="{00000000-0005-0000-0000-0000E19A0000}"/>
    <cellStyle name="Normal 3 9 2 2 2 2 3 2 3" xfId="42107" xr:uid="{00000000-0005-0000-0000-0000E29A0000}"/>
    <cellStyle name="Normal 3 9 2 2 2 2 3 3" xfId="21976" xr:uid="{00000000-0005-0000-0000-0000E39A0000}"/>
    <cellStyle name="Normal 3 9 2 2 2 2 3 3 2" xfId="21977" xr:uid="{00000000-0005-0000-0000-0000E49A0000}"/>
    <cellStyle name="Normal 3 9 2 2 2 2 3 3 2 2" xfId="42110" xr:uid="{00000000-0005-0000-0000-0000E59A0000}"/>
    <cellStyle name="Normal 3 9 2 2 2 2 3 3 3" xfId="42109" xr:uid="{00000000-0005-0000-0000-0000E69A0000}"/>
    <cellStyle name="Normal 3 9 2 2 2 2 3 4" xfId="21978" xr:uid="{00000000-0005-0000-0000-0000E79A0000}"/>
    <cellStyle name="Normal 3 9 2 2 2 2 3 4 2" xfId="42111" xr:uid="{00000000-0005-0000-0000-0000E89A0000}"/>
    <cellStyle name="Normal 3 9 2 2 2 2 3 5" xfId="21979" xr:uid="{00000000-0005-0000-0000-0000E99A0000}"/>
    <cellStyle name="Normal 3 9 2 2 2 2 3 5 2" xfId="49105" xr:uid="{00000000-0005-0000-0000-0000EA9A0000}"/>
    <cellStyle name="Normal 3 9 2 2 2 2 3 6" xfId="42106" xr:uid="{00000000-0005-0000-0000-0000EB9A0000}"/>
    <cellStyle name="Normal 3 9 2 2 2 2 4" xfId="21980" xr:uid="{00000000-0005-0000-0000-0000EC9A0000}"/>
    <cellStyle name="Normal 3 9 2 2 2 2 4 2" xfId="21981" xr:uid="{00000000-0005-0000-0000-0000ED9A0000}"/>
    <cellStyle name="Normal 3 9 2 2 2 2 4 2 2" xfId="42113" xr:uid="{00000000-0005-0000-0000-0000EE9A0000}"/>
    <cellStyle name="Normal 3 9 2 2 2 2 4 3" xfId="42112" xr:uid="{00000000-0005-0000-0000-0000EF9A0000}"/>
    <cellStyle name="Normal 3 9 2 2 2 2 5" xfId="21982" xr:uid="{00000000-0005-0000-0000-0000F09A0000}"/>
    <cellStyle name="Normal 3 9 2 2 2 2 5 2" xfId="21983" xr:uid="{00000000-0005-0000-0000-0000F19A0000}"/>
    <cellStyle name="Normal 3 9 2 2 2 2 5 2 2" xfId="42115" xr:uid="{00000000-0005-0000-0000-0000F29A0000}"/>
    <cellStyle name="Normal 3 9 2 2 2 2 5 3" xfId="42114" xr:uid="{00000000-0005-0000-0000-0000F39A0000}"/>
    <cellStyle name="Normal 3 9 2 2 2 2 6" xfId="21984" xr:uid="{00000000-0005-0000-0000-0000F49A0000}"/>
    <cellStyle name="Normal 3 9 2 2 2 2 6 2" xfId="42116" xr:uid="{00000000-0005-0000-0000-0000F59A0000}"/>
    <cellStyle name="Normal 3 9 2 2 2 2 7" xfId="21985" xr:uid="{00000000-0005-0000-0000-0000F69A0000}"/>
    <cellStyle name="Normal 3 9 2 2 2 2 7 2" xfId="49103" xr:uid="{00000000-0005-0000-0000-0000F79A0000}"/>
    <cellStyle name="Normal 3 9 2 2 2 2 8" xfId="42099" xr:uid="{00000000-0005-0000-0000-0000F89A0000}"/>
    <cellStyle name="Normal 3 9 2 2 2 3" xfId="21986" xr:uid="{00000000-0005-0000-0000-0000F99A0000}"/>
    <cellStyle name="Normal 3 9 2 2 2 3 2" xfId="21987" xr:uid="{00000000-0005-0000-0000-0000FA9A0000}"/>
    <cellStyle name="Normal 3 9 2 2 2 3 2 2" xfId="21988" xr:uid="{00000000-0005-0000-0000-0000FB9A0000}"/>
    <cellStyle name="Normal 3 9 2 2 2 3 2 2 2" xfId="42119" xr:uid="{00000000-0005-0000-0000-0000FC9A0000}"/>
    <cellStyle name="Normal 3 9 2 2 2 3 2 3" xfId="42118" xr:uid="{00000000-0005-0000-0000-0000FD9A0000}"/>
    <cellStyle name="Normal 3 9 2 2 2 3 3" xfId="21989" xr:uid="{00000000-0005-0000-0000-0000FE9A0000}"/>
    <cellStyle name="Normal 3 9 2 2 2 3 3 2" xfId="21990" xr:uid="{00000000-0005-0000-0000-0000FF9A0000}"/>
    <cellStyle name="Normal 3 9 2 2 2 3 3 2 2" xfId="42121" xr:uid="{00000000-0005-0000-0000-0000009B0000}"/>
    <cellStyle name="Normal 3 9 2 2 2 3 3 3" xfId="42120" xr:uid="{00000000-0005-0000-0000-0000019B0000}"/>
    <cellStyle name="Normal 3 9 2 2 2 3 4" xfId="21991" xr:uid="{00000000-0005-0000-0000-0000029B0000}"/>
    <cellStyle name="Normal 3 9 2 2 2 3 4 2" xfId="42122" xr:uid="{00000000-0005-0000-0000-0000039B0000}"/>
    <cellStyle name="Normal 3 9 2 2 2 3 5" xfId="21992" xr:uid="{00000000-0005-0000-0000-0000049B0000}"/>
    <cellStyle name="Normal 3 9 2 2 2 3 5 2" xfId="49106" xr:uid="{00000000-0005-0000-0000-0000059B0000}"/>
    <cellStyle name="Normal 3 9 2 2 2 3 6" xfId="42117" xr:uid="{00000000-0005-0000-0000-0000069B0000}"/>
    <cellStyle name="Normal 3 9 2 2 2 4" xfId="21993" xr:uid="{00000000-0005-0000-0000-0000079B0000}"/>
    <cellStyle name="Normal 3 9 2 2 2 4 2" xfId="21994" xr:uid="{00000000-0005-0000-0000-0000089B0000}"/>
    <cellStyle name="Normal 3 9 2 2 2 4 2 2" xfId="21995" xr:uid="{00000000-0005-0000-0000-0000099B0000}"/>
    <cellStyle name="Normal 3 9 2 2 2 4 2 2 2" xfId="42125" xr:uid="{00000000-0005-0000-0000-00000A9B0000}"/>
    <cellStyle name="Normal 3 9 2 2 2 4 2 3" xfId="42124" xr:uid="{00000000-0005-0000-0000-00000B9B0000}"/>
    <cellStyle name="Normal 3 9 2 2 2 4 3" xfId="21996" xr:uid="{00000000-0005-0000-0000-00000C9B0000}"/>
    <cellStyle name="Normal 3 9 2 2 2 4 3 2" xfId="21997" xr:uid="{00000000-0005-0000-0000-00000D9B0000}"/>
    <cellStyle name="Normal 3 9 2 2 2 4 3 2 2" xfId="42127" xr:uid="{00000000-0005-0000-0000-00000E9B0000}"/>
    <cellStyle name="Normal 3 9 2 2 2 4 3 3" xfId="42126" xr:uid="{00000000-0005-0000-0000-00000F9B0000}"/>
    <cellStyle name="Normal 3 9 2 2 2 4 4" xfId="21998" xr:uid="{00000000-0005-0000-0000-0000109B0000}"/>
    <cellStyle name="Normal 3 9 2 2 2 4 4 2" xfId="42128" xr:uid="{00000000-0005-0000-0000-0000119B0000}"/>
    <cellStyle name="Normal 3 9 2 2 2 4 5" xfId="21999" xr:uid="{00000000-0005-0000-0000-0000129B0000}"/>
    <cellStyle name="Normal 3 9 2 2 2 4 5 2" xfId="49107" xr:uid="{00000000-0005-0000-0000-0000139B0000}"/>
    <cellStyle name="Normal 3 9 2 2 2 4 6" xfId="42123" xr:uid="{00000000-0005-0000-0000-0000149B0000}"/>
    <cellStyle name="Normal 3 9 2 2 2 5" xfId="22000" xr:uid="{00000000-0005-0000-0000-0000159B0000}"/>
    <cellStyle name="Normal 3 9 2 2 2 5 2" xfId="22001" xr:uid="{00000000-0005-0000-0000-0000169B0000}"/>
    <cellStyle name="Normal 3 9 2 2 2 5 2 2" xfId="42130" xr:uid="{00000000-0005-0000-0000-0000179B0000}"/>
    <cellStyle name="Normal 3 9 2 2 2 5 3" xfId="42129" xr:uid="{00000000-0005-0000-0000-0000189B0000}"/>
    <cellStyle name="Normal 3 9 2 2 2 6" xfId="22002" xr:uid="{00000000-0005-0000-0000-0000199B0000}"/>
    <cellStyle name="Normal 3 9 2 2 2 6 2" xfId="22003" xr:uid="{00000000-0005-0000-0000-00001A9B0000}"/>
    <cellStyle name="Normal 3 9 2 2 2 6 2 2" xfId="42132" xr:uid="{00000000-0005-0000-0000-00001B9B0000}"/>
    <cellStyle name="Normal 3 9 2 2 2 6 3" xfId="42131" xr:uid="{00000000-0005-0000-0000-00001C9B0000}"/>
    <cellStyle name="Normal 3 9 2 2 2 7" xfId="22004" xr:uid="{00000000-0005-0000-0000-00001D9B0000}"/>
    <cellStyle name="Normal 3 9 2 2 2 7 2" xfId="42133" xr:uid="{00000000-0005-0000-0000-00001E9B0000}"/>
    <cellStyle name="Normal 3 9 2 2 2 8" xfId="22005" xr:uid="{00000000-0005-0000-0000-00001F9B0000}"/>
    <cellStyle name="Normal 3 9 2 2 2 8 2" xfId="49102" xr:uid="{00000000-0005-0000-0000-0000209B0000}"/>
    <cellStyle name="Normal 3 9 2 2 2 9" xfId="42098" xr:uid="{00000000-0005-0000-0000-0000219B0000}"/>
    <cellStyle name="Normal 3 9 2 2 3" xfId="22006" xr:uid="{00000000-0005-0000-0000-0000229B0000}"/>
    <cellStyle name="Normal 3 9 2 2 3 2" xfId="22007" xr:uid="{00000000-0005-0000-0000-0000239B0000}"/>
    <cellStyle name="Normal 3 9 2 2 3 2 2" xfId="22008" xr:uid="{00000000-0005-0000-0000-0000249B0000}"/>
    <cellStyle name="Normal 3 9 2 2 3 2 2 2" xfId="22009" xr:uid="{00000000-0005-0000-0000-0000259B0000}"/>
    <cellStyle name="Normal 3 9 2 2 3 2 2 2 2" xfId="42137" xr:uid="{00000000-0005-0000-0000-0000269B0000}"/>
    <cellStyle name="Normal 3 9 2 2 3 2 2 3" xfId="42136" xr:uid="{00000000-0005-0000-0000-0000279B0000}"/>
    <cellStyle name="Normal 3 9 2 2 3 2 3" xfId="22010" xr:uid="{00000000-0005-0000-0000-0000289B0000}"/>
    <cellStyle name="Normal 3 9 2 2 3 2 3 2" xfId="22011" xr:uid="{00000000-0005-0000-0000-0000299B0000}"/>
    <cellStyle name="Normal 3 9 2 2 3 2 3 2 2" xfId="42139" xr:uid="{00000000-0005-0000-0000-00002A9B0000}"/>
    <cellStyle name="Normal 3 9 2 2 3 2 3 3" xfId="42138" xr:uid="{00000000-0005-0000-0000-00002B9B0000}"/>
    <cellStyle name="Normal 3 9 2 2 3 2 4" xfId="22012" xr:uid="{00000000-0005-0000-0000-00002C9B0000}"/>
    <cellStyle name="Normal 3 9 2 2 3 2 4 2" xfId="42140" xr:uid="{00000000-0005-0000-0000-00002D9B0000}"/>
    <cellStyle name="Normal 3 9 2 2 3 2 5" xfId="22013" xr:uid="{00000000-0005-0000-0000-00002E9B0000}"/>
    <cellStyle name="Normal 3 9 2 2 3 2 5 2" xfId="49109" xr:uid="{00000000-0005-0000-0000-00002F9B0000}"/>
    <cellStyle name="Normal 3 9 2 2 3 2 6" xfId="42135" xr:uid="{00000000-0005-0000-0000-0000309B0000}"/>
    <cellStyle name="Normal 3 9 2 2 3 3" xfId="22014" xr:uid="{00000000-0005-0000-0000-0000319B0000}"/>
    <cellStyle name="Normal 3 9 2 2 3 3 2" xfId="22015" xr:uid="{00000000-0005-0000-0000-0000329B0000}"/>
    <cellStyle name="Normal 3 9 2 2 3 3 2 2" xfId="22016" xr:uid="{00000000-0005-0000-0000-0000339B0000}"/>
    <cellStyle name="Normal 3 9 2 2 3 3 2 2 2" xfId="42143" xr:uid="{00000000-0005-0000-0000-0000349B0000}"/>
    <cellStyle name="Normal 3 9 2 2 3 3 2 3" xfId="42142" xr:uid="{00000000-0005-0000-0000-0000359B0000}"/>
    <cellStyle name="Normal 3 9 2 2 3 3 3" xfId="22017" xr:uid="{00000000-0005-0000-0000-0000369B0000}"/>
    <cellStyle name="Normal 3 9 2 2 3 3 3 2" xfId="22018" xr:uid="{00000000-0005-0000-0000-0000379B0000}"/>
    <cellStyle name="Normal 3 9 2 2 3 3 3 2 2" xfId="42145" xr:uid="{00000000-0005-0000-0000-0000389B0000}"/>
    <cellStyle name="Normal 3 9 2 2 3 3 3 3" xfId="42144" xr:uid="{00000000-0005-0000-0000-0000399B0000}"/>
    <cellStyle name="Normal 3 9 2 2 3 3 4" xfId="22019" xr:uid="{00000000-0005-0000-0000-00003A9B0000}"/>
    <cellStyle name="Normal 3 9 2 2 3 3 4 2" xfId="42146" xr:uid="{00000000-0005-0000-0000-00003B9B0000}"/>
    <cellStyle name="Normal 3 9 2 2 3 3 5" xfId="22020" xr:uid="{00000000-0005-0000-0000-00003C9B0000}"/>
    <cellStyle name="Normal 3 9 2 2 3 3 5 2" xfId="49110" xr:uid="{00000000-0005-0000-0000-00003D9B0000}"/>
    <cellStyle name="Normal 3 9 2 2 3 3 6" xfId="42141" xr:uid="{00000000-0005-0000-0000-00003E9B0000}"/>
    <cellStyle name="Normal 3 9 2 2 3 4" xfId="22021" xr:uid="{00000000-0005-0000-0000-00003F9B0000}"/>
    <cellStyle name="Normal 3 9 2 2 3 4 2" xfId="22022" xr:uid="{00000000-0005-0000-0000-0000409B0000}"/>
    <cellStyle name="Normal 3 9 2 2 3 4 2 2" xfId="42148" xr:uid="{00000000-0005-0000-0000-0000419B0000}"/>
    <cellStyle name="Normal 3 9 2 2 3 4 3" xfId="42147" xr:uid="{00000000-0005-0000-0000-0000429B0000}"/>
    <cellStyle name="Normal 3 9 2 2 3 5" xfId="22023" xr:uid="{00000000-0005-0000-0000-0000439B0000}"/>
    <cellStyle name="Normal 3 9 2 2 3 5 2" xfId="22024" xr:uid="{00000000-0005-0000-0000-0000449B0000}"/>
    <cellStyle name="Normal 3 9 2 2 3 5 2 2" xfId="42150" xr:uid="{00000000-0005-0000-0000-0000459B0000}"/>
    <cellStyle name="Normal 3 9 2 2 3 5 3" xfId="42149" xr:uid="{00000000-0005-0000-0000-0000469B0000}"/>
    <cellStyle name="Normal 3 9 2 2 3 6" xfId="22025" xr:uid="{00000000-0005-0000-0000-0000479B0000}"/>
    <cellStyle name="Normal 3 9 2 2 3 6 2" xfId="42151" xr:uid="{00000000-0005-0000-0000-0000489B0000}"/>
    <cellStyle name="Normal 3 9 2 2 3 7" xfId="22026" xr:uid="{00000000-0005-0000-0000-0000499B0000}"/>
    <cellStyle name="Normal 3 9 2 2 3 7 2" xfId="49108" xr:uid="{00000000-0005-0000-0000-00004A9B0000}"/>
    <cellStyle name="Normal 3 9 2 2 3 8" xfId="42134" xr:uid="{00000000-0005-0000-0000-00004B9B0000}"/>
    <cellStyle name="Normal 3 9 2 2 4" xfId="22027" xr:uid="{00000000-0005-0000-0000-00004C9B0000}"/>
    <cellStyle name="Normal 3 9 2 2 4 2" xfId="22028" xr:uid="{00000000-0005-0000-0000-00004D9B0000}"/>
    <cellStyle name="Normal 3 9 2 2 4 2 2" xfId="22029" xr:uid="{00000000-0005-0000-0000-00004E9B0000}"/>
    <cellStyle name="Normal 3 9 2 2 4 2 2 2" xfId="42154" xr:uid="{00000000-0005-0000-0000-00004F9B0000}"/>
    <cellStyle name="Normal 3 9 2 2 4 2 3" xfId="42153" xr:uid="{00000000-0005-0000-0000-0000509B0000}"/>
    <cellStyle name="Normal 3 9 2 2 4 3" xfId="22030" xr:uid="{00000000-0005-0000-0000-0000519B0000}"/>
    <cellStyle name="Normal 3 9 2 2 4 3 2" xfId="22031" xr:uid="{00000000-0005-0000-0000-0000529B0000}"/>
    <cellStyle name="Normal 3 9 2 2 4 3 2 2" xfId="42156" xr:uid="{00000000-0005-0000-0000-0000539B0000}"/>
    <cellStyle name="Normal 3 9 2 2 4 3 3" xfId="42155" xr:uid="{00000000-0005-0000-0000-0000549B0000}"/>
    <cellStyle name="Normal 3 9 2 2 4 4" xfId="22032" xr:uid="{00000000-0005-0000-0000-0000559B0000}"/>
    <cellStyle name="Normal 3 9 2 2 4 4 2" xfId="42157" xr:uid="{00000000-0005-0000-0000-0000569B0000}"/>
    <cellStyle name="Normal 3 9 2 2 4 5" xfId="22033" xr:uid="{00000000-0005-0000-0000-0000579B0000}"/>
    <cellStyle name="Normal 3 9 2 2 4 5 2" xfId="49111" xr:uid="{00000000-0005-0000-0000-0000589B0000}"/>
    <cellStyle name="Normal 3 9 2 2 4 6" xfId="42152" xr:uid="{00000000-0005-0000-0000-0000599B0000}"/>
    <cellStyle name="Normal 3 9 2 2 5" xfId="22034" xr:uid="{00000000-0005-0000-0000-00005A9B0000}"/>
    <cellStyle name="Normal 3 9 2 2 5 2" xfId="22035" xr:uid="{00000000-0005-0000-0000-00005B9B0000}"/>
    <cellStyle name="Normal 3 9 2 2 5 2 2" xfId="22036" xr:uid="{00000000-0005-0000-0000-00005C9B0000}"/>
    <cellStyle name="Normal 3 9 2 2 5 2 2 2" xfId="42160" xr:uid="{00000000-0005-0000-0000-00005D9B0000}"/>
    <cellStyle name="Normal 3 9 2 2 5 2 3" xfId="42159" xr:uid="{00000000-0005-0000-0000-00005E9B0000}"/>
    <cellStyle name="Normal 3 9 2 2 5 3" xfId="22037" xr:uid="{00000000-0005-0000-0000-00005F9B0000}"/>
    <cellStyle name="Normal 3 9 2 2 5 3 2" xfId="22038" xr:uid="{00000000-0005-0000-0000-0000609B0000}"/>
    <cellStyle name="Normal 3 9 2 2 5 3 2 2" xfId="42162" xr:uid="{00000000-0005-0000-0000-0000619B0000}"/>
    <cellStyle name="Normal 3 9 2 2 5 3 3" xfId="42161" xr:uid="{00000000-0005-0000-0000-0000629B0000}"/>
    <cellStyle name="Normal 3 9 2 2 5 4" xfId="22039" xr:uid="{00000000-0005-0000-0000-0000639B0000}"/>
    <cellStyle name="Normal 3 9 2 2 5 4 2" xfId="42163" xr:uid="{00000000-0005-0000-0000-0000649B0000}"/>
    <cellStyle name="Normal 3 9 2 2 5 5" xfId="22040" xr:uid="{00000000-0005-0000-0000-0000659B0000}"/>
    <cellStyle name="Normal 3 9 2 2 5 5 2" xfId="49112" xr:uid="{00000000-0005-0000-0000-0000669B0000}"/>
    <cellStyle name="Normal 3 9 2 2 5 6" xfId="42158" xr:uid="{00000000-0005-0000-0000-0000679B0000}"/>
    <cellStyle name="Normal 3 9 2 2 6" xfId="22041" xr:uid="{00000000-0005-0000-0000-0000689B0000}"/>
    <cellStyle name="Normal 3 9 2 2 6 2" xfId="22042" xr:uid="{00000000-0005-0000-0000-0000699B0000}"/>
    <cellStyle name="Normal 3 9 2 2 6 2 2" xfId="42165" xr:uid="{00000000-0005-0000-0000-00006A9B0000}"/>
    <cellStyle name="Normal 3 9 2 2 6 3" xfId="42164" xr:uid="{00000000-0005-0000-0000-00006B9B0000}"/>
    <cellStyle name="Normal 3 9 2 2 7" xfId="22043" xr:uid="{00000000-0005-0000-0000-00006C9B0000}"/>
    <cellStyle name="Normal 3 9 2 2 7 2" xfId="22044" xr:uid="{00000000-0005-0000-0000-00006D9B0000}"/>
    <cellStyle name="Normal 3 9 2 2 7 2 2" xfId="42167" xr:uid="{00000000-0005-0000-0000-00006E9B0000}"/>
    <cellStyle name="Normal 3 9 2 2 7 3" xfId="42166" xr:uid="{00000000-0005-0000-0000-00006F9B0000}"/>
    <cellStyle name="Normal 3 9 2 2 8" xfId="22045" xr:uid="{00000000-0005-0000-0000-0000709B0000}"/>
    <cellStyle name="Normal 3 9 2 2 8 2" xfId="42168" xr:uid="{00000000-0005-0000-0000-0000719B0000}"/>
    <cellStyle name="Normal 3 9 2 2 9" xfId="22046" xr:uid="{00000000-0005-0000-0000-0000729B0000}"/>
    <cellStyle name="Normal 3 9 2 2 9 2" xfId="49101" xr:uid="{00000000-0005-0000-0000-0000739B0000}"/>
    <cellStyle name="Normal 3 9 2 3" xfId="22047" xr:uid="{00000000-0005-0000-0000-0000749B0000}"/>
    <cellStyle name="Normal 3 9 2 3 2" xfId="22048" xr:uid="{00000000-0005-0000-0000-0000759B0000}"/>
    <cellStyle name="Normal 3 9 2 3 2 2" xfId="22049" xr:uid="{00000000-0005-0000-0000-0000769B0000}"/>
    <cellStyle name="Normal 3 9 2 3 2 2 2" xfId="22050" xr:uid="{00000000-0005-0000-0000-0000779B0000}"/>
    <cellStyle name="Normal 3 9 2 3 2 2 2 2" xfId="22051" xr:uid="{00000000-0005-0000-0000-0000789B0000}"/>
    <cellStyle name="Normal 3 9 2 3 2 2 2 2 2" xfId="42173" xr:uid="{00000000-0005-0000-0000-0000799B0000}"/>
    <cellStyle name="Normal 3 9 2 3 2 2 2 3" xfId="42172" xr:uid="{00000000-0005-0000-0000-00007A9B0000}"/>
    <cellStyle name="Normal 3 9 2 3 2 2 3" xfId="22052" xr:uid="{00000000-0005-0000-0000-00007B9B0000}"/>
    <cellStyle name="Normal 3 9 2 3 2 2 3 2" xfId="22053" xr:uid="{00000000-0005-0000-0000-00007C9B0000}"/>
    <cellStyle name="Normal 3 9 2 3 2 2 3 2 2" xfId="42175" xr:uid="{00000000-0005-0000-0000-00007D9B0000}"/>
    <cellStyle name="Normal 3 9 2 3 2 2 3 3" xfId="42174" xr:uid="{00000000-0005-0000-0000-00007E9B0000}"/>
    <cellStyle name="Normal 3 9 2 3 2 2 4" xfId="22054" xr:uid="{00000000-0005-0000-0000-00007F9B0000}"/>
    <cellStyle name="Normal 3 9 2 3 2 2 4 2" xfId="42176" xr:uid="{00000000-0005-0000-0000-0000809B0000}"/>
    <cellStyle name="Normal 3 9 2 3 2 2 5" xfId="22055" xr:uid="{00000000-0005-0000-0000-0000819B0000}"/>
    <cellStyle name="Normal 3 9 2 3 2 2 5 2" xfId="49115" xr:uid="{00000000-0005-0000-0000-0000829B0000}"/>
    <cellStyle name="Normal 3 9 2 3 2 2 6" xfId="42171" xr:uid="{00000000-0005-0000-0000-0000839B0000}"/>
    <cellStyle name="Normal 3 9 2 3 2 3" xfId="22056" xr:uid="{00000000-0005-0000-0000-0000849B0000}"/>
    <cellStyle name="Normal 3 9 2 3 2 3 2" xfId="22057" xr:uid="{00000000-0005-0000-0000-0000859B0000}"/>
    <cellStyle name="Normal 3 9 2 3 2 3 2 2" xfId="22058" xr:uid="{00000000-0005-0000-0000-0000869B0000}"/>
    <cellStyle name="Normal 3 9 2 3 2 3 2 2 2" xfId="42179" xr:uid="{00000000-0005-0000-0000-0000879B0000}"/>
    <cellStyle name="Normal 3 9 2 3 2 3 2 3" xfId="42178" xr:uid="{00000000-0005-0000-0000-0000889B0000}"/>
    <cellStyle name="Normal 3 9 2 3 2 3 3" xfId="22059" xr:uid="{00000000-0005-0000-0000-0000899B0000}"/>
    <cellStyle name="Normal 3 9 2 3 2 3 3 2" xfId="22060" xr:uid="{00000000-0005-0000-0000-00008A9B0000}"/>
    <cellStyle name="Normal 3 9 2 3 2 3 3 2 2" xfId="42181" xr:uid="{00000000-0005-0000-0000-00008B9B0000}"/>
    <cellStyle name="Normal 3 9 2 3 2 3 3 3" xfId="42180" xr:uid="{00000000-0005-0000-0000-00008C9B0000}"/>
    <cellStyle name="Normal 3 9 2 3 2 3 4" xfId="22061" xr:uid="{00000000-0005-0000-0000-00008D9B0000}"/>
    <cellStyle name="Normal 3 9 2 3 2 3 4 2" xfId="42182" xr:uid="{00000000-0005-0000-0000-00008E9B0000}"/>
    <cellStyle name="Normal 3 9 2 3 2 3 5" xfId="22062" xr:uid="{00000000-0005-0000-0000-00008F9B0000}"/>
    <cellStyle name="Normal 3 9 2 3 2 3 5 2" xfId="49116" xr:uid="{00000000-0005-0000-0000-0000909B0000}"/>
    <cellStyle name="Normal 3 9 2 3 2 3 6" xfId="42177" xr:uid="{00000000-0005-0000-0000-0000919B0000}"/>
    <cellStyle name="Normal 3 9 2 3 2 4" xfId="22063" xr:uid="{00000000-0005-0000-0000-0000929B0000}"/>
    <cellStyle name="Normal 3 9 2 3 2 4 2" xfId="22064" xr:uid="{00000000-0005-0000-0000-0000939B0000}"/>
    <cellStyle name="Normal 3 9 2 3 2 4 2 2" xfId="42184" xr:uid="{00000000-0005-0000-0000-0000949B0000}"/>
    <cellStyle name="Normal 3 9 2 3 2 4 3" xfId="42183" xr:uid="{00000000-0005-0000-0000-0000959B0000}"/>
    <cellStyle name="Normal 3 9 2 3 2 5" xfId="22065" xr:uid="{00000000-0005-0000-0000-0000969B0000}"/>
    <cellStyle name="Normal 3 9 2 3 2 5 2" xfId="22066" xr:uid="{00000000-0005-0000-0000-0000979B0000}"/>
    <cellStyle name="Normal 3 9 2 3 2 5 2 2" xfId="42186" xr:uid="{00000000-0005-0000-0000-0000989B0000}"/>
    <cellStyle name="Normal 3 9 2 3 2 5 3" xfId="42185" xr:uid="{00000000-0005-0000-0000-0000999B0000}"/>
    <cellStyle name="Normal 3 9 2 3 2 6" xfId="22067" xr:uid="{00000000-0005-0000-0000-00009A9B0000}"/>
    <cellStyle name="Normal 3 9 2 3 2 6 2" xfId="42187" xr:uid="{00000000-0005-0000-0000-00009B9B0000}"/>
    <cellStyle name="Normal 3 9 2 3 2 7" xfId="22068" xr:uid="{00000000-0005-0000-0000-00009C9B0000}"/>
    <cellStyle name="Normal 3 9 2 3 2 7 2" xfId="49114" xr:uid="{00000000-0005-0000-0000-00009D9B0000}"/>
    <cellStyle name="Normal 3 9 2 3 2 8" xfId="42170" xr:uid="{00000000-0005-0000-0000-00009E9B0000}"/>
    <cellStyle name="Normal 3 9 2 3 3" xfId="22069" xr:uid="{00000000-0005-0000-0000-00009F9B0000}"/>
    <cellStyle name="Normal 3 9 2 3 3 2" xfId="22070" xr:uid="{00000000-0005-0000-0000-0000A09B0000}"/>
    <cellStyle name="Normal 3 9 2 3 3 2 2" xfId="22071" xr:uid="{00000000-0005-0000-0000-0000A19B0000}"/>
    <cellStyle name="Normal 3 9 2 3 3 2 2 2" xfId="42190" xr:uid="{00000000-0005-0000-0000-0000A29B0000}"/>
    <cellStyle name="Normal 3 9 2 3 3 2 3" xfId="42189" xr:uid="{00000000-0005-0000-0000-0000A39B0000}"/>
    <cellStyle name="Normal 3 9 2 3 3 3" xfId="22072" xr:uid="{00000000-0005-0000-0000-0000A49B0000}"/>
    <cellStyle name="Normal 3 9 2 3 3 3 2" xfId="22073" xr:uid="{00000000-0005-0000-0000-0000A59B0000}"/>
    <cellStyle name="Normal 3 9 2 3 3 3 2 2" xfId="42192" xr:uid="{00000000-0005-0000-0000-0000A69B0000}"/>
    <cellStyle name="Normal 3 9 2 3 3 3 3" xfId="42191" xr:uid="{00000000-0005-0000-0000-0000A79B0000}"/>
    <cellStyle name="Normal 3 9 2 3 3 4" xfId="22074" xr:uid="{00000000-0005-0000-0000-0000A89B0000}"/>
    <cellStyle name="Normal 3 9 2 3 3 4 2" xfId="42193" xr:uid="{00000000-0005-0000-0000-0000A99B0000}"/>
    <cellStyle name="Normal 3 9 2 3 3 5" xfId="22075" xr:uid="{00000000-0005-0000-0000-0000AA9B0000}"/>
    <cellStyle name="Normal 3 9 2 3 3 5 2" xfId="49117" xr:uid="{00000000-0005-0000-0000-0000AB9B0000}"/>
    <cellStyle name="Normal 3 9 2 3 3 6" xfId="42188" xr:uid="{00000000-0005-0000-0000-0000AC9B0000}"/>
    <cellStyle name="Normal 3 9 2 3 4" xfId="22076" xr:uid="{00000000-0005-0000-0000-0000AD9B0000}"/>
    <cellStyle name="Normal 3 9 2 3 4 2" xfId="22077" xr:uid="{00000000-0005-0000-0000-0000AE9B0000}"/>
    <cellStyle name="Normal 3 9 2 3 4 2 2" xfId="22078" xr:uid="{00000000-0005-0000-0000-0000AF9B0000}"/>
    <cellStyle name="Normal 3 9 2 3 4 2 2 2" xfId="42196" xr:uid="{00000000-0005-0000-0000-0000B09B0000}"/>
    <cellStyle name="Normal 3 9 2 3 4 2 3" xfId="42195" xr:uid="{00000000-0005-0000-0000-0000B19B0000}"/>
    <cellStyle name="Normal 3 9 2 3 4 3" xfId="22079" xr:uid="{00000000-0005-0000-0000-0000B29B0000}"/>
    <cellStyle name="Normal 3 9 2 3 4 3 2" xfId="22080" xr:uid="{00000000-0005-0000-0000-0000B39B0000}"/>
    <cellStyle name="Normal 3 9 2 3 4 3 2 2" xfId="42198" xr:uid="{00000000-0005-0000-0000-0000B49B0000}"/>
    <cellStyle name="Normal 3 9 2 3 4 3 3" xfId="42197" xr:uid="{00000000-0005-0000-0000-0000B59B0000}"/>
    <cellStyle name="Normal 3 9 2 3 4 4" xfId="22081" xr:uid="{00000000-0005-0000-0000-0000B69B0000}"/>
    <cellStyle name="Normal 3 9 2 3 4 4 2" xfId="42199" xr:uid="{00000000-0005-0000-0000-0000B79B0000}"/>
    <cellStyle name="Normal 3 9 2 3 4 5" xfId="22082" xr:uid="{00000000-0005-0000-0000-0000B89B0000}"/>
    <cellStyle name="Normal 3 9 2 3 4 5 2" xfId="49118" xr:uid="{00000000-0005-0000-0000-0000B99B0000}"/>
    <cellStyle name="Normal 3 9 2 3 4 6" xfId="42194" xr:uid="{00000000-0005-0000-0000-0000BA9B0000}"/>
    <cellStyle name="Normal 3 9 2 3 5" xfId="22083" xr:uid="{00000000-0005-0000-0000-0000BB9B0000}"/>
    <cellStyle name="Normal 3 9 2 3 5 2" xfId="22084" xr:uid="{00000000-0005-0000-0000-0000BC9B0000}"/>
    <cellStyle name="Normal 3 9 2 3 5 2 2" xfId="42201" xr:uid="{00000000-0005-0000-0000-0000BD9B0000}"/>
    <cellStyle name="Normal 3 9 2 3 5 3" xfId="42200" xr:uid="{00000000-0005-0000-0000-0000BE9B0000}"/>
    <cellStyle name="Normal 3 9 2 3 6" xfId="22085" xr:uid="{00000000-0005-0000-0000-0000BF9B0000}"/>
    <cellStyle name="Normal 3 9 2 3 6 2" xfId="22086" xr:uid="{00000000-0005-0000-0000-0000C09B0000}"/>
    <cellStyle name="Normal 3 9 2 3 6 2 2" xfId="42203" xr:uid="{00000000-0005-0000-0000-0000C19B0000}"/>
    <cellStyle name="Normal 3 9 2 3 6 3" xfId="42202" xr:uid="{00000000-0005-0000-0000-0000C29B0000}"/>
    <cellStyle name="Normal 3 9 2 3 7" xfId="22087" xr:uid="{00000000-0005-0000-0000-0000C39B0000}"/>
    <cellStyle name="Normal 3 9 2 3 7 2" xfId="42204" xr:uid="{00000000-0005-0000-0000-0000C49B0000}"/>
    <cellStyle name="Normal 3 9 2 3 8" xfId="22088" xr:uid="{00000000-0005-0000-0000-0000C59B0000}"/>
    <cellStyle name="Normal 3 9 2 3 8 2" xfId="49113" xr:uid="{00000000-0005-0000-0000-0000C69B0000}"/>
    <cellStyle name="Normal 3 9 2 3 9" xfId="42169" xr:uid="{00000000-0005-0000-0000-0000C79B0000}"/>
    <cellStyle name="Normal 3 9 2 4" xfId="22089" xr:uid="{00000000-0005-0000-0000-0000C89B0000}"/>
    <cellStyle name="Normal 3 9 2 4 2" xfId="22090" xr:uid="{00000000-0005-0000-0000-0000C99B0000}"/>
    <cellStyle name="Normal 3 9 2 4 2 2" xfId="22091" xr:uid="{00000000-0005-0000-0000-0000CA9B0000}"/>
    <cellStyle name="Normal 3 9 2 4 2 2 2" xfId="22092" xr:uid="{00000000-0005-0000-0000-0000CB9B0000}"/>
    <cellStyle name="Normal 3 9 2 4 2 2 2 2" xfId="42208" xr:uid="{00000000-0005-0000-0000-0000CC9B0000}"/>
    <cellStyle name="Normal 3 9 2 4 2 2 3" xfId="42207" xr:uid="{00000000-0005-0000-0000-0000CD9B0000}"/>
    <cellStyle name="Normal 3 9 2 4 2 3" xfId="22093" xr:uid="{00000000-0005-0000-0000-0000CE9B0000}"/>
    <cellStyle name="Normal 3 9 2 4 2 3 2" xfId="22094" xr:uid="{00000000-0005-0000-0000-0000CF9B0000}"/>
    <cellStyle name="Normal 3 9 2 4 2 3 2 2" xfId="42210" xr:uid="{00000000-0005-0000-0000-0000D09B0000}"/>
    <cellStyle name="Normal 3 9 2 4 2 3 3" xfId="42209" xr:uid="{00000000-0005-0000-0000-0000D19B0000}"/>
    <cellStyle name="Normal 3 9 2 4 2 4" xfId="22095" xr:uid="{00000000-0005-0000-0000-0000D29B0000}"/>
    <cellStyle name="Normal 3 9 2 4 2 4 2" xfId="42211" xr:uid="{00000000-0005-0000-0000-0000D39B0000}"/>
    <cellStyle name="Normal 3 9 2 4 2 5" xfId="22096" xr:uid="{00000000-0005-0000-0000-0000D49B0000}"/>
    <cellStyle name="Normal 3 9 2 4 2 5 2" xfId="49120" xr:uid="{00000000-0005-0000-0000-0000D59B0000}"/>
    <cellStyle name="Normal 3 9 2 4 2 6" xfId="42206" xr:uid="{00000000-0005-0000-0000-0000D69B0000}"/>
    <cellStyle name="Normal 3 9 2 4 3" xfId="22097" xr:uid="{00000000-0005-0000-0000-0000D79B0000}"/>
    <cellStyle name="Normal 3 9 2 4 3 2" xfId="22098" xr:uid="{00000000-0005-0000-0000-0000D89B0000}"/>
    <cellStyle name="Normal 3 9 2 4 3 2 2" xfId="22099" xr:uid="{00000000-0005-0000-0000-0000D99B0000}"/>
    <cellStyle name="Normal 3 9 2 4 3 2 2 2" xfId="42214" xr:uid="{00000000-0005-0000-0000-0000DA9B0000}"/>
    <cellStyle name="Normal 3 9 2 4 3 2 3" xfId="42213" xr:uid="{00000000-0005-0000-0000-0000DB9B0000}"/>
    <cellStyle name="Normal 3 9 2 4 3 3" xfId="22100" xr:uid="{00000000-0005-0000-0000-0000DC9B0000}"/>
    <cellStyle name="Normal 3 9 2 4 3 3 2" xfId="22101" xr:uid="{00000000-0005-0000-0000-0000DD9B0000}"/>
    <cellStyle name="Normal 3 9 2 4 3 3 2 2" xfId="42216" xr:uid="{00000000-0005-0000-0000-0000DE9B0000}"/>
    <cellStyle name="Normal 3 9 2 4 3 3 3" xfId="42215" xr:uid="{00000000-0005-0000-0000-0000DF9B0000}"/>
    <cellStyle name="Normal 3 9 2 4 3 4" xfId="22102" xr:uid="{00000000-0005-0000-0000-0000E09B0000}"/>
    <cellStyle name="Normal 3 9 2 4 3 4 2" xfId="42217" xr:uid="{00000000-0005-0000-0000-0000E19B0000}"/>
    <cellStyle name="Normal 3 9 2 4 3 5" xfId="22103" xr:uid="{00000000-0005-0000-0000-0000E29B0000}"/>
    <cellStyle name="Normal 3 9 2 4 3 5 2" xfId="49121" xr:uid="{00000000-0005-0000-0000-0000E39B0000}"/>
    <cellStyle name="Normal 3 9 2 4 3 6" xfId="42212" xr:uid="{00000000-0005-0000-0000-0000E49B0000}"/>
    <cellStyle name="Normal 3 9 2 4 4" xfId="22104" xr:uid="{00000000-0005-0000-0000-0000E59B0000}"/>
    <cellStyle name="Normal 3 9 2 4 4 2" xfId="22105" xr:uid="{00000000-0005-0000-0000-0000E69B0000}"/>
    <cellStyle name="Normal 3 9 2 4 4 2 2" xfId="42219" xr:uid="{00000000-0005-0000-0000-0000E79B0000}"/>
    <cellStyle name="Normal 3 9 2 4 4 3" xfId="42218" xr:uid="{00000000-0005-0000-0000-0000E89B0000}"/>
    <cellStyle name="Normal 3 9 2 4 5" xfId="22106" xr:uid="{00000000-0005-0000-0000-0000E99B0000}"/>
    <cellStyle name="Normal 3 9 2 4 5 2" xfId="22107" xr:uid="{00000000-0005-0000-0000-0000EA9B0000}"/>
    <cellStyle name="Normal 3 9 2 4 5 2 2" xfId="42221" xr:uid="{00000000-0005-0000-0000-0000EB9B0000}"/>
    <cellStyle name="Normal 3 9 2 4 5 3" xfId="42220" xr:uid="{00000000-0005-0000-0000-0000EC9B0000}"/>
    <cellStyle name="Normal 3 9 2 4 6" xfId="22108" xr:uid="{00000000-0005-0000-0000-0000ED9B0000}"/>
    <cellStyle name="Normal 3 9 2 4 6 2" xfId="42222" xr:uid="{00000000-0005-0000-0000-0000EE9B0000}"/>
    <cellStyle name="Normal 3 9 2 4 7" xfId="22109" xr:uid="{00000000-0005-0000-0000-0000EF9B0000}"/>
    <cellStyle name="Normal 3 9 2 4 7 2" xfId="49119" xr:uid="{00000000-0005-0000-0000-0000F09B0000}"/>
    <cellStyle name="Normal 3 9 2 4 8" xfId="42205" xr:uid="{00000000-0005-0000-0000-0000F19B0000}"/>
    <cellStyle name="Normal 3 9 2 5" xfId="22110" xr:uid="{00000000-0005-0000-0000-0000F29B0000}"/>
    <cellStyle name="Normal 3 9 2 5 2" xfId="22111" xr:uid="{00000000-0005-0000-0000-0000F39B0000}"/>
    <cellStyle name="Normal 3 9 2 5 2 2" xfId="22112" xr:uid="{00000000-0005-0000-0000-0000F49B0000}"/>
    <cellStyle name="Normal 3 9 2 5 2 2 2" xfId="42225" xr:uid="{00000000-0005-0000-0000-0000F59B0000}"/>
    <cellStyle name="Normal 3 9 2 5 2 3" xfId="42224" xr:uid="{00000000-0005-0000-0000-0000F69B0000}"/>
    <cellStyle name="Normal 3 9 2 5 3" xfId="22113" xr:uid="{00000000-0005-0000-0000-0000F79B0000}"/>
    <cellStyle name="Normal 3 9 2 5 3 2" xfId="22114" xr:uid="{00000000-0005-0000-0000-0000F89B0000}"/>
    <cellStyle name="Normal 3 9 2 5 3 2 2" xfId="42227" xr:uid="{00000000-0005-0000-0000-0000F99B0000}"/>
    <cellStyle name="Normal 3 9 2 5 3 3" xfId="42226" xr:uid="{00000000-0005-0000-0000-0000FA9B0000}"/>
    <cellStyle name="Normal 3 9 2 5 4" xfId="22115" xr:uid="{00000000-0005-0000-0000-0000FB9B0000}"/>
    <cellStyle name="Normal 3 9 2 5 4 2" xfId="42228" xr:uid="{00000000-0005-0000-0000-0000FC9B0000}"/>
    <cellStyle name="Normal 3 9 2 5 5" xfId="22116" xr:uid="{00000000-0005-0000-0000-0000FD9B0000}"/>
    <cellStyle name="Normal 3 9 2 5 5 2" xfId="49122" xr:uid="{00000000-0005-0000-0000-0000FE9B0000}"/>
    <cellStyle name="Normal 3 9 2 5 6" xfId="42223" xr:uid="{00000000-0005-0000-0000-0000FF9B0000}"/>
    <cellStyle name="Normal 3 9 2 6" xfId="22117" xr:uid="{00000000-0005-0000-0000-0000009C0000}"/>
    <cellStyle name="Normal 3 9 2 6 2" xfId="22118" xr:uid="{00000000-0005-0000-0000-0000019C0000}"/>
    <cellStyle name="Normal 3 9 2 6 2 2" xfId="22119" xr:uid="{00000000-0005-0000-0000-0000029C0000}"/>
    <cellStyle name="Normal 3 9 2 6 2 2 2" xfId="42231" xr:uid="{00000000-0005-0000-0000-0000039C0000}"/>
    <cellStyle name="Normal 3 9 2 6 2 3" xfId="42230" xr:uid="{00000000-0005-0000-0000-0000049C0000}"/>
    <cellStyle name="Normal 3 9 2 6 3" xfId="22120" xr:uid="{00000000-0005-0000-0000-0000059C0000}"/>
    <cellStyle name="Normal 3 9 2 6 3 2" xfId="22121" xr:uid="{00000000-0005-0000-0000-0000069C0000}"/>
    <cellStyle name="Normal 3 9 2 6 3 2 2" xfId="42233" xr:uid="{00000000-0005-0000-0000-0000079C0000}"/>
    <cellStyle name="Normal 3 9 2 6 3 3" xfId="42232" xr:uid="{00000000-0005-0000-0000-0000089C0000}"/>
    <cellStyle name="Normal 3 9 2 6 4" xfId="22122" xr:uid="{00000000-0005-0000-0000-0000099C0000}"/>
    <cellStyle name="Normal 3 9 2 6 4 2" xfId="42234" xr:uid="{00000000-0005-0000-0000-00000A9C0000}"/>
    <cellStyle name="Normal 3 9 2 6 5" xfId="22123" xr:uid="{00000000-0005-0000-0000-00000B9C0000}"/>
    <cellStyle name="Normal 3 9 2 6 5 2" xfId="49123" xr:uid="{00000000-0005-0000-0000-00000C9C0000}"/>
    <cellStyle name="Normal 3 9 2 6 6" xfId="42229" xr:uid="{00000000-0005-0000-0000-00000D9C0000}"/>
    <cellStyle name="Normal 3 9 2 7" xfId="22124" xr:uid="{00000000-0005-0000-0000-00000E9C0000}"/>
    <cellStyle name="Normal 3 9 2 7 2" xfId="22125" xr:uid="{00000000-0005-0000-0000-00000F9C0000}"/>
    <cellStyle name="Normal 3 9 2 7 2 2" xfId="42236" xr:uid="{00000000-0005-0000-0000-0000109C0000}"/>
    <cellStyle name="Normal 3 9 2 7 3" xfId="42235" xr:uid="{00000000-0005-0000-0000-0000119C0000}"/>
    <cellStyle name="Normal 3 9 2 8" xfId="22126" xr:uid="{00000000-0005-0000-0000-0000129C0000}"/>
    <cellStyle name="Normal 3 9 2 8 2" xfId="22127" xr:uid="{00000000-0005-0000-0000-0000139C0000}"/>
    <cellStyle name="Normal 3 9 2 8 2 2" xfId="42238" xr:uid="{00000000-0005-0000-0000-0000149C0000}"/>
    <cellStyle name="Normal 3 9 2 8 3" xfId="42237" xr:uid="{00000000-0005-0000-0000-0000159C0000}"/>
    <cellStyle name="Normal 3 9 2 9" xfId="22128" xr:uid="{00000000-0005-0000-0000-0000169C0000}"/>
    <cellStyle name="Normal 3 9 2 9 2" xfId="42239" xr:uid="{00000000-0005-0000-0000-0000179C0000}"/>
    <cellStyle name="Normal 3 9 3" xfId="22129" xr:uid="{00000000-0005-0000-0000-0000189C0000}"/>
    <cellStyle name="Normal 3 9 3 10" xfId="42240" xr:uid="{00000000-0005-0000-0000-0000199C0000}"/>
    <cellStyle name="Normal 3 9 3 2" xfId="22130" xr:uid="{00000000-0005-0000-0000-00001A9C0000}"/>
    <cellStyle name="Normal 3 9 3 2 2" xfId="22131" xr:uid="{00000000-0005-0000-0000-00001B9C0000}"/>
    <cellStyle name="Normal 3 9 3 2 2 2" xfId="22132" xr:uid="{00000000-0005-0000-0000-00001C9C0000}"/>
    <cellStyle name="Normal 3 9 3 2 2 2 2" xfId="22133" xr:uid="{00000000-0005-0000-0000-00001D9C0000}"/>
    <cellStyle name="Normal 3 9 3 2 2 2 2 2" xfId="22134" xr:uid="{00000000-0005-0000-0000-00001E9C0000}"/>
    <cellStyle name="Normal 3 9 3 2 2 2 2 2 2" xfId="42245" xr:uid="{00000000-0005-0000-0000-00001F9C0000}"/>
    <cellStyle name="Normal 3 9 3 2 2 2 2 3" xfId="42244" xr:uid="{00000000-0005-0000-0000-0000209C0000}"/>
    <cellStyle name="Normal 3 9 3 2 2 2 3" xfId="22135" xr:uid="{00000000-0005-0000-0000-0000219C0000}"/>
    <cellStyle name="Normal 3 9 3 2 2 2 3 2" xfId="22136" xr:uid="{00000000-0005-0000-0000-0000229C0000}"/>
    <cellStyle name="Normal 3 9 3 2 2 2 3 2 2" xfId="42247" xr:uid="{00000000-0005-0000-0000-0000239C0000}"/>
    <cellStyle name="Normal 3 9 3 2 2 2 3 3" xfId="42246" xr:uid="{00000000-0005-0000-0000-0000249C0000}"/>
    <cellStyle name="Normal 3 9 3 2 2 2 4" xfId="22137" xr:uid="{00000000-0005-0000-0000-0000259C0000}"/>
    <cellStyle name="Normal 3 9 3 2 2 2 4 2" xfId="42248" xr:uid="{00000000-0005-0000-0000-0000269C0000}"/>
    <cellStyle name="Normal 3 9 3 2 2 2 5" xfId="22138" xr:uid="{00000000-0005-0000-0000-0000279C0000}"/>
    <cellStyle name="Normal 3 9 3 2 2 2 5 2" xfId="49127" xr:uid="{00000000-0005-0000-0000-0000289C0000}"/>
    <cellStyle name="Normal 3 9 3 2 2 2 6" xfId="42243" xr:uid="{00000000-0005-0000-0000-0000299C0000}"/>
    <cellStyle name="Normal 3 9 3 2 2 3" xfId="22139" xr:uid="{00000000-0005-0000-0000-00002A9C0000}"/>
    <cellStyle name="Normal 3 9 3 2 2 3 2" xfId="22140" xr:uid="{00000000-0005-0000-0000-00002B9C0000}"/>
    <cellStyle name="Normal 3 9 3 2 2 3 2 2" xfId="22141" xr:uid="{00000000-0005-0000-0000-00002C9C0000}"/>
    <cellStyle name="Normal 3 9 3 2 2 3 2 2 2" xfId="42251" xr:uid="{00000000-0005-0000-0000-00002D9C0000}"/>
    <cellStyle name="Normal 3 9 3 2 2 3 2 3" xfId="42250" xr:uid="{00000000-0005-0000-0000-00002E9C0000}"/>
    <cellStyle name="Normal 3 9 3 2 2 3 3" xfId="22142" xr:uid="{00000000-0005-0000-0000-00002F9C0000}"/>
    <cellStyle name="Normal 3 9 3 2 2 3 3 2" xfId="22143" xr:uid="{00000000-0005-0000-0000-0000309C0000}"/>
    <cellStyle name="Normal 3 9 3 2 2 3 3 2 2" xfId="42253" xr:uid="{00000000-0005-0000-0000-0000319C0000}"/>
    <cellStyle name="Normal 3 9 3 2 2 3 3 3" xfId="42252" xr:uid="{00000000-0005-0000-0000-0000329C0000}"/>
    <cellStyle name="Normal 3 9 3 2 2 3 4" xfId="22144" xr:uid="{00000000-0005-0000-0000-0000339C0000}"/>
    <cellStyle name="Normal 3 9 3 2 2 3 4 2" xfId="42254" xr:uid="{00000000-0005-0000-0000-0000349C0000}"/>
    <cellStyle name="Normal 3 9 3 2 2 3 5" xfId="22145" xr:uid="{00000000-0005-0000-0000-0000359C0000}"/>
    <cellStyle name="Normal 3 9 3 2 2 3 5 2" xfId="49128" xr:uid="{00000000-0005-0000-0000-0000369C0000}"/>
    <cellStyle name="Normal 3 9 3 2 2 3 6" xfId="42249" xr:uid="{00000000-0005-0000-0000-0000379C0000}"/>
    <cellStyle name="Normal 3 9 3 2 2 4" xfId="22146" xr:uid="{00000000-0005-0000-0000-0000389C0000}"/>
    <cellStyle name="Normal 3 9 3 2 2 4 2" xfId="22147" xr:uid="{00000000-0005-0000-0000-0000399C0000}"/>
    <cellStyle name="Normal 3 9 3 2 2 4 2 2" xfId="42256" xr:uid="{00000000-0005-0000-0000-00003A9C0000}"/>
    <cellStyle name="Normal 3 9 3 2 2 4 3" xfId="42255" xr:uid="{00000000-0005-0000-0000-00003B9C0000}"/>
    <cellStyle name="Normal 3 9 3 2 2 5" xfId="22148" xr:uid="{00000000-0005-0000-0000-00003C9C0000}"/>
    <cellStyle name="Normal 3 9 3 2 2 5 2" xfId="22149" xr:uid="{00000000-0005-0000-0000-00003D9C0000}"/>
    <cellStyle name="Normal 3 9 3 2 2 5 2 2" xfId="42258" xr:uid="{00000000-0005-0000-0000-00003E9C0000}"/>
    <cellStyle name="Normal 3 9 3 2 2 5 3" xfId="42257" xr:uid="{00000000-0005-0000-0000-00003F9C0000}"/>
    <cellStyle name="Normal 3 9 3 2 2 6" xfId="22150" xr:uid="{00000000-0005-0000-0000-0000409C0000}"/>
    <cellStyle name="Normal 3 9 3 2 2 6 2" xfId="42259" xr:uid="{00000000-0005-0000-0000-0000419C0000}"/>
    <cellStyle name="Normal 3 9 3 2 2 7" xfId="22151" xr:uid="{00000000-0005-0000-0000-0000429C0000}"/>
    <cellStyle name="Normal 3 9 3 2 2 7 2" xfId="49126" xr:uid="{00000000-0005-0000-0000-0000439C0000}"/>
    <cellStyle name="Normal 3 9 3 2 2 8" xfId="42242" xr:uid="{00000000-0005-0000-0000-0000449C0000}"/>
    <cellStyle name="Normal 3 9 3 2 3" xfId="22152" xr:uid="{00000000-0005-0000-0000-0000459C0000}"/>
    <cellStyle name="Normal 3 9 3 2 3 2" xfId="22153" xr:uid="{00000000-0005-0000-0000-0000469C0000}"/>
    <cellStyle name="Normal 3 9 3 2 3 2 2" xfId="22154" xr:uid="{00000000-0005-0000-0000-0000479C0000}"/>
    <cellStyle name="Normal 3 9 3 2 3 2 2 2" xfId="42262" xr:uid="{00000000-0005-0000-0000-0000489C0000}"/>
    <cellStyle name="Normal 3 9 3 2 3 2 3" xfId="42261" xr:uid="{00000000-0005-0000-0000-0000499C0000}"/>
    <cellStyle name="Normal 3 9 3 2 3 3" xfId="22155" xr:uid="{00000000-0005-0000-0000-00004A9C0000}"/>
    <cellStyle name="Normal 3 9 3 2 3 3 2" xfId="22156" xr:uid="{00000000-0005-0000-0000-00004B9C0000}"/>
    <cellStyle name="Normal 3 9 3 2 3 3 2 2" xfId="42264" xr:uid="{00000000-0005-0000-0000-00004C9C0000}"/>
    <cellStyle name="Normal 3 9 3 2 3 3 3" xfId="42263" xr:uid="{00000000-0005-0000-0000-00004D9C0000}"/>
    <cellStyle name="Normal 3 9 3 2 3 4" xfId="22157" xr:uid="{00000000-0005-0000-0000-00004E9C0000}"/>
    <cellStyle name="Normal 3 9 3 2 3 4 2" xfId="42265" xr:uid="{00000000-0005-0000-0000-00004F9C0000}"/>
    <cellStyle name="Normal 3 9 3 2 3 5" xfId="22158" xr:uid="{00000000-0005-0000-0000-0000509C0000}"/>
    <cellStyle name="Normal 3 9 3 2 3 5 2" xfId="49129" xr:uid="{00000000-0005-0000-0000-0000519C0000}"/>
    <cellStyle name="Normal 3 9 3 2 3 6" xfId="42260" xr:uid="{00000000-0005-0000-0000-0000529C0000}"/>
    <cellStyle name="Normal 3 9 3 2 4" xfId="22159" xr:uid="{00000000-0005-0000-0000-0000539C0000}"/>
    <cellStyle name="Normal 3 9 3 2 4 2" xfId="22160" xr:uid="{00000000-0005-0000-0000-0000549C0000}"/>
    <cellStyle name="Normal 3 9 3 2 4 2 2" xfId="22161" xr:uid="{00000000-0005-0000-0000-0000559C0000}"/>
    <cellStyle name="Normal 3 9 3 2 4 2 2 2" xfId="42268" xr:uid="{00000000-0005-0000-0000-0000569C0000}"/>
    <cellStyle name="Normal 3 9 3 2 4 2 3" xfId="42267" xr:uid="{00000000-0005-0000-0000-0000579C0000}"/>
    <cellStyle name="Normal 3 9 3 2 4 3" xfId="22162" xr:uid="{00000000-0005-0000-0000-0000589C0000}"/>
    <cellStyle name="Normal 3 9 3 2 4 3 2" xfId="22163" xr:uid="{00000000-0005-0000-0000-0000599C0000}"/>
    <cellStyle name="Normal 3 9 3 2 4 3 2 2" xfId="42270" xr:uid="{00000000-0005-0000-0000-00005A9C0000}"/>
    <cellStyle name="Normal 3 9 3 2 4 3 3" xfId="42269" xr:uid="{00000000-0005-0000-0000-00005B9C0000}"/>
    <cellStyle name="Normal 3 9 3 2 4 4" xfId="22164" xr:uid="{00000000-0005-0000-0000-00005C9C0000}"/>
    <cellStyle name="Normal 3 9 3 2 4 4 2" xfId="42271" xr:uid="{00000000-0005-0000-0000-00005D9C0000}"/>
    <cellStyle name="Normal 3 9 3 2 4 5" xfId="22165" xr:uid="{00000000-0005-0000-0000-00005E9C0000}"/>
    <cellStyle name="Normal 3 9 3 2 4 5 2" xfId="49130" xr:uid="{00000000-0005-0000-0000-00005F9C0000}"/>
    <cellStyle name="Normal 3 9 3 2 4 6" xfId="42266" xr:uid="{00000000-0005-0000-0000-0000609C0000}"/>
    <cellStyle name="Normal 3 9 3 2 5" xfId="22166" xr:uid="{00000000-0005-0000-0000-0000619C0000}"/>
    <cellStyle name="Normal 3 9 3 2 5 2" xfId="22167" xr:uid="{00000000-0005-0000-0000-0000629C0000}"/>
    <cellStyle name="Normal 3 9 3 2 5 2 2" xfId="42273" xr:uid="{00000000-0005-0000-0000-0000639C0000}"/>
    <cellStyle name="Normal 3 9 3 2 5 3" xfId="42272" xr:uid="{00000000-0005-0000-0000-0000649C0000}"/>
    <cellStyle name="Normal 3 9 3 2 6" xfId="22168" xr:uid="{00000000-0005-0000-0000-0000659C0000}"/>
    <cellStyle name="Normal 3 9 3 2 6 2" xfId="22169" xr:uid="{00000000-0005-0000-0000-0000669C0000}"/>
    <cellStyle name="Normal 3 9 3 2 6 2 2" xfId="42275" xr:uid="{00000000-0005-0000-0000-0000679C0000}"/>
    <cellStyle name="Normal 3 9 3 2 6 3" xfId="42274" xr:uid="{00000000-0005-0000-0000-0000689C0000}"/>
    <cellStyle name="Normal 3 9 3 2 7" xfId="22170" xr:uid="{00000000-0005-0000-0000-0000699C0000}"/>
    <cellStyle name="Normal 3 9 3 2 7 2" xfId="42276" xr:uid="{00000000-0005-0000-0000-00006A9C0000}"/>
    <cellStyle name="Normal 3 9 3 2 8" xfId="22171" xr:uid="{00000000-0005-0000-0000-00006B9C0000}"/>
    <cellStyle name="Normal 3 9 3 2 8 2" xfId="49125" xr:uid="{00000000-0005-0000-0000-00006C9C0000}"/>
    <cellStyle name="Normal 3 9 3 2 9" xfId="42241" xr:uid="{00000000-0005-0000-0000-00006D9C0000}"/>
    <cellStyle name="Normal 3 9 3 3" xfId="22172" xr:uid="{00000000-0005-0000-0000-00006E9C0000}"/>
    <cellStyle name="Normal 3 9 3 3 2" xfId="22173" xr:uid="{00000000-0005-0000-0000-00006F9C0000}"/>
    <cellStyle name="Normal 3 9 3 3 2 2" xfId="22174" xr:uid="{00000000-0005-0000-0000-0000709C0000}"/>
    <cellStyle name="Normal 3 9 3 3 2 2 2" xfId="22175" xr:uid="{00000000-0005-0000-0000-0000719C0000}"/>
    <cellStyle name="Normal 3 9 3 3 2 2 2 2" xfId="42280" xr:uid="{00000000-0005-0000-0000-0000729C0000}"/>
    <cellStyle name="Normal 3 9 3 3 2 2 3" xfId="42279" xr:uid="{00000000-0005-0000-0000-0000739C0000}"/>
    <cellStyle name="Normal 3 9 3 3 2 3" xfId="22176" xr:uid="{00000000-0005-0000-0000-0000749C0000}"/>
    <cellStyle name="Normal 3 9 3 3 2 3 2" xfId="22177" xr:uid="{00000000-0005-0000-0000-0000759C0000}"/>
    <cellStyle name="Normal 3 9 3 3 2 3 2 2" xfId="42282" xr:uid="{00000000-0005-0000-0000-0000769C0000}"/>
    <cellStyle name="Normal 3 9 3 3 2 3 3" xfId="42281" xr:uid="{00000000-0005-0000-0000-0000779C0000}"/>
    <cellStyle name="Normal 3 9 3 3 2 4" xfId="22178" xr:uid="{00000000-0005-0000-0000-0000789C0000}"/>
    <cellStyle name="Normal 3 9 3 3 2 4 2" xfId="42283" xr:uid="{00000000-0005-0000-0000-0000799C0000}"/>
    <cellStyle name="Normal 3 9 3 3 2 5" xfId="22179" xr:uid="{00000000-0005-0000-0000-00007A9C0000}"/>
    <cellStyle name="Normal 3 9 3 3 2 5 2" xfId="49132" xr:uid="{00000000-0005-0000-0000-00007B9C0000}"/>
    <cellStyle name="Normal 3 9 3 3 2 6" xfId="42278" xr:uid="{00000000-0005-0000-0000-00007C9C0000}"/>
    <cellStyle name="Normal 3 9 3 3 3" xfId="22180" xr:uid="{00000000-0005-0000-0000-00007D9C0000}"/>
    <cellStyle name="Normal 3 9 3 3 3 2" xfId="22181" xr:uid="{00000000-0005-0000-0000-00007E9C0000}"/>
    <cellStyle name="Normal 3 9 3 3 3 2 2" xfId="22182" xr:uid="{00000000-0005-0000-0000-00007F9C0000}"/>
    <cellStyle name="Normal 3 9 3 3 3 2 2 2" xfId="42286" xr:uid="{00000000-0005-0000-0000-0000809C0000}"/>
    <cellStyle name="Normal 3 9 3 3 3 2 3" xfId="42285" xr:uid="{00000000-0005-0000-0000-0000819C0000}"/>
    <cellStyle name="Normal 3 9 3 3 3 3" xfId="22183" xr:uid="{00000000-0005-0000-0000-0000829C0000}"/>
    <cellStyle name="Normal 3 9 3 3 3 3 2" xfId="22184" xr:uid="{00000000-0005-0000-0000-0000839C0000}"/>
    <cellStyle name="Normal 3 9 3 3 3 3 2 2" xfId="42288" xr:uid="{00000000-0005-0000-0000-0000849C0000}"/>
    <cellStyle name="Normal 3 9 3 3 3 3 3" xfId="42287" xr:uid="{00000000-0005-0000-0000-0000859C0000}"/>
    <cellStyle name="Normal 3 9 3 3 3 4" xfId="22185" xr:uid="{00000000-0005-0000-0000-0000869C0000}"/>
    <cellStyle name="Normal 3 9 3 3 3 4 2" xfId="42289" xr:uid="{00000000-0005-0000-0000-0000879C0000}"/>
    <cellStyle name="Normal 3 9 3 3 3 5" xfId="22186" xr:uid="{00000000-0005-0000-0000-0000889C0000}"/>
    <cellStyle name="Normal 3 9 3 3 3 5 2" xfId="49133" xr:uid="{00000000-0005-0000-0000-0000899C0000}"/>
    <cellStyle name="Normal 3 9 3 3 3 6" xfId="42284" xr:uid="{00000000-0005-0000-0000-00008A9C0000}"/>
    <cellStyle name="Normal 3 9 3 3 4" xfId="22187" xr:uid="{00000000-0005-0000-0000-00008B9C0000}"/>
    <cellStyle name="Normal 3 9 3 3 4 2" xfId="22188" xr:uid="{00000000-0005-0000-0000-00008C9C0000}"/>
    <cellStyle name="Normal 3 9 3 3 4 2 2" xfId="42291" xr:uid="{00000000-0005-0000-0000-00008D9C0000}"/>
    <cellStyle name="Normal 3 9 3 3 4 3" xfId="42290" xr:uid="{00000000-0005-0000-0000-00008E9C0000}"/>
    <cellStyle name="Normal 3 9 3 3 5" xfId="22189" xr:uid="{00000000-0005-0000-0000-00008F9C0000}"/>
    <cellStyle name="Normal 3 9 3 3 5 2" xfId="22190" xr:uid="{00000000-0005-0000-0000-0000909C0000}"/>
    <cellStyle name="Normal 3 9 3 3 5 2 2" xfId="42293" xr:uid="{00000000-0005-0000-0000-0000919C0000}"/>
    <cellStyle name="Normal 3 9 3 3 5 3" xfId="42292" xr:uid="{00000000-0005-0000-0000-0000929C0000}"/>
    <cellStyle name="Normal 3 9 3 3 6" xfId="22191" xr:uid="{00000000-0005-0000-0000-0000939C0000}"/>
    <cellStyle name="Normal 3 9 3 3 6 2" xfId="42294" xr:uid="{00000000-0005-0000-0000-0000949C0000}"/>
    <cellStyle name="Normal 3 9 3 3 7" xfId="22192" xr:uid="{00000000-0005-0000-0000-0000959C0000}"/>
    <cellStyle name="Normal 3 9 3 3 7 2" xfId="49131" xr:uid="{00000000-0005-0000-0000-0000969C0000}"/>
    <cellStyle name="Normal 3 9 3 3 8" xfId="42277" xr:uid="{00000000-0005-0000-0000-0000979C0000}"/>
    <cellStyle name="Normal 3 9 3 4" xfId="22193" xr:uid="{00000000-0005-0000-0000-0000989C0000}"/>
    <cellStyle name="Normal 3 9 3 4 2" xfId="22194" xr:uid="{00000000-0005-0000-0000-0000999C0000}"/>
    <cellStyle name="Normal 3 9 3 4 2 2" xfId="22195" xr:uid="{00000000-0005-0000-0000-00009A9C0000}"/>
    <cellStyle name="Normal 3 9 3 4 2 2 2" xfId="42297" xr:uid="{00000000-0005-0000-0000-00009B9C0000}"/>
    <cellStyle name="Normal 3 9 3 4 2 3" xfId="42296" xr:uid="{00000000-0005-0000-0000-00009C9C0000}"/>
    <cellStyle name="Normal 3 9 3 4 3" xfId="22196" xr:uid="{00000000-0005-0000-0000-00009D9C0000}"/>
    <cellStyle name="Normal 3 9 3 4 3 2" xfId="22197" xr:uid="{00000000-0005-0000-0000-00009E9C0000}"/>
    <cellStyle name="Normal 3 9 3 4 3 2 2" xfId="42299" xr:uid="{00000000-0005-0000-0000-00009F9C0000}"/>
    <cellStyle name="Normal 3 9 3 4 3 3" xfId="42298" xr:uid="{00000000-0005-0000-0000-0000A09C0000}"/>
    <cellStyle name="Normal 3 9 3 4 4" xfId="22198" xr:uid="{00000000-0005-0000-0000-0000A19C0000}"/>
    <cellStyle name="Normal 3 9 3 4 4 2" xfId="42300" xr:uid="{00000000-0005-0000-0000-0000A29C0000}"/>
    <cellStyle name="Normal 3 9 3 4 5" xfId="22199" xr:uid="{00000000-0005-0000-0000-0000A39C0000}"/>
    <cellStyle name="Normal 3 9 3 4 5 2" xfId="49134" xr:uid="{00000000-0005-0000-0000-0000A49C0000}"/>
    <cellStyle name="Normal 3 9 3 4 6" xfId="42295" xr:uid="{00000000-0005-0000-0000-0000A59C0000}"/>
    <cellStyle name="Normal 3 9 3 5" xfId="22200" xr:uid="{00000000-0005-0000-0000-0000A69C0000}"/>
    <cellStyle name="Normal 3 9 3 5 2" xfId="22201" xr:uid="{00000000-0005-0000-0000-0000A79C0000}"/>
    <cellStyle name="Normal 3 9 3 5 2 2" xfId="22202" xr:uid="{00000000-0005-0000-0000-0000A89C0000}"/>
    <cellStyle name="Normal 3 9 3 5 2 2 2" xfId="42303" xr:uid="{00000000-0005-0000-0000-0000A99C0000}"/>
    <cellStyle name="Normal 3 9 3 5 2 3" xfId="42302" xr:uid="{00000000-0005-0000-0000-0000AA9C0000}"/>
    <cellStyle name="Normal 3 9 3 5 3" xfId="22203" xr:uid="{00000000-0005-0000-0000-0000AB9C0000}"/>
    <cellStyle name="Normal 3 9 3 5 3 2" xfId="22204" xr:uid="{00000000-0005-0000-0000-0000AC9C0000}"/>
    <cellStyle name="Normal 3 9 3 5 3 2 2" xfId="42305" xr:uid="{00000000-0005-0000-0000-0000AD9C0000}"/>
    <cellStyle name="Normal 3 9 3 5 3 3" xfId="42304" xr:uid="{00000000-0005-0000-0000-0000AE9C0000}"/>
    <cellStyle name="Normal 3 9 3 5 4" xfId="22205" xr:uid="{00000000-0005-0000-0000-0000AF9C0000}"/>
    <cellStyle name="Normal 3 9 3 5 4 2" xfId="42306" xr:uid="{00000000-0005-0000-0000-0000B09C0000}"/>
    <cellStyle name="Normal 3 9 3 5 5" xfId="22206" xr:uid="{00000000-0005-0000-0000-0000B19C0000}"/>
    <cellStyle name="Normal 3 9 3 5 5 2" xfId="49135" xr:uid="{00000000-0005-0000-0000-0000B29C0000}"/>
    <cellStyle name="Normal 3 9 3 5 6" xfId="42301" xr:uid="{00000000-0005-0000-0000-0000B39C0000}"/>
    <cellStyle name="Normal 3 9 3 6" xfId="22207" xr:uid="{00000000-0005-0000-0000-0000B49C0000}"/>
    <cellStyle name="Normal 3 9 3 6 2" xfId="22208" xr:uid="{00000000-0005-0000-0000-0000B59C0000}"/>
    <cellStyle name="Normal 3 9 3 6 2 2" xfId="42308" xr:uid="{00000000-0005-0000-0000-0000B69C0000}"/>
    <cellStyle name="Normal 3 9 3 6 3" xfId="42307" xr:uid="{00000000-0005-0000-0000-0000B79C0000}"/>
    <cellStyle name="Normal 3 9 3 7" xfId="22209" xr:uid="{00000000-0005-0000-0000-0000B89C0000}"/>
    <cellStyle name="Normal 3 9 3 7 2" xfId="22210" xr:uid="{00000000-0005-0000-0000-0000B99C0000}"/>
    <cellStyle name="Normal 3 9 3 7 2 2" xfId="42310" xr:uid="{00000000-0005-0000-0000-0000BA9C0000}"/>
    <cellStyle name="Normal 3 9 3 7 3" xfId="42309" xr:uid="{00000000-0005-0000-0000-0000BB9C0000}"/>
    <cellStyle name="Normal 3 9 3 8" xfId="22211" xr:uid="{00000000-0005-0000-0000-0000BC9C0000}"/>
    <cellStyle name="Normal 3 9 3 8 2" xfId="42311" xr:uid="{00000000-0005-0000-0000-0000BD9C0000}"/>
    <cellStyle name="Normal 3 9 3 9" xfId="22212" xr:uid="{00000000-0005-0000-0000-0000BE9C0000}"/>
    <cellStyle name="Normal 3 9 3 9 2" xfId="49124" xr:uid="{00000000-0005-0000-0000-0000BF9C0000}"/>
    <cellStyle name="Normal 3 9 4" xfId="22213" xr:uid="{00000000-0005-0000-0000-0000C09C0000}"/>
    <cellStyle name="Normal 3 9 4 2" xfId="22214" xr:uid="{00000000-0005-0000-0000-0000C19C0000}"/>
    <cellStyle name="Normal 3 9 4 2 2" xfId="22215" xr:uid="{00000000-0005-0000-0000-0000C29C0000}"/>
    <cellStyle name="Normal 3 9 4 2 2 2" xfId="22216" xr:uid="{00000000-0005-0000-0000-0000C39C0000}"/>
    <cellStyle name="Normal 3 9 4 2 2 2 2" xfId="22217" xr:uid="{00000000-0005-0000-0000-0000C49C0000}"/>
    <cellStyle name="Normal 3 9 4 2 2 2 2 2" xfId="42316" xr:uid="{00000000-0005-0000-0000-0000C59C0000}"/>
    <cellStyle name="Normal 3 9 4 2 2 2 3" xfId="42315" xr:uid="{00000000-0005-0000-0000-0000C69C0000}"/>
    <cellStyle name="Normal 3 9 4 2 2 3" xfId="22218" xr:uid="{00000000-0005-0000-0000-0000C79C0000}"/>
    <cellStyle name="Normal 3 9 4 2 2 3 2" xfId="22219" xr:uid="{00000000-0005-0000-0000-0000C89C0000}"/>
    <cellStyle name="Normal 3 9 4 2 2 3 2 2" xfId="42318" xr:uid="{00000000-0005-0000-0000-0000C99C0000}"/>
    <cellStyle name="Normal 3 9 4 2 2 3 3" xfId="42317" xr:uid="{00000000-0005-0000-0000-0000CA9C0000}"/>
    <cellStyle name="Normal 3 9 4 2 2 4" xfId="22220" xr:uid="{00000000-0005-0000-0000-0000CB9C0000}"/>
    <cellStyle name="Normal 3 9 4 2 2 4 2" xfId="42319" xr:uid="{00000000-0005-0000-0000-0000CC9C0000}"/>
    <cellStyle name="Normal 3 9 4 2 2 5" xfId="22221" xr:uid="{00000000-0005-0000-0000-0000CD9C0000}"/>
    <cellStyle name="Normal 3 9 4 2 2 5 2" xfId="49138" xr:uid="{00000000-0005-0000-0000-0000CE9C0000}"/>
    <cellStyle name="Normal 3 9 4 2 2 6" xfId="42314" xr:uid="{00000000-0005-0000-0000-0000CF9C0000}"/>
    <cellStyle name="Normal 3 9 4 2 3" xfId="22222" xr:uid="{00000000-0005-0000-0000-0000D09C0000}"/>
    <cellStyle name="Normal 3 9 4 2 3 2" xfId="22223" xr:uid="{00000000-0005-0000-0000-0000D19C0000}"/>
    <cellStyle name="Normal 3 9 4 2 3 2 2" xfId="22224" xr:uid="{00000000-0005-0000-0000-0000D29C0000}"/>
    <cellStyle name="Normal 3 9 4 2 3 2 2 2" xfId="42322" xr:uid="{00000000-0005-0000-0000-0000D39C0000}"/>
    <cellStyle name="Normal 3 9 4 2 3 2 3" xfId="42321" xr:uid="{00000000-0005-0000-0000-0000D49C0000}"/>
    <cellStyle name="Normal 3 9 4 2 3 3" xfId="22225" xr:uid="{00000000-0005-0000-0000-0000D59C0000}"/>
    <cellStyle name="Normal 3 9 4 2 3 3 2" xfId="22226" xr:uid="{00000000-0005-0000-0000-0000D69C0000}"/>
    <cellStyle name="Normal 3 9 4 2 3 3 2 2" xfId="42324" xr:uid="{00000000-0005-0000-0000-0000D79C0000}"/>
    <cellStyle name="Normal 3 9 4 2 3 3 3" xfId="42323" xr:uid="{00000000-0005-0000-0000-0000D89C0000}"/>
    <cellStyle name="Normal 3 9 4 2 3 4" xfId="22227" xr:uid="{00000000-0005-0000-0000-0000D99C0000}"/>
    <cellStyle name="Normal 3 9 4 2 3 4 2" xfId="42325" xr:uid="{00000000-0005-0000-0000-0000DA9C0000}"/>
    <cellStyle name="Normal 3 9 4 2 3 5" xfId="22228" xr:uid="{00000000-0005-0000-0000-0000DB9C0000}"/>
    <cellStyle name="Normal 3 9 4 2 3 5 2" xfId="49139" xr:uid="{00000000-0005-0000-0000-0000DC9C0000}"/>
    <cellStyle name="Normal 3 9 4 2 3 6" xfId="42320" xr:uid="{00000000-0005-0000-0000-0000DD9C0000}"/>
    <cellStyle name="Normal 3 9 4 2 4" xfId="22229" xr:uid="{00000000-0005-0000-0000-0000DE9C0000}"/>
    <cellStyle name="Normal 3 9 4 2 4 2" xfId="22230" xr:uid="{00000000-0005-0000-0000-0000DF9C0000}"/>
    <cellStyle name="Normal 3 9 4 2 4 2 2" xfId="42327" xr:uid="{00000000-0005-0000-0000-0000E09C0000}"/>
    <cellStyle name="Normal 3 9 4 2 4 3" xfId="42326" xr:uid="{00000000-0005-0000-0000-0000E19C0000}"/>
    <cellStyle name="Normal 3 9 4 2 5" xfId="22231" xr:uid="{00000000-0005-0000-0000-0000E29C0000}"/>
    <cellStyle name="Normal 3 9 4 2 5 2" xfId="22232" xr:uid="{00000000-0005-0000-0000-0000E39C0000}"/>
    <cellStyle name="Normal 3 9 4 2 5 2 2" xfId="42329" xr:uid="{00000000-0005-0000-0000-0000E49C0000}"/>
    <cellStyle name="Normal 3 9 4 2 5 3" xfId="42328" xr:uid="{00000000-0005-0000-0000-0000E59C0000}"/>
    <cellStyle name="Normal 3 9 4 2 6" xfId="22233" xr:uid="{00000000-0005-0000-0000-0000E69C0000}"/>
    <cellStyle name="Normal 3 9 4 2 6 2" xfId="42330" xr:uid="{00000000-0005-0000-0000-0000E79C0000}"/>
    <cellStyle name="Normal 3 9 4 2 7" xfId="22234" xr:uid="{00000000-0005-0000-0000-0000E89C0000}"/>
    <cellStyle name="Normal 3 9 4 2 7 2" xfId="49137" xr:uid="{00000000-0005-0000-0000-0000E99C0000}"/>
    <cellStyle name="Normal 3 9 4 2 8" xfId="42313" xr:uid="{00000000-0005-0000-0000-0000EA9C0000}"/>
    <cellStyle name="Normal 3 9 4 3" xfId="22235" xr:uid="{00000000-0005-0000-0000-0000EB9C0000}"/>
    <cellStyle name="Normal 3 9 4 3 2" xfId="22236" xr:uid="{00000000-0005-0000-0000-0000EC9C0000}"/>
    <cellStyle name="Normal 3 9 4 3 2 2" xfId="22237" xr:uid="{00000000-0005-0000-0000-0000ED9C0000}"/>
    <cellStyle name="Normal 3 9 4 3 2 2 2" xfId="42333" xr:uid="{00000000-0005-0000-0000-0000EE9C0000}"/>
    <cellStyle name="Normal 3 9 4 3 2 3" xfId="42332" xr:uid="{00000000-0005-0000-0000-0000EF9C0000}"/>
    <cellStyle name="Normal 3 9 4 3 3" xfId="22238" xr:uid="{00000000-0005-0000-0000-0000F09C0000}"/>
    <cellStyle name="Normal 3 9 4 3 3 2" xfId="22239" xr:uid="{00000000-0005-0000-0000-0000F19C0000}"/>
    <cellStyle name="Normal 3 9 4 3 3 2 2" xfId="42335" xr:uid="{00000000-0005-0000-0000-0000F29C0000}"/>
    <cellStyle name="Normal 3 9 4 3 3 3" xfId="42334" xr:uid="{00000000-0005-0000-0000-0000F39C0000}"/>
    <cellStyle name="Normal 3 9 4 3 4" xfId="22240" xr:uid="{00000000-0005-0000-0000-0000F49C0000}"/>
    <cellStyle name="Normal 3 9 4 3 4 2" xfId="42336" xr:uid="{00000000-0005-0000-0000-0000F59C0000}"/>
    <cellStyle name="Normal 3 9 4 3 5" xfId="22241" xr:uid="{00000000-0005-0000-0000-0000F69C0000}"/>
    <cellStyle name="Normal 3 9 4 3 5 2" xfId="49140" xr:uid="{00000000-0005-0000-0000-0000F79C0000}"/>
    <cellStyle name="Normal 3 9 4 3 6" xfId="42331" xr:uid="{00000000-0005-0000-0000-0000F89C0000}"/>
    <cellStyle name="Normal 3 9 4 4" xfId="22242" xr:uid="{00000000-0005-0000-0000-0000F99C0000}"/>
    <cellStyle name="Normal 3 9 4 4 2" xfId="22243" xr:uid="{00000000-0005-0000-0000-0000FA9C0000}"/>
    <cellStyle name="Normal 3 9 4 4 2 2" xfId="22244" xr:uid="{00000000-0005-0000-0000-0000FB9C0000}"/>
    <cellStyle name="Normal 3 9 4 4 2 2 2" xfId="42339" xr:uid="{00000000-0005-0000-0000-0000FC9C0000}"/>
    <cellStyle name="Normal 3 9 4 4 2 3" xfId="42338" xr:uid="{00000000-0005-0000-0000-0000FD9C0000}"/>
    <cellStyle name="Normal 3 9 4 4 3" xfId="22245" xr:uid="{00000000-0005-0000-0000-0000FE9C0000}"/>
    <cellStyle name="Normal 3 9 4 4 3 2" xfId="22246" xr:uid="{00000000-0005-0000-0000-0000FF9C0000}"/>
    <cellStyle name="Normal 3 9 4 4 3 2 2" xfId="42341" xr:uid="{00000000-0005-0000-0000-0000009D0000}"/>
    <cellStyle name="Normal 3 9 4 4 3 3" xfId="42340" xr:uid="{00000000-0005-0000-0000-0000019D0000}"/>
    <cellStyle name="Normal 3 9 4 4 4" xfId="22247" xr:uid="{00000000-0005-0000-0000-0000029D0000}"/>
    <cellStyle name="Normal 3 9 4 4 4 2" xfId="42342" xr:uid="{00000000-0005-0000-0000-0000039D0000}"/>
    <cellStyle name="Normal 3 9 4 4 5" xfId="22248" xr:uid="{00000000-0005-0000-0000-0000049D0000}"/>
    <cellStyle name="Normal 3 9 4 4 5 2" xfId="49141" xr:uid="{00000000-0005-0000-0000-0000059D0000}"/>
    <cellStyle name="Normal 3 9 4 4 6" xfId="42337" xr:uid="{00000000-0005-0000-0000-0000069D0000}"/>
    <cellStyle name="Normal 3 9 4 5" xfId="22249" xr:uid="{00000000-0005-0000-0000-0000079D0000}"/>
    <cellStyle name="Normal 3 9 4 5 2" xfId="22250" xr:uid="{00000000-0005-0000-0000-0000089D0000}"/>
    <cellStyle name="Normal 3 9 4 5 2 2" xfId="42344" xr:uid="{00000000-0005-0000-0000-0000099D0000}"/>
    <cellStyle name="Normal 3 9 4 5 3" xfId="42343" xr:uid="{00000000-0005-0000-0000-00000A9D0000}"/>
    <cellStyle name="Normal 3 9 4 6" xfId="22251" xr:uid="{00000000-0005-0000-0000-00000B9D0000}"/>
    <cellStyle name="Normal 3 9 4 6 2" xfId="22252" xr:uid="{00000000-0005-0000-0000-00000C9D0000}"/>
    <cellStyle name="Normal 3 9 4 6 2 2" xfId="42346" xr:uid="{00000000-0005-0000-0000-00000D9D0000}"/>
    <cellStyle name="Normal 3 9 4 6 3" xfId="42345" xr:uid="{00000000-0005-0000-0000-00000E9D0000}"/>
    <cellStyle name="Normal 3 9 4 7" xfId="22253" xr:uid="{00000000-0005-0000-0000-00000F9D0000}"/>
    <cellStyle name="Normal 3 9 4 7 2" xfId="42347" xr:uid="{00000000-0005-0000-0000-0000109D0000}"/>
    <cellStyle name="Normal 3 9 4 8" xfId="22254" xr:uid="{00000000-0005-0000-0000-0000119D0000}"/>
    <cellStyle name="Normal 3 9 4 8 2" xfId="49136" xr:uid="{00000000-0005-0000-0000-0000129D0000}"/>
    <cellStyle name="Normal 3 9 4 9" xfId="42312" xr:uid="{00000000-0005-0000-0000-0000139D0000}"/>
    <cellStyle name="Normal 3 9 5" xfId="22255" xr:uid="{00000000-0005-0000-0000-0000149D0000}"/>
    <cellStyle name="Normal 3 9 5 2" xfId="22256" xr:uid="{00000000-0005-0000-0000-0000159D0000}"/>
    <cellStyle name="Normal 3 9 5 2 2" xfId="22257" xr:uid="{00000000-0005-0000-0000-0000169D0000}"/>
    <cellStyle name="Normal 3 9 5 2 2 2" xfId="22258" xr:uid="{00000000-0005-0000-0000-0000179D0000}"/>
    <cellStyle name="Normal 3 9 5 2 2 2 2" xfId="42351" xr:uid="{00000000-0005-0000-0000-0000189D0000}"/>
    <cellStyle name="Normal 3 9 5 2 2 3" xfId="42350" xr:uid="{00000000-0005-0000-0000-0000199D0000}"/>
    <cellStyle name="Normal 3 9 5 2 3" xfId="22259" xr:uid="{00000000-0005-0000-0000-00001A9D0000}"/>
    <cellStyle name="Normal 3 9 5 2 3 2" xfId="22260" xr:uid="{00000000-0005-0000-0000-00001B9D0000}"/>
    <cellStyle name="Normal 3 9 5 2 3 2 2" xfId="42353" xr:uid="{00000000-0005-0000-0000-00001C9D0000}"/>
    <cellStyle name="Normal 3 9 5 2 3 3" xfId="42352" xr:uid="{00000000-0005-0000-0000-00001D9D0000}"/>
    <cellStyle name="Normal 3 9 5 2 4" xfId="22261" xr:uid="{00000000-0005-0000-0000-00001E9D0000}"/>
    <cellStyle name="Normal 3 9 5 2 4 2" xfId="42354" xr:uid="{00000000-0005-0000-0000-00001F9D0000}"/>
    <cellStyle name="Normal 3 9 5 2 5" xfId="22262" xr:uid="{00000000-0005-0000-0000-0000209D0000}"/>
    <cellStyle name="Normal 3 9 5 2 5 2" xfId="49143" xr:uid="{00000000-0005-0000-0000-0000219D0000}"/>
    <cellStyle name="Normal 3 9 5 2 6" xfId="42349" xr:uid="{00000000-0005-0000-0000-0000229D0000}"/>
    <cellStyle name="Normal 3 9 5 3" xfId="22263" xr:uid="{00000000-0005-0000-0000-0000239D0000}"/>
    <cellStyle name="Normal 3 9 5 3 2" xfId="22264" xr:uid="{00000000-0005-0000-0000-0000249D0000}"/>
    <cellStyle name="Normal 3 9 5 3 2 2" xfId="22265" xr:uid="{00000000-0005-0000-0000-0000259D0000}"/>
    <cellStyle name="Normal 3 9 5 3 2 2 2" xfId="42357" xr:uid="{00000000-0005-0000-0000-0000269D0000}"/>
    <cellStyle name="Normal 3 9 5 3 2 3" xfId="42356" xr:uid="{00000000-0005-0000-0000-0000279D0000}"/>
    <cellStyle name="Normal 3 9 5 3 3" xfId="22266" xr:uid="{00000000-0005-0000-0000-0000289D0000}"/>
    <cellStyle name="Normal 3 9 5 3 3 2" xfId="22267" xr:uid="{00000000-0005-0000-0000-0000299D0000}"/>
    <cellStyle name="Normal 3 9 5 3 3 2 2" xfId="42359" xr:uid="{00000000-0005-0000-0000-00002A9D0000}"/>
    <cellStyle name="Normal 3 9 5 3 3 3" xfId="42358" xr:uid="{00000000-0005-0000-0000-00002B9D0000}"/>
    <cellStyle name="Normal 3 9 5 3 4" xfId="22268" xr:uid="{00000000-0005-0000-0000-00002C9D0000}"/>
    <cellStyle name="Normal 3 9 5 3 4 2" xfId="42360" xr:uid="{00000000-0005-0000-0000-00002D9D0000}"/>
    <cellStyle name="Normal 3 9 5 3 5" xfId="22269" xr:uid="{00000000-0005-0000-0000-00002E9D0000}"/>
    <cellStyle name="Normal 3 9 5 3 5 2" xfId="49144" xr:uid="{00000000-0005-0000-0000-00002F9D0000}"/>
    <cellStyle name="Normal 3 9 5 3 6" xfId="42355" xr:uid="{00000000-0005-0000-0000-0000309D0000}"/>
    <cellStyle name="Normal 3 9 5 4" xfId="22270" xr:uid="{00000000-0005-0000-0000-0000319D0000}"/>
    <cellStyle name="Normal 3 9 5 4 2" xfId="22271" xr:uid="{00000000-0005-0000-0000-0000329D0000}"/>
    <cellStyle name="Normal 3 9 5 4 2 2" xfId="42362" xr:uid="{00000000-0005-0000-0000-0000339D0000}"/>
    <cellStyle name="Normal 3 9 5 4 3" xfId="42361" xr:uid="{00000000-0005-0000-0000-0000349D0000}"/>
    <cellStyle name="Normal 3 9 5 5" xfId="22272" xr:uid="{00000000-0005-0000-0000-0000359D0000}"/>
    <cellStyle name="Normal 3 9 5 5 2" xfId="22273" xr:uid="{00000000-0005-0000-0000-0000369D0000}"/>
    <cellStyle name="Normal 3 9 5 5 2 2" xfId="42364" xr:uid="{00000000-0005-0000-0000-0000379D0000}"/>
    <cellStyle name="Normal 3 9 5 5 3" xfId="42363" xr:uid="{00000000-0005-0000-0000-0000389D0000}"/>
    <cellStyle name="Normal 3 9 5 6" xfId="22274" xr:uid="{00000000-0005-0000-0000-0000399D0000}"/>
    <cellStyle name="Normal 3 9 5 6 2" xfId="42365" xr:uid="{00000000-0005-0000-0000-00003A9D0000}"/>
    <cellStyle name="Normal 3 9 5 7" xfId="22275" xr:uid="{00000000-0005-0000-0000-00003B9D0000}"/>
    <cellStyle name="Normal 3 9 5 7 2" xfId="49142" xr:uid="{00000000-0005-0000-0000-00003C9D0000}"/>
    <cellStyle name="Normal 3 9 5 8" xfId="42348" xr:uid="{00000000-0005-0000-0000-00003D9D0000}"/>
    <cellStyle name="Normal 3 9 6" xfId="22276" xr:uid="{00000000-0005-0000-0000-00003E9D0000}"/>
    <cellStyle name="Normal 3 9 6 2" xfId="22277" xr:uid="{00000000-0005-0000-0000-00003F9D0000}"/>
    <cellStyle name="Normal 3 9 6 2 2" xfId="22278" xr:uid="{00000000-0005-0000-0000-0000409D0000}"/>
    <cellStyle name="Normal 3 9 6 2 2 2" xfId="42368" xr:uid="{00000000-0005-0000-0000-0000419D0000}"/>
    <cellStyle name="Normal 3 9 6 2 3" xfId="42367" xr:uid="{00000000-0005-0000-0000-0000429D0000}"/>
    <cellStyle name="Normal 3 9 6 3" xfId="22279" xr:uid="{00000000-0005-0000-0000-0000439D0000}"/>
    <cellStyle name="Normal 3 9 6 3 2" xfId="22280" xr:uid="{00000000-0005-0000-0000-0000449D0000}"/>
    <cellStyle name="Normal 3 9 6 3 2 2" xfId="42370" xr:uid="{00000000-0005-0000-0000-0000459D0000}"/>
    <cellStyle name="Normal 3 9 6 3 3" xfId="42369" xr:uid="{00000000-0005-0000-0000-0000469D0000}"/>
    <cellStyle name="Normal 3 9 6 4" xfId="22281" xr:uid="{00000000-0005-0000-0000-0000479D0000}"/>
    <cellStyle name="Normal 3 9 6 4 2" xfId="42371" xr:uid="{00000000-0005-0000-0000-0000489D0000}"/>
    <cellStyle name="Normal 3 9 6 5" xfId="22282" xr:uid="{00000000-0005-0000-0000-0000499D0000}"/>
    <cellStyle name="Normal 3 9 6 5 2" xfId="49145" xr:uid="{00000000-0005-0000-0000-00004A9D0000}"/>
    <cellStyle name="Normal 3 9 6 6" xfId="42366" xr:uid="{00000000-0005-0000-0000-00004B9D0000}"/>
    <cellStyle name="Normal 3 9 7" xfId="22283" xr:uid="{00000000-0005-0000-0000-00004C9D0000}"/>
    <cellStyle name="Normal 3 9 7 2" xfId="22284" xr:uid="{00000000-0005-0000-0000-00004D9D0000}"/>
    <cellStyle name="Normal 3 9 7 2 2" xfId="22285" xr:uid="{00000000-0005-0000-0000-00004E9D0000}"/>
    <cellStyle name="Normal 3 9 7 2 2 2" xfId="42374" xr:uid="{00000000-0005-0000-0000-00004F9D0000}"/>
    <cellStyle name="Normal 3 9 7 2 3" xfId="42373" xr:uid="{00000000-0005-0000-0000-0000509D0000}"/>
    <cellStyle name="Normal 3 9 7 3" xfId="22286" xr:uid="{00000000-0005-0000-0000-0000519D0000}"/>
    <cellStyle name="Normal 3 9 7 3 2" xfId="22287" xr:uid="{00000000-0005-0000-0000-0000529D0000}"/>
    <cellStyle name="Normal 3 9 7 3 2 2" xfId="42376" xr:uid="{00000000-0005-0000-0000-0000539D0000}"/>
    <cellStyle name="Normal 3 9 7 3 3" xfId="42375" xr:uid="{00000000-0005-0000-0000-0000549D0000}"/>
    <cellStyle name="Normal 3 9 7 4" xfId="22288" xr:uid="{00000000-0005-0000-0000-0000559D0000}"/>
    <cellStyle name="Normal 3 9 7 4 2" xfId="42377" xr:uid="{00000000-0005-0000-0000-0000569D0000}"/>
    <cellStyle name="Normal 3 9 7 5" xfId="22289" xr:uid="{00000000-0005-0000-0000-0000579D0000}"/>
    <cellStyle name="Normal 3 9 7 5 2" xfId="49146" xr:uid="{00000000-0005-0000-0000-0000589D0000}"/>
    <cellStyle name="Normal 3 9 7 6" xfId="42372" xr:uid="{00000000-0005-0000-0000-0000599D0000}"/>
    <cellStyle name="Normal 3 9 8" xfId="22290" xr:uid="{00000000-0005-0000-0000-00005A9D0000}"/>
    <cellStyle name="Normal 3 9 8 2" xfId="22291" xr:uid="{00000000-0005-0000-0000-00005B9D0000}"/>
    <cellStyle name="Normal 3 9 8 2 2" xfId="42379" xr:uid="{00000000-0005-0000-0000-00005C9D0000}"/>
    <cellStyle name="Normal 3 9 8 3" xfId="42378" xr:uid="{00000000-0005-0000-0000-00005D9D0000}"/>
    <cellStyle name="Normal 3 9 9" xfId="22292" xr:uid="{00000000-0005-0000-0000-00005E9D0000}"/>
    <cellStyle name="Normal 3 9 9 2" xfId="22293" xr:uid="{00000000-0005-0000-0000-00005F9D0000}"/>
    <cellStyle name="Normal 3 9 9 2 2" xfId="42381" xr:uid="{00000000-0005-0000-0000-0000609D0000}"/>
    <cellStyle name="Normal 3 9 9 3" xfId="42380" xr:uid="{00000000-0005-0000-0000-0000619D0000}"/>
    <cellStyle name="Normal 30" xfId="22294" xr:uid="{00000000-0005-0000-0000-0000629D0000}"/>
    <cellStyle name="Normal 30 2" xfId="22295" xr:uid="{00000000-0005-0000-0000-0000639D0000}"/>
    <cellStyle name="Normal 30 2 2" xfId="46328" xr:uid="{00000000-0005-0000-0000-0000649D0000}"/>
    <cellStyle name="Normal 30 3" xfId="27123" xr:uid="{00000000-0005-0000-0000-0000659D0000}"/>
    <cellStyle name="Normal 31" xfId="22296" xr:uid="{00000000-0005-0000-0000-0000669D0000}"/>
    <cellStyle name="Normal 31 2" xfId="27125" xr:uid="{00000000-0005-0000-0000-0000679D0000}"/>
    <cellStyle name="Normal 32" xfId="49915" xr:uid="{00000000-0005-0000-0000-0000689D0000}"/>
    <cellStyle name="Normal 33" xfId="49916" xr:uid="{00000000-0005-0000-0000-0000699D0000}"/>
    <cellStyle name="Normal 34" xfId="49917" xr:uid="{00000000-0005-0000-0000-00006A9D0000}"/>
    <cellStyle name="Normal 35" xfId="49920" xr:uid="{00000000-0005-0000-0000-000007C3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5C10000}"/>
    <cellStyle name="Título 1 2 2" xfId="26927" xr:uid="{00000000-0005-0000-0000-000096C10000}"/>
    <cellStyle name="Título 1 2 2 2" xfId="26928" xr:uid="{00000000-0005-0000-0000-000097C10000}"/>
    <cellStyle name="Título 1 2 2 2 2" xfId="49848" xr:uid="{00000000-0005-0000-0000-000098C10000}"/>
    <cellStyle name="Título 1 2 2 3" xfId="46259" xr:uid="{00000000-0005-0000-0000-000099C10000}"/>
    <cellStyle name="Título 1 2 3" xfId="26929" xr:uid="{00000000-0005-0000-0000-00009AC10000}"/>
    <cellStyle name="Título 1 2 3 2" xfId="46258" xr:uid="{00000000-0005-0000-0000-00009BC10000}"/>
    <cellStyle name="Título 1 2 4" xfId="26930" xr:uid="{00000000-0005-0000-0000-00009CC10000}"/>
    <cellStyle name="Título 1 2 4 2" xfId="49847" xr:uid="{00000000-0005-0000-0000-00009DC10000}"/>
    <cellStyle name="Título 1 2 5" xfId="26931" xr:uid="{00000000-0005-0000-0000-00009EC10000}"/>
    <cellStyle name="Título 1 2 6" xfId="27380" xr:uid="{00000000-0005-0000-0000-00009FC10000}"/>
    <cellStyle name="Título 1 2_PARADEROS" xfId="26932" xr:uid="{00000000-0005-0000-0000-0000A0C10000}"/>
    <cellStyle name="Título 1 3" xfId="26933" xr:uid="{00000000-0005-0000-0000-0000A1C10000}"/>
    <cellStyle name="Título 1 3 2" xfId="26934" xr:uid="{00000000-0005-0000-0000-0000A2C10000}"/>
    <cellStyle name="Título 1 3 2 2" xfId="26935" xr:uid="{00000000-0005-0000-0000-0000A3C10000}"/>
    <cellStyle name="Título 1 3 2 2 2" xfId="49850" xr:uid="{00000000-0005-0000-0000-0000A4C10000}"/>
    <cellStyle name="Título 1 3 2 3" xfId="46261" xr:uid="{00000000-0005-0000-0000-0000A5C10000}"/>
    <cellStyle name="Título 1 3 3" xfId="26936" xr:uid="{00000000-0005-0000-0000-0000A6C10000}"/>
    <cellStyle name="Título 1 3 3 2" xfId="46260" xr:uid="{00000000-0005-0000-0000-0000A7C10000}"/>
    <cellStyle name="Título 1 3 4" xfId="26937" xr:uid="{00000000-0005-0000-0000-0000A8C10000}"/>
    <cellStyle name="Título 1 3 4 2" xfId="49849" xr:uid="{00000000-0005-0000-0000-0000A9C10000}"/>
    <cellStyle name="Título 1 3 5" xfId="27381" xr:uid="{00000000-0005-0000-0000-0000AAC10000}"/>
    <cellStyle name="Título 1 4" xfId="26938" xr:uid="{00000000-0005-0000-0000-0000ABC10000}"/>
    <cellStyle name="Título 1 4 2" xfId="26939" xr:uid="{00000000-0005-0000-0000-0000ACC10000}"/>
    <cellStyle name="Título 1 4 2 2" xfId="26940" xr:uid="{00000000-0005-0000-0000-0000ADC10000}"/>
    <cellStyle name="Título 1 4 2 2 2" xfId="49852" xr:uid="{00000000-0005-0000-0000-0000AEC10000}"/>
    <cellStyle name="Título 1 4 2 3" xfId="46263" xr:uid="{00000000-0005-0000-0000-0000AFC10000}"/>
    <cellStyle name="Título 1 4 3" xfId="26941" xr:uid="{00000000-0005-0000-0000-0000B0C10000}"/>
    <cellStyle name="Título 1 4 3 2" xfId="46262" xr:uid="{00000000-0005-0000-0000-0000B1C10000}"/>
    <cellStyle name="Título 1 4 4" xfId="26942" xr:uid="{00000000-0005-0000-0000-0000B2C10000}"/>
    <cellStyle name="Título 1 4 4 2" xfId="49851" xr:uid="{00000000-0005-0000-0000-0000B3C10000}"/>
    <cellStyle name="Título 1 4 5" xfId="27382" xr:uid="{00000000-0005-0000-0000-0000B4C10000}"/>
    <cellStyle name="Título 1 4_PARADEROS" xfId="26943" xr:uid="{00000000-0005-0000-0000-0000B5C10000}"/>
    <cellStyle name="Título 1 5" xfId="26944" xr:uid="{00000000-0005-0000-0000-0000B6C10000}"/>
    <cellStyle name="Título 1 5 2" xfId="26945" xr:uid="{00000000-0005-0000-0000-0000B7C10000}"/>
    <cellStyle name="Título 1 5 2 2" xfId="26946" xr:uid="{00000000-0005-0000-0000-0000B8C10000}"/>
    <cellStyle name="Título 1 5 2 2 2" xfId="49854" xr:uid="{00000000-0005-0000-0000-0000B9C10000}"/>
    <cellStyle name="Título 1 5 2 3" xfId="46265" xr:uid="{00000000-0005-0000-0000-0000BAC10000}"/>
    <cellStyle name="Título 1 5 3" xfId="26947" xr:uid="{00000000-0005-0000-0000-0000BBC10000}"/>
    <cellStyle name="Título 1 5 3 2" xfId="46264" xr:uid="{00000000-0005-0000-0000-0000BCC10000}"/>
    <cellStyle name="Título 1 5 4" xfId="26948" xr:uid="{00000000-0005-0000-0000-0000BDC10000}"/>
    <cellStyle name="Título 1 5 4 2" xfId="49853" xr:uid="{00000000-0005-0000-0000-0000BEC10000}"/>
    <cellStyle name="Título 1 5 5" xfId="27383" xr:uid="{00000000-0005-0000-0000-0000BFC10000}"/>
    <cellStyle name="Título 1 5_PARADEROS" xfId="26949" xr:uid="{00000000-0005-0000-0000-0000C0C10000}"/>
    <cellStyle name="Título 1 6" xfId="26950" xr:uid="{00000000-0005-0000-0000-0000C1C10000}"/>
    <cellStyle name="Título 1 6 2" xfId="26951" xr:uid="{00000000-0005-0000-0000-0000C2C10000}"/>
    <cellStyle name="Título 1 6 2 2" xfId="26952" xr:uid="{00000000-0005-0000-0000-0000C3C10000}"/>
    <cellStyle name="Título 1 6 2 2 2" xfId="49856" xr:uid="{00000000-0005-0000-0000-0000C4C10000}"/>
    <cellStyle name="Título 1 6 2 3" xfId="46267" xr:uid="{00000000-0005-0000-0000-0000C5C10000}"/>
    <cellStyle name="Título 1 6 3" xfId="26953" xr:uid="{00000000-0005-0000-0000-0000C6C10000}"/>
    <cellStyle name="Título 1 6 3 2" xfId="46266" xr:uid="{00000000-0005-0000-0000-0000C7C10000}"/>
    <cellStyle name="Título 1 6 4" xfId="26954" xr:uid="{00000000-0005-0000-0000-0000C8C10000}"/>
    <cellStyle name="Título 1 6 4 2" xfId="49855" xr:uid="{00000000-0005-0000-0000-0000C9C10000}"/>
    <cellStyle name="Título 1 6 5" xfId="27384" xr:uid="{00000000-0005-0000-0000-0000CAC10000}"/>
    <cellStyle name="Título 1 6_PARADEROS" xfId="26955" xr:uid="{00000000-0005-0000-0000-0000CBC10000}"/>
    <cellStyle name="Título 1 7" xfId="26956" xr:uid="{00000000-0005-0000-0000-0000CCC10000}"/>
    <cellStyle name="Título 1 7 2" xfId="26957" xr:uid="{00000000-0005-0000-0000-0000CDC10000}"/>
    <cellStyle name="Título 1 7 2 2" xfId="26958" xr:uid="{00000000-0005-0000-0000-0000CEC10000}"/>
    <cellStyle name="Título 1 7 2 2 2" xfId="49858" xr:uid="{00000000-0005-0000-0000-0000CFC10000}"/>
    <cellStyle name="Título 1 7 2 3" xfId="46269" xr:uid="{00000000-0005-0000-0000-0000D0C10000}"/>
    <cellStyle name="Título 1 7 3" xfId="26959" xr:uid="{00000000-0005-0000-0000-0000D1C10000}"/>
    <cellStyle name="Título 1 7 3 2" xfId="46268" xr:uid="{00000000-0005-0000-0000-0000D2C10000}"/>
    <cellStyle name="Título 1 7 4" xfId="26960" xr:uid="{00000000-0005-0000-0000-0000D3C10000}"/>
    <cellStyle name="Título 1 7 4 2" xfId="49857" xr:uid="{00000000-0005-0000-0000-0000D4C10000}"/>
    <cellStyle name="Título 1 7 5" xfId="27385" xr:uid="{00000000-0005-0000-0000-0000D5C10000}"/>
    <cellStyle name="Título 1 7_PARADEROS" xfId="26961" xr:uid="{00000000-0005-0000-0000-0000D6C10000}"/>
    <cellStyle name="Título 1 8" xfId="26962" xr:uid="{00000000-0005-0000-0000-0000D7C10000}"/>
    <cellStyle name="Título 1 8 2" xfId="26963" xr:uid="{00000000-0005-0000-0000-0000D8C10000}"/>
    <cellStyle name="Título 1 8 2 2" xfId="49859" xr:uid="{00000000-0005-0000-0000-0000D9C10000}"/>
    <cellStyle name="Título 1 8 3" xfId="46270" xr:uid="{00000000-0005-0000-0000-0000DAC10000}"/>
    <cellStyle name="Título 1 9" xfId="26964" xr:uid="{00000000-0005-0000-0000-0000DBC10000}"/>
    <cellStyle name="Título 1 9 2" xfId="46257" xr:uid="{00000000-0005-0000-0000-0000DCC10000}"/>
    <cellStyle name="Título 10" xfId="26965" xr:uid="{00000000-0005-0000-0000-0000DDC10000}"/>
    <cellStyle name="Título 10 2" xfId="26966" xr:uid="{00000000-0005-0000-0000-0000DEC10000}"/>
    <cellStyle name="Título 10 2 2" xfId="49860" xr:uid="{00000000-0005-0000-0000-0000DFC10000}"/>
    <cellStyle name="Título 10 3" xfId="46271" xr:uid="{00000000-0005-0000-0000-0000E0C10000}"/>
    <cellStyle name="Título 11" xfId="26967" xr:uid="{00000000-0005-0000-0000-0000E1C10000}"/>
    <cellStyle name="Título 11 2" xfId="46256" xr:uid="{00000000-0005-0000-0000-0000E2C10000}"/>
    <cellStyle name="Título 2" xfId="86" builtinId="17" customBuiltin="1"/>
    <cellStyle name="Título 2 2" xfId="87" xr:uid="{00000000-0005-0000-0000-0000E4C10000}"/>
    <cellStyle name="Título 2 2 2" xfId="26968" xr:uid="{00000000-0005-0000-0000-0000E5C10000}"/>
    <cellStyle name="Título 2 2 2 2" xfId="26969" xr:uid="{00000000-0005-0000-0000-0000E6C10000}"/>
    <cellStyle name="Título 2 2 2 2 2" xfId="49862" xr:uid="{00000000-0005-0000-0000-0000E7C10000}"/>
    <cellStyle name="Título 2 2 2 3" xfId="46274" xr:uid="{00000000-0005-0000-0000-0000E8C10000}"/>
    <cellStyle name="Título 2 2 3" xfId="26970" xr:uid="{00000000-0005-0000-0000-0000E9C10000}"/>
    <cellStyle name="Título 2 2 3 2" xfId="46273" xr:uid="{00000000-0005-0000-0000-0000EAC10000}"/>
    <cellStyle name="Título 2 2 4" xfId="26971" xr:uid="{00000000-0005-0000-0000-0000EBC10000}"/>
    <cellStyle name="Título 2 2 4 2" xfId="49861" xr:uid="{00000000-0005-0000-0000-0000ECC10000}"/>
    <cellStyle name="Título 2 2 5" xfId="26972" xr:uid="{00000000-0005-0000-0000-0000EDC10000}"/>
    <cellStyle name="Título 2 2 6" xfId="27386" xr:uid="{00000000-0005-0000-0000-0000EEC10000}"/>
    <cellStyle name="Título 2 2_PARADEROS" xfId="26973" xr:uid="{00000000-0005-0000-0000-0000EFC10000}"/>
    <cellStyle name="Título 2 3" xfId="26974" xr:uid="{00000000-0005-0000-0000-0000F0C10000}"/>
    <cellStyle name="Título 2 3 2" xfId="26975" xr:uid="{00000000-0005-0000-0000-0000F1C10000}"/>
    <cellStyle name="Título 2 3 2 2" xfId="26976" xr:uid="{00000000-0005-0000-0000-0000F2C10000}"/>
    <cellStyle name="Título 2 3 2 2 2" xfId="49864" xr:uid="{00000000-0005-0000-0000-0000F3C10000}"/>
    <cellStyle name="Título 2 3 2 3" xfId="46276" xr:uid="{00000000-0005-0000-0000-0000F4C10000}"/>
    <cellStyle name="Título 2 3 3" xfId="26977" xr:uid="{00000000-0005-0000-0000-0000F5C10000}"/>
    <cellStyle name="Título 2 3 3 2" xfId="46275" xr:uid="{00000000-0005-0000-0000-0000F6C10000}"/>
    <cellStyle name="Título 2 3 4" xfId="26978" xr:uid="{00000000-0005-0000-0000-0000F7C10000}"/>
    <cellStyle name="Título 2 3 4 2" xfId="49863" xr:uid="{00000000-0005-0000-0000-0000F8C10000}"/>
    <cellStyle name="Título 2 3 5" xfId="27387" xr:uid="{00000000-0005-0000-0000-0000F9C10000}"/>
    <cellStyle name="Título 2 4" xfId="26979" xr:uid="{00000000-0005-0000-0000-0000FAC10000}"/>
    <cellStyle name="Título 2 4 2" xfId="26980" xr:uid="{00000000-0005-0000-0000-0000FBC10000}"/>
    <cellStyle name="Título 2 4 2 2" xfId="26981" xr:uid="{00000000-0005-0000-0000-0000FCC10000}"/>
    <cellStyle name="Título 2 4 2 2 2" xfId="49866" xr:uid="{00000000-0005-0000-0000-0000FDC10000}"/>
    <cellStyle name="Título 2 4 2 3" xfId="46278" xr:uid="{00000000-0005-0000-0000-0000FEC10000}"/>
    <cellStyle name="Título 2 4 3" xfId="26982" xr:uid="{00000000-0005-0000-0000-0000FFC10000}"/>
    <cellStyle name="Título 2 4 3 2" xfId="46277" xr:uid="{00000000-0005-0000-0000-000000C20000}"/>
    <cellStyle name="Título 2 4 4" xfId="26983" xr:uid="{00000000-0005-0000-0000-000001C20000}"/>
    <cellStyle name="Título 2 4 4 2" xfId="49865" xr:uid="{00000000-0005-0000-0000-000002C20000}"/>
    <cellStyle name="Título 2 4 5" xfId="27388" xr:uid="{00000000-0005-0000-0000-000003C20000}"/>
    <cellStyle name="Título 2 4_PARADEROS" xfId="26984" xr:uid="{00000000-0005-0000-0000-000004C20000}"/>
    <cellStyle name="Título 2 5" xfId="26985" xr:uid="{00000000-0005-0000-0000-000005C20000}"/>
    <cellStyle name="Título 2 5 2" xfId="26986" xr:uid="{00000000-0005-0000-0000-000006C20000}"/>
    <cellStyle name="Título 2 5 2 2" xfId="26987" xr:uid="{00000000-0005-0000-0000-000007C20000}"/>
    <cellStyle name="Título 2 5 2 2 2" xfId="49868" xr:uid="{00000000-0005-0000-0000-000008C20000}"/>
    <cellStyle name="Título 2 5 2 3" xfId="46280" xr:uid="{00000000-0005-0000-0000-000009C20000}"/>
    <cellStyle name="Título 2 5 3" xfId="26988" xr:uid="{00000000-0005-0000-0000-00000AC20000}"/>
    <cellStyle name="Título 2 5 3 2" xfId="46279" xr:uid="{00000000-0005-0000-0000-00000BC20000}"/>
    <cellStyle name="Título 2 5 4" xfId="26989" xr:uid="{00000000-0005-0000-0000-00000CC20000}"/>
    <cellStyle name="Título 2 5 4 2" xfId="49867" xr:uid="{00000000-0005-0000-0000-00000DC20000}"/>
    <cellStyle name="Título 2 5 5" xfId="27389" xr:uid="{00000000-0005-0000-0000-00000EC20000}"/>
    <cellStyle name="Título 2 5_PARADEROS" xfId="26990" xr:uid="{00000000-0005-0000-0000-00000FC20000}"/>
    <cellStyle name="Título 2 6" xfId="26991" xr:uid="{00000000-0005-0000-0000-000010C20000}"/>
    <cellStyle name="Título 2 6 2" xfId="26992" xr:uid="{00000000-0005-0000-0000-000011C20000}"/>
    <cellStyle name="Título 2 6 2 2" xfId="26993" xr:uid="{00000000-0005-0000-0000-000012C20000}"/>
    <cellStyle name="Título 2 6 2 2 2" xfId="49870" xr:uid="{00000000-0005-0000-0000-000013C20000}"/>
    <cellStyle name="Título 2 6 2 3" xfId="46282" xr:uid="{00000000-0005-0000-0000-000014C20000}"/>
    <cellStyle name="Título 2 6 3" xfId="26994" xr:uid="{00000000-0005-0000-0000-000015C20000}"/>
    <cellStyle name="Título 2 6 3 2" xfId="46281" xr:uid="{00000000-0005-0000-0000-000016C20000}"/>
    <cellStyle name="Título 2 6 4" xfId="26995" xr:uid="{00000000-0005-0000-0000-000017C20000}"/>
    <cellStyle name="Título 2 6 4 2" xfId="49869" xr:uid="{00000000-0005-0000-0000-000018C20000}"/>
    <cellStyle name="Título 2 6 5" xfId="27390" xr:uid="{00000000-0005-0000-0000-000019C20000}"/>
    <cellStyle name="Título 2 6_PARADEROS" xfId="26996" xr:uid="{00000000-0005-0000-0000-00001AC20000}"/>
    <cellStyle name="Título 2 7" xfId="26997" xr:uid="{00000000-0005-0000-0000-00001BC20000}"/>
    <cellStyle name="Título 2 7 2" xfId="26998" xr:uid="{00000000-0005-0000-0000-00001CC20000}"/>
    <cellStyle name="Título 2 7 2 2" xfId="26999" xr:uid="{00000000-0005-0000-0000-00001DC20000}"/>
    <cellStyle name="Título 2 7 2 2 2" xfId="49872" xr:uid="{00000000-0005-0000-0000-00001EC20000}"/>
    <cellStyle name="Título 2 7 2 3" xfId="46284" xr:uid="{00000000-0005-0000-0000-00001FC20000}"/>
    <cellStyle name="Título 2 7 3" xfId="27000" xr:uid="{00000000-0005-0000-0000-000020C20000}"/>
    <cellStyle name="Título 2 7 3 2" xfId="46283" xr:uid="{00000000-0005-0000-0000-000021C20000}"/>
    <cellStyle name="Título 2 7 4" xfId="27001" xr:uid="{00000000-0005-0000-0000-000022C20000}"/>
    <cellStyle name="Título 2 7 4 2" xfId="49871" xr:uid="{00000000-0005-0000-0000-000023C20000}"/>
    <cellStyle name="Título 2 7 5" xfId="27391" xr:uid="{00000000-0005-0000-0000-000024C20000}"/>
    <cellStyle name="Título 2 7_PARADEROS" xfId="27002" xr:uid="{00000000-0005-0000-0000-000025C20000}"/>
    <cellStyle name="Título 2 8" xfId="27003" xr:uid="{00000000-0005-0000-0000-000026C20000}"/>
    <cellStyle name="Título 2 8 2" xfId="27004" xr:uid="{00000000-0005-0000-0000-000027C20000}"/>
    <cellStyle name="Título 2 8 2 2" xfId="49873" xr:uid="{00000000-0005-0000-0000-000028C20000}"/>
    <cellStyle name="Título 2 8 3" xfId="46285" xr:uid="{00000000-0005-0000-0000-000029C20000}"/>
    <cellStyle name="Título 2 9" xfId="27005" xr:uid="{00000000-0005-0000-0000-00002AC20000}"/>
    <cellStyle name="Título 2 9 2" xfId="46272" xr:uid="{00000000-0005-0000-0000-00002BC20000}"/>
    <cellStyle name="Título 3" xfId="88" builtinId="18" customBuiltin="1"/>
    <cellStyle name="Título 3 2" xfId="89" xr:uid="{00000000-0005-0000-0000-00002DC20000}"/>
    <cellStyle name="Título 3 2 2" xfId="27006" xr:uid="{00000000-0005-0000-0000-00002EC20000}"/>
    <cellStyle name="Título 3 2 2 2" xfId="27007" xr:uid="{00000000-0005-0000-0000-00002FC20000}"/>
    <cellStyle name="Título 3 2 2 2 2" xfId="49875" xr:uid="{00000000-0005-0000-0000-000030C20000}"/>
    <cellStyle name="Título 3 2 2 3" xfId="46288" xr:uid="{00000000-0005-0000-0000-000031C20000}"/>
    <cellStyle name="Título 3 2 3" xfId="27008" xr:uid="{00000000-0005-0000-0000-000032C20000}"/>
    <cellStyle name="Título 3 2 3 2" xfId="46287" xr:uid="{00000000-0005-0000-0000-000033C20000}"/>
    <cellStyle name="Título 3 2 4" xfId="27009" xr:uid="{00000000-0005-0000-0000-000034C20000}"/>
    <cellStyle name="Título 3 2 4 2" xfId="49874" xr:uid="{00000000-0005-0000-0000-000035C20000}"/>
    <cellStyle name="Título 3 2 5" xfId="27010" xr:uid="{00000000-0005-0000-0000-000036C20000}"/>
    <cellStyle name="Título 3 2 6" xfId="27392" xr:uid="{00000000-0005-0000-0000-000037C20000}"/>
    <cellStyle name="Título 3 2_PARADEROS" xfId="27011" xr:uid="{00000000-0005-0000-0000-000038C20000}"/>
    <cellStyle name="Título 3 3" xfId="27012" xr:uid="{00000000-0005-0000-0000-000039C20000}"/>
    <cellStyle name="Título 3 3 2" xfId="27013" xr:uid="{00000000-0005-0000-0000-00003AC20000}"/>
    <cellStyle name="Título 3 3 2 2" xfId="27014" xr:uid="{00000000-0005-0000-0000-00003BC20000}"/>
    <cellStyle name="Título 3 3 2 2 2" xfId="49877" xr:uid="{00000000-0005-0000-0000-00003CC20000}"/>
    <cellStyle name="Título 3 3 2 3" xfId="46290" xr:uid="{00000000-0005-0000-0000-00003DC20000}"/>
    <cellStyle name="Título 3 3 3" xfId="27015" xr:uid="{00000000-0005-0000-0000-00003EC20000}"/>
    <cellStyle name="Título 3 3 3 2" xfId="46289" xr:uid="{00000000-0005-0000-0000-00003FC20000}"/>
    <cellStyle name="Título 3 3 4" xfId="27016" xr:uid="{00000000-0005-0000-0000-000040C20000}"/>
    <cellStyle name="Título 3 3 4 2" xfId="49876" xr:uid="{00000000-0005-0000-0000-000041C20000}"/>
    <cellStyle name="Título 3 3 5" xfId="27393" xr:uid="{00000000-0005-0000-0000-000042C20000}"/>
    <cellStyle name="Título 3 4" xfId="27017" xr:uid="{00000000-0005-0000-0000-000043C20000}"/>
    <cellStyle name="Título 3 4 2" xfId="27018" xr:uid="{00000000-0005-0000-0000-000044C20000}"/>
    <cellStyle name="Título 3 4 2 2" xfId="27019" xr:uid="{00000000-0005-0000-0000-000045C20000}"/>
    <cellStyle name="Título 3 4 2 2 2" xfId="49879" xr:uid="{00000000-0005-0000-0000-000046C20000}"/>
    <cellStyle name="Título 3 4 2 3" xfId="46292" xr:uid="{00000000-0005-0000-0000-000047C20000}"/>
    <cellStyle name="Título 3 4 3" xfId="27020" xr:uid="{00000000-0005-0000-0000-000048C20000}"/>
    <cellStyle name="Título 3 4 3 2" xfId="46291" xr:uid="{00000000-0005-0000-0000-000049C20000}"/>
    <cellStyle name="Título 3 4 4" xfId="27021" xr:uid="{00000000-0005-0000-0000-00004AC20000}"/>
    <cellStyle name="Título 3 4 4 2" xfId="49878" xr:uid="{00000000-0005-0000-0000-00004BC20000}"/>
    <cellStyle name="Título 3 4 5" xfId="27394" xr:uid="{00000000-0005-0000-0000-00004CC20000}"/>
    <cellStyle name="Título 3 4_PARADEROS" xfId="27022" xr:uid="{00000000-0005-0000-0000-00004DC20000}"/>
    <cellStyle name="Título 3 5" xfId="27023" xr:uid="{00000000-0005-0000-0000-00004EC20000}"/>
    <cellStyle name="Título 3 5 2" xfId="27024" xr:uid="{00000000-0005-0000-0000-00004FC20000}"/>
    <cellStyle name="Título 3 5 2 2" xfId="27025" xr:uid="{00000000-0005-0000-0000-000050C20000}"/>
    <cellStyle name="Título 3 5 2 2 2" xfId="49881" xr:uid="{00000000-0005-0000-0000-000051C20000}"/>
    <cellStyle name="Título 3 5 2 3" xfId="46294" xr:uid="{00000000-0005-0000-0000-000052C20000}"/>
    <cellStyle name="Título 3 5 3" xfId="27026" xr:uid="{00000000-0005-0000-0000-000053C20000}"/>
    <cellStyle name="Título 3 5 3 2" xfId="46293" xr:uid="{00000000-0005-0000-0000-000054C20000}"/>
    <cellStyle name="Título 3 5 4" xfId="27027" xr:uid="{00000000-0005-0000-0000-000055C20000}"/>
    <cellStyle name="Título 3 5 4 2" xfId="49880" xr:uid="{00000000-0005-0000-0000-000056C20000}"/>
    <cellStyle name="Título 3 5 5" xfId="27395" xr:uid="{00000000-0005-0000-0000-000057C20000}"/>
    <cellStyle name="Título 3 5_PARADEROS" xfId="27028" xr:uid="{00000000-0005-0000-0000-000058C20000}"/>
    <cellStyle name="Título 3 6" xfId="27029" xr:uid="{00000000-0005-0000-0000-000059C20000}"/>
    <cellStyle name="Título 3 6 2" xfId="27030" xr:uid="{00000000-0005-0000-0000-00005AC20000}"/>
    <cellStyle name="Título 3 6 2 2" xfId="27031" xr:uid="{00000000-0005-0000-0000-00005BC20000}"/>
    <cellStyle name="Título 3 6 2 2 2" xfId="49883" xr:uid="{00000000-0005-0000-0000-00005CC20000}"/>
    <cellStyle name="Título 3 6 2 3" xfId="46296" xr:uid="{00000000-0005-0000-0000-00005DC20000}"/>
    <cellStyle name="Título 3 6 3" xfId="27032" xr:uid="{00000000-0005-0000-0000-00005EC20000}"/>
    <cellStyle name="Título 3 6 3 2" xfId="46295" xr:uid="{00000000-0005-0000-0000-00005FC20000}"/>
    <cellStyle name="Título 3 6 4" xfId="27033" xr:uid="{00000000-0005-0000-0000-000060C20000}"/>
    <cellStyle name="Título 3 6 4 2" xfId="49882" xr:uid="{00000000-0005-0000-0000-000061C20000}"/>
    <cellStyle name="Título 3 6 5" xfId="27396" xr:uid="{00000000-0005-0000-0000-000062C20000}"/>
    <cellStyle name="Título 3 6_PARADEROS" xfId="27034" xr:uid="{00000000-0005-0000-0000-000063C20000}"/>
    <cellStyle name="Título 3 7" xfId="27035" xr:uid="{00000000-0005-0000-0000-000064C20000}"/>
    <cellStyle name="Título 3 7 2" xfId="27036" xr:uid="{00000000-0005-0000-0000-000065C20000}"/>
    <cellStyle name="Título 3 7 2 2" xfId="27037" xr:uid="{00000000-0005-0000-0000-000066C20000}"/>
    <cellStyle name="Título 3 7 2 2 2" xfId="49885" xr:uid="{00000000-0005-0000-0000-000067C20000}"/>
    <cellStyle name="Título 3 7 2 3" xfId="46298" xr:uid="{00000000-0005-0000-0000-000068C20000}"/>
    <cellStyle name="Título 3 7 3" xfId="27038" xr:uid="{00000000-0005-0000-0000-000069C20000}"/>
    <cellStyle name="Título 3 7 3 2" xfId="46297" xr:uid="{00000000-0005-0000-0000-00006AC20000}"/>
    <cellStyle name="Título 3 7 4" xfId="27039" xr:uid="{00000000-0005-0000-0000-00006BC20000}"/>
    <cellStyle name="Título 3 7 4 2" xfId="49884" xr:uid="{00000000-0005-0000-0000-00006CC20000}"/>
    <cellStyle name="Título 3 7 5" xfId="27397" xr:uid="{00000000-0005-0000-0000-00006DC20000}"/>
    <cellStyle name="Título 3 7_PARADEROS" xfId="27040" xr:uid="{00000000-0005-0000-0000-00006EC20000}"/>
    <cellStyle name="Título 3 8" xfId="27041" xr:uid="{00000000-0005-0000-0000-00006FC20000}"/>
    <cellStyle name="Título 3 8 2" xfId="27042" xr:uid="{00000000-0005-0000-0000-000070C20000}"/>
    <cellStyle name="Título 3 8 2 2" xfId="49886" xr:uid="{00000000-0005-0000-0000-000071C20000}"/>
    <cellStyle name="Título 3 8 3" xfId="46299" xr:uid="{00000000-0005-0000-0000-000072C20000}"/>
    <cellStyle name="Título 3 9" xfId="27043" xr:uid="{00000000-0005-0000-0000-000073C20000}"/>
    <cellStyle name="Título 3 9 2" xfId="46286" xr:uid="{00000000-0005-0000-0000-000074C20000}"/>
    <cellStyle name="Título 4" xfId="90" xr:uid="{00000000-0005-0000-0000-000075C20000}"/>
    <cellStyle name="Título 4 2" xfId="27044" xr:uid="{00000000-0005-0000-0000-000076C20000}"/>
    <cellStyle name="Título 4 2 2" xfId="27045" xr:uid="{00000000-0005-0000-0000-000077C20000}"/>
    <cellStyle name="Título 4 2 2 2" xfId="49888" xr:uid="{00000000-0005-0000-0000-000078C20000}"/>
    <cellStyle name="Título 4 2 3" xfId="46301" xr:uid="{00000000-0005-0000-0000-000079C20000}"/>
    <cellStyle name="Título 4 3" xfId="27046" xr:uid="{00000000-0005-0000-0000-00007AC20000}"/>
    <cellStyle name="Título 4 3 2" xfId="46300" xr:uid="{00000000-0005-0000-0000-00007BC20000}"/>
    <cellStyle name="Título 4 4" xfId="27047" xr:uid="{00000000-0005-0000-0000-00007CC20000}"/>
    <cellStyle name="Título 4 4 2" xfId="49887" xr:uid="{00000000-0005-0000-0000-00007DC20000}"/>
    <cellStyle name="Título 4 5" xfId="27048" xr:uid="{00000000-0005-0000-0000-00007EC20000}"/>
    <cellStyle name="Título 4 6" xfId="27398" xr:uid="{00000000-0005-0000-0000-00007FC20000}"/>
    <cellStyle name="Título 4_PARADEROS" xfId="27049" xr:uid="{00000000-0005-0000-0000-000080C20000}"/>
    <cellStyle name="Título 5" xfId="27050" xr:uid="{00000000-0005-0000-0000-000081C20000}"/>
    <cellStyle name="Título 5 2" xfId="27051" xr:uid="{00000000-0005-0000-0000-000082C20000}"/>
    <cellStyle name="Título 5 2 2" xfId="27052" xr:uid="{00000000-0005-0000-0000-000083C20000}"/>
    <cellStyle name="Título 5 2 2 2" xfId="49890" xr:uid="{00000000-0005-0000-0000-000084C20000}"/>
    <cellStyle name="Título 5 2 3" xfId="46303" xr:uid="{00000000-0005-0000-0000-000085C20000}"/>
    <cellStyle name="Título 5 3" xfId="27053" xr:uid="{00000000-0005-0000-0000-000086C20000}"/>
    <cellStyle name="Título 5 3 2" xfId="46302" xr:uid="{00000000-0005-0000-0000-000087C20000}"/>
    <cellStyle name="Título 5 4" xfId="27054" xr:uid="{00000000-0005-0000-0000-000088C20000}"/>
    <cellStyle name="Título 5 4 2" xfId="49889" xr:uid="{00000000-0005-0000-0000-000089C20000}"/>
    <cellStyle name="Título 5 5" xfId="27399" xr:uid="{00000000-0005-0000-0000-00008AC20000}"/>
    <cellStyle name="Título 6" xfId="27055" xr:uid="{00000000-0005-0000-0000-00008BC20000}"/>
    <cellStyle name="Título 6 2" xfId="27056" xr:uid="{00000000-0005-0000-0000-00008CC20000}"/>
    <cellStyle name="Título 6 2 2" xfId="27057" xr:uid="{00000000-0005-0000-0000-00008DC20000}"/>
    <cellStyle name="Título 6 2 2 2" xfId="49892" xr:uid="{00000000-0005-0000-0000-00008EC20000}"/>
    <cellStyle name="Título 6 2 3" xfId="46305" xr:uid="{00000000-0005-0000-0000-00008FC20000}"/>
    <cellStyle name="Título 6 3" xfId="27058" xr:uid="{00000000-0005-0000-0000-000090C20000}"/>
    <cellStyle name="Título 6 3 2" xfId="46304" xr:uid="{00000000-0005-0000-0000-000091C20000}"/>
    <cellStyle name="Título 6 4" xfId="27059" xr:uid="{00000000-0005-0000-0000-000092C20000}"/>
    <cellStyle name="Título 6 4 2" xfId="49891" xr:uid="{00000000-0005-0000-0000-000093C20000}"/>
    <cellStyle name="Título 6 5" xfId="27400" xr:uid="{00000000-0005-0000-0000-000094C20000}"/>
    <cellStyle name="Título 6_PARADEROS" xfId="27060" xr:uid="{00000000-0005-0000-0000-000095C20000}"/>
    <cellStyle name="Título 7" xfId="27061" xr:uid="{00000000-0005-0000-0000-000096C20000}"/>
    <cellStyle name="Título 7 2" xfId="27062" xr:uid="{00000000-0005-0000-0000-000097C20000}"/>
    <cellStyle name="Título 7 2 2" xfId="27063" xr:uid="{00000000-0005-0000-0000-000098C20000}"/>
    <cellStyle name="Título 7 2 2 2" xfId="49894" xr:uid="{00000000-0005-0000-0000-000099C20000}"/>
    <cellStyle name="Título 7 2 3" xfId="46307" xr:uid="{00000000-0005-0000-0000-00009AC20000}"/>
    <cellStyle name="Título 7 3" xfId="27064" xr:uid="{00000000-0005-0000-0000-00009BC20000}"/>
    <cellStyle name="Título 7 3 2" xfId="46306" xr:uid="{00000000-0005-0000-0000-00009CC20000}"/>
    <cellStyle name="Título 7 4" xfId="27065" xr:uid="{00000000-0005-0000-0000-00009DC20000}"/>
    <cellStyle name="Título 7 4 2" xfId="49893" xr:uid="{00000000-0005-0000-0000-00009EC20000}"/>
    <cellStyle name="Título 7 5" xfId="27401" xr:uid="{00000000-0005-0000-0000-00009FC20000}"/>
    <cellStyle name="Título 7_PARADEROS" xfId="27066" xr:uid="{00000000-0005-0000-0000-0000A0C20000}"/>
    <cellStyle name="Título 8" xfId="27067" xr:uid="{00000000-0005-0000-0000-0000A1C20000}"/>
    <cellStyle name="Título 8 2" xfId="27068" xr:uid="{00000000-0005-0000-0000-0000A2C20000}"/>
    <cellStyle name="Título 8 2 2" xfId="27069" xr:uid="{00000000-0005-0000-0000-0000A3C20000}"/>
    <cellStyle name="Título 8 2 2 2" xfId="49896" xr:uid="{00000000-0005-0000-0000-0000A4C20000}"/>
    <cellStyle name="Título 8 2 3" xfId="46309" xr:uid="{00000000-0005-0000-0000-0000A5C20000}"/>
    <cellStyle name="Título 8 3" xfId="27070" xr:uid="{00000000-0005-0000-0000-0000A6C20000}"/>
    <cellStyle name="Título 8 3 2" xfId="46308" xr:uid="{00000000-0005-0000-0000-0000A7C20000}"/>
    <cellStyle name="Título 8 4" xfId="27071" xr:uid="{00000000-0005-0000-0000-0000A8C20000}"/>
    <cellStyle name="Título 8 4 2" xfId="49895" xr:uid="{00000000-0005-0000-0000-0000A9C20000}"/>
    <cellStyle name="Título 8 5" xfId="27402" xr:uid="{00000000-0005-0000-0000-0000AAC20000}"/>
    <cellStyle name="Título 8_PARADEROS" xfId="27072" xr:uid="{00000000-0005-0000-0000-0000ABC20000}"/>
    <cellStyle name="Título 9" xfId="27073" xr:uid="{00000000-0005-0000-0000-0000ACC20000}"/>
    <cellStyle name="Título 9 2" xfId="27074" xr:uid="{00000000-0005-0000-0000-0000ADC20000}"/>
    <cellStyle name="Título 9 2 2" xfId="27075" xr:uid="{00000000-0005-0000-0000-0000AEC20000}"/>
    <cellStyle name="Título 9 2 2 2" xfId="49898" xr:uid="{00000000-0005-0000-0000-0000AFC20000}"/>
    <cellStyle name="Título 9 2 3" xfId="46311" xr:uid="{00000000-0005-0000-0000-0000B0C20000}"/>
    <cellStyle name="Título 9 3" xfId="27076" xr:uid="{00000000-0005-0000-0000-0000B1C20000}"/>
    <cellStyle name="Título 9 3 2" xfId="46310" xr:uid="{00000000-0005-0000-0000-0000B2C20000}"/>
    <cellStyle name="Título 9 4" xfId="27077" xr:uid="{00000000-0005-0000-0000-0000B3C20000}"/>
    <cellStyle name="Título 9 4 2" xfId="49897" xr:uid="{00000000-0005-0000-0000-0000B4C20000}"/>
    <cellStyle name="Título 9 5" xfId="27403" xr:uid="{00000000-0005-0000-0000-0000B5C20000}"/>
    <cellStyle name="Título 9_PARADEROS" xfId="27078" xr:uid="{00000000-0005-0000-0000-0000B6C20000}"/>
    <cellStyle name="Total" xfId="91" builtinId="25" customBuiltin="1"/>
    <cellStyle name="Total 2" xfId="92" xr:uid="{00000000-0005-0000-0000-0000B8C20000}"/>
    <cellStyle name="Total 2 2" xfId="27079" xr:uid="{00000000-0005-0000-0000-0000B9C20000}"/>
    <cellStyle name="Total 2 2 2" xfId="27080" xr:uid="{00000000-0005-0000-0000-0000BAC20000}"/>
    <cellStyle name="Total 2 2 2 2" xfId="49900" xr:uid="{00000000-0005-0000-0000-0000BBC20000}"/>
    <cellStyle name="Total 2 2 3" xfId="46314" xr:uid="{00000000-0005-0000-0000-0000BCC20000}"/>
    <cellStyle name="Total 2 3" xfId="27081" xr:uid="{00000000-0005-0000-0000-0000BDC20000}"/>
    <cellStyle name="Total 2 3 2" xfId="46313" xr:uid="{00000000-0005-0000-0000-0000BEC20000}"/>
    <cellStyle name="Total 2 4" xfId="27082" xr:uid="{00000000-0005-0000-0000-0000BFC20000}"/>
    <cellStyle name="Total 2 4 2" xfId="49899" xr:uid="{00000000-0005-0000-0000-0000C0C20000}"/>
    <cellStyle name="Total 2 5" xfId="27083" xr:uid="{00000000-0005-0000-0000-0000C1C20000}"/>
    <cellStyle name="Total 2 6" xfId="27404" xr:uid="{00000000-0005-0000-0000-0000C2C20000}"/>
    <cellStyle name="Total 2_PARADEROS" xfId="27084" xr:uid="{00000000-0005-0000-0000-0000C3C20000}"/>
    <cellStyle name="Total 3" xfId="27085" xr:uid="{00000000-0005-0000-0000-0000C4C20000}"/>
    <cellStyle name="Total 3 2" xfId="27086" xr:uid="{00000000-0005-0000-0000-0000C5C20000}"/>
    <cellStyle name="Total 3 2 2" xfId="27087" xr:uid="{00000000-0005-0000-0000-0000C6C20000}"/>
    <cellStyle name="Total 3 2 2 2" xfId="49902" xr:uid="{00000000-0005-0000-0000-0000C7C20000}"/>
    <cellStyle name="Total 3 2 3" xfId="46316" xr:uid="{00000000-0005-0000-0000-0000C8C20000}"/>
    <cellStyle name="Total 3 3" xfId="27088" xr:uid="{00000000-0005-0000-0000-0000C9C20000}"/>
    <cellStyle name="Total 3 3 2" xfId="46315" xr:uid="{00000000-0005-0000-0000-0000CAC20000}"/>
    <cellStyle name="Total 3 4" xfId="27089" xr:uid="{00000000-0005-0000-0000-0000CBC20000}"/>
    <cellStyle name="Total 3 4 2" xfId="49901" xr:uid="{00000000-0005-0000-0000-0000CCC20000}"/>
    <cellStyle name="Total 3 5" xfId="27405" xr:uid="{00000000-0005-0000-0000-0000CDC20000}"/>
    <cellStyle name="Total 4" xfId="27090" xr:uid="{00000000-0005-0000-0000-0000CEC20000}"/>
    <cellStyle name="Total 4 2" xfId="27091" xr:uid="{00000000-0005-0000-0000-0000CFC20000}"/>
    <cellStyle name="Total 4 2 2" xfId="27092" xr:uid="{00000000-0005-0000-0000-0000D0C20000}"/>
    <cellStyle name="Total 4 2 2 2" xfId="49904" xr:uid="{00000000-0005-0000-0000-0000D1C20000}"/>
    <cellStyle name="Total 4 2 3" xfId="46318" xr:uid="{00000000-0005-0000-0000-0000D2C20000}"/>
    <cellStyle name="Total 4 3" xfId="27093" xr:uid="{00000000-0005-0000-0000-0000D3C20000}"/>
    <cellStyle name="Total 4 3 2" xfId="46317" xr:uid="{00000000-0005-0000-0000-0000D4C20000}"/>
    <cellStyle name="Total 4 4" xfId="27094" xr:uid="{00000000-0005-0000-0000-0000D5C20000}"/>
    <cellStyle name="Total 4 4 2" xfId="49903" xr:uid="{00000000-0005-0000-0000-0000D6C20000}"/>
    <cellStyle name="Total 4 5" xfId="27406" xr:uid="{00000000-0005-0000-0000-0000D7C20000}"/>
    <cellStyle name="Total 4_PARADEROS" xfId="27095" xr:uid="{00000000-0005-0000-0000-0000D8C20000}"/>
    <cellStyle name="Total 5" xfId="27096" xr:uid="{00000000-0005-0000-0000-0000D9C20000}"/>
    <cellStyle name="Total 5 2" xfId="27097" xr:uid="{00000000-0005-0000-0000-0000DAC20000}"/>
    <cellStyle name="Total 5 2 2" xfId="27098" xr:uid="{00000000-0005-0000-0000-0000DBC20000}"/>
    <cellStyle name="Total 5 2 2 2" xfId="49906" xr:uid="{00000000-0005-0000-0000-0000DCC20000}"/>
    <cellStyle name="Total 5 2 3" xfId="46320" xr:uid="{00000000-0005-0000-0000-0000DDC20000}"/>
    <cellStyle name="Total 5 3" xfId="27099" xr:uid="{00000000-0005-0000-0000-0000DEC20000}"/>
    <cellStyle name="Total 5 3 2" xfId="46319" xr:uid="{00000000-0005-0000-0000-0000DFC20000}"/>
    <cellStyle name="Total 5 4" xfId="27100" xr:uid="{00000000-0005-0000-0000-0000E0C20000}"/>
    <cellStyle name="Total 5 4 2" xfId="49905" xr:uid="{00000000-0005-0000-0000-0000E1C20000}"/>
    <cellStyle name="Total 5 5" xfId="27407" xr:uid="{00000000-0005-0000-0000-0000E2C20000}"/>
    <cellStyle name="Total 5_PARADEROS" xfId="27101" xr:uid="{00000000-0005-0000-0000-0000E3C20000}"/>
    <cellStyle name="Total 6" xfId="27102" xr:uid="{00000000-0005-0000-0000-0000E4C20000}"/>
    <cellStyle name="Total 6 2" xfId="27103" xr:uid="{00000000-0005-0000-0000-0000E5C20000}"/>
    <cellStyle name="Total 6 2 2" xfId="27104" xr:uid="{00000000-0005-0000-0000-0000E6C20000}"/>
    <cellStyle name="Total 6 2 2 2" xfId="49908" xr:uid="{00000000-0005-0000-0000-0000E7C20000}"/>
    <cellStyle name="Total 6 2 3" xfId="46322" xr:uid="{00000000-0005-0000-0000-0000E8C20000}"/>
    <cellStyle name="Total 6 3" xfId="27105" xr:uid="{00000000-0005-0000-0000-0000E9C20000}"/>
    <cellStyle name="Total 6 3 2" xfId="46321" xr:uid="{00000000-0005-0000-0000-0000EAC20000}"/>
    <cellStyle name="Total 6 4" xfId="27106" xr:uid="{00000000-0005-0000-0000-0000EBC20000}"/>
    <cellStyle name="Total 6 4 2" xfId="49907" xr:uid="{00000000-0005-0000-0000-0000ECC20000}"/>
    <cellStyle name="Total 6 5" xfId="27408" xr:uid="{00000000-0005-0000-0000-0000EDC20000}"/>
    <cellStyle name="Total 6_PARADEROS" xfId="27107" xr:uid="{00000000-0005-0000-0000-0000EEC20000}"/>
    <cellStyle name="Total 7" xfId="27108" xr:uid="{00000000-0005-0000-0000-0000EFC20000}"/>
    <cellStyle name="Total 7 2" xfId="27109" xr:uid="{00000000-0005-0000-0000-0000F0C20000}"/>
    <cellStyle name="Total 7 2 2" xfId="27110" xr:uid="{00000000-0005-0000-0000-0000F1C20000}"/>
    <cellStyle name="Total 7 2 2 2" xfId="49910" xr:uid="{00000000-0005-0000-0000-0000F2C20000}"/>
    <cellStyle name="Total 7 2 3" xfId="46324" xr:uid="{00000000-0005-0000-0000-0000F3C20000}"/>
    <cellStyle name="Total 7 3" xfId="27111" xr:uid="{00000000-0005-0000-0000-0000F4C20000}"/>
    <cellStyle name="Total 7 3 2" xfId="46323" xr:uid="{00000000-0005-0000-0000-0000F5C20000}"/>
    <cellStyle name="Total 7 4" xfId="27112" xr:uid="{00000000-0005-0000-0000-0000F6C20000}"/>
    <cellStyle name="Total 7 4 2" xfId="49909" xr:uid="{00000000-0005-0000-0000-0000F7C20000}"/>
    <cellStyle name="Total 7 5" xfId="27409" xr:uid="{00000000-0005-0000-0000-0000F8C20000}"/>
    <cellStyle name="Total 7_PARADEROS" xfId="27113" xr:uid="{00000000-0005-0000-0000-0000F9C20000}"/>
    <cellStyle name="Total 8" xfId="27114" xr:uid="{00000000-0005-0000-0000-0000FAC20000}"/>
    <cellStyle name="Total 8 2" xfId="27115" xr:uid="{00000000-0005-0000-0000-0000FBC20000}"/>
    <cellStyle name="Total 8 2 2" xfId="49911" xr:uid="{00000000-0005-0000-0000-0000FCC20000}"/>
    <cellStyle name="Total 8 3" xfId="46325" xr:uid="{00000000-0005-0000-0000-0000FDC20000}"/>
    <cellStyle name="Total 9" xfId="27116" xr:uid="{00000000-0005-0000-0000-0000FEC20000}"/>
    <cellStyle name="Total 9 2" xfId="46312" xr:uid="{00000000-0005-0000-0000-0000FFC20000}"/>
  </cellStyles>
  <dxfs count="822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colors>
    <mruColors>
      <color rgb="FF33CC33"/>
      <color rgb="FFCCFF33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8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4.xml"/><Relationship Id="rId36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pivotCacheDefinition" Target="pivotCache/pivotCacheDefinition6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/>
              <a:t>Horas de Operación ZP 2017 vs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'Comparación horas de operación'!$K$10</c:f>
              <c:strCache>
                <c:ptCount val="1"/>
                <c:pt idx="0">
                  <c:v>Año 2017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operación'!$K$11:$K$13</c:f>
              <c:numCache>
                <c:formatCode>0</c:formatCode>
                <c:ptCount val="3"/>
                <c:pt idx="0">
                  <c:v>1719</c:v>
                </c:pt>
                <c:pt idx="1">
                  <c:v>473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6-4BC1-A9E7-917530B1D2B3}"/>
            </c:ext>
          </c:extLst>
        </c:ser>
        <c:ser>
          <c:idx val="1"/>
          <c:order val="1"/>
          <c:tx>
            <c:strRef>
              <c:f>'Comparación horas de operación'!$L$10</c:f>
              <c:strCache>
                <c:ptCount val="1"/>
                <c:pt idx="0">
                  <c:v>Año 2018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operación'!$L$11:$L$13</c:f>
              <c:numCache>
                <c:formatCode>0</c:formatCode>
                <c:ptCount val="3"/>
                <c:pt idx="0">
                  <c:v>2269</c:v>
                </c:pt>
                <c:pt idx="1">
                  <c:v>776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6-4BC1-A9E7-917530B1D2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713914216"/>
        <c:axId val="713912904"/>
      </c:barChart>
      <c:catAx>
        <c:axId val="713914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Tipo de 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13912904"/>
        <c:crosses val="autoZero"/>
        <c:auto val="1"/>
        <c:lblAlgn val="ctr"/>
        <c:lblOffset val="100"/>
        <c:noMultiLvlLbl val="0"/>
      </c:catAx>
      <c:valAx>
        <c:axId val="7139129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Horas de Operación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1"/>
        <c:majorTickMark val="none"/>
        <c:minorTickMark val="none"/>
        <c:tickLblPos val="nextTo"/>
        <c:crossAx val="713914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80962</xdr:rowOff>
    </xdr:from>
    <xdr:to>
      <xdr:col>8</xdr:col>
      <xdr:colOff>381000</xdr:colOff>
      <xdr:row>20</xdr:row>
      <xdr:rowOff>71437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1C64F-D780-43B5-AAA8-1B29679C2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mela Abarca Castillo" id="{595D566C-BD5D-4129-8FA1-767771CF426C}" userId="S::pamela.abarca@transantiago.cl::b4db656c-7b01-4c24-a2b8-96f7739880ef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51349768521" createdVersion="6" refreshedVersion="6" minRefreshableVersion="3" recordCount="335" xr:uid="{9CF89FF0-7E01-40A7-9A15-959DF73990B9}">
  <cacheSource type="worksheet">
    <worksheetSource ref="A2:BF337" sheet="Zonas Pagas Vigentes"/>
  </cacheSource>
  <cacheFields count="79">
    <cacheField name="Cuenta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spendida"/>
        <s v="En espera"/>
      </sharedItems>
    </cacheField>
    <cacheField name="Tipo Punto" numFmtId="49">
      <sharedItems/>
    </cacheField>
    <cacheField name="Operación Previa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1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51350115737" createdVersion="6" refreshedVersion="6" minRefreshableVersion="3" recordCount="336" xr:uid="{E5EB2D3D-1612-4309-A279-E4E6118B2795}">
  <cacheSource type="worksheet">
    <worksheetSource ref="A2:BF338" sheet="Zonas Pagas Vigentes"/>
  </cacheSource>
  <cacheFields count="79">
    <cacheField name="Cuenta" numFmtId="0">
      <sharedItems containsString="0" containsBlank="1" containsNumber="1" containsInteger="1" minValue="1" maxValue="1"/>
    </cacheField>
    <cacheField name="Estado" numFmtId="49">
      <sharedItems containsBlank="1" count="5">
        <s v="Activa"/>
        <s v="Eliminada"/>
        <s v="Suspendida"/>
        <s v="En espera"/>
        <m/>
      </sharedItems>
    </cacheField>
    <cacheField name="Tipo Punto" numFmtId="49">
      <sharedItems containsBlank="1"/>
    </cacheField>
    <cacheField name="Operación Previa" numFmtId="49">
      <sharedItems containsBlank="1"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tring="0" containsBlank="1" containsNumber="1" containsInteger="1" minValue="1" maxValue="398"/>
    </cacheField>
    <cacheField name="Patente" numFmtId="0">
      <sharedItems containsBlank="1"/>
    </cacheField>
    <cacheField name="Código Parada Usuario_1" numFmtId="49">
      <sharedItems containsBlank="1"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49">
      <sharedItems containsBlank="1"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Blank="1" containsMixedTypes="1" minDate="1899-12-30T05:30:00" maxDate="1899-12-30T18:00:00"/>
    </cacheField>
    <cacheField name="Término 1" numFmtId="165">
      <sharedItems containsDate="1" containsBlank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2:00:00"/>
    </cacheField>
    <cacheField name="Inicio 12" numFmtId="0">
      <sharedItems containsDate="1" containsBlank="1" containsMixedTypes="1" minDate="1899-12-30T06:00:00" maxDate="1899-12-30T17:00:00"/>
    </cacheField>
    <cacheField name="Término 12" numFmtId="0">
      <sharedItems containsDate="1" containsBlank="1" containsMixedTypes="1" minDate="1899-12-30T09:30:00" maxDate="1899-12-30T23:00:00"/>
    </cacheField>
    <cacheField name="Inicio 22" numFmtId="165">
      <sharedItems containsDate="1" containsBlank="1" containsMixedTypes="1" minDate="1899-12-30T15:00:00" maxDate="1899-12-30T16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Blank="1" containsMixedTypes="1" minDate="1899-12-30T05:30:00" maxDate="1899-12-30T17:00:00"/>
    </cacheField>
    <cacheField name="Término 13" numFmtId="165">
      <sharedItems containsDate="1" containsBlank="1" containsMixedTypes="1" minDate="1899-12-30T01:00:00" maxDate="1899-12-30T23:59:59"/>
    </cacheField>
    <cacheField name="Inicio 23" numFmtId="165">
      <sharedItems containsBlank="1"/>
    </cacheField>
    <cacheField name="Término 23" numFmtId="165">
      <sharedItems containsBlank="1"/>
    </cacheField>
    <cacheField name="Inicio 14" numFmtId="165">
      <sharedItems containsDate="1" containsBlank="1" containsMixedTypes="1" minDate="1899-12-30T06:00:00" maxDate="1899-12-30T13:00:00"/>
    </cacheField>
    <cacheField name="Término 14" numFmtId="165">
      <sharedItems containsDate="1" containsBlank="1" containsMixedTypes="1" minDate="1899-12-30T18:00:00" maxDate="1899-12-30T23:00:00"/>
    </cacheField>
    <cacheField name="Inicio 24" numFmtId="165">
      <sharedItems containsBlank="1"/>
    </cacheField>
    <cacheField name="Término 24" numFmtId="165">
      <sharedItems containsBlank="1"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Blank="1" containsMixedTypes="1" minDate="1899-12-30T05:30:00" maxDate="1899-12-30T13:00:00"/>
    </cacheField>
    <cacheField name="Término 15" numFmtId="165">
      <sharedItems containsDate="1" containsBlank="1" containsMixedTypes="1" minDate="1899-12-30T01:00:00" maxDate="1899-12-30T23:59:59"/>
    </cacheField>
    <cacheField name="Inicio 25" numFmtId="165">
      <sharedItems containsBlank="1"/>
    </cacheField>
    <cacheField name="Término 25" numFmtId="165">
      <sharedItems containsBlank="1"/>
    </cacheField>
    <cacheField name="Inicio 16" numFmtId="165">
      <sharedItems containsDate="1" containsBlank="1" containsMixedTypes="1" minDate="1899-12-30T08:00:00" maxDate="1899-12-30T11:00:00"/>
    </cacheField>
    <cacheField name="Término 16" numFmtId="165">
      <sharedItems containsDate="1" containsBlank="1" containsMixedTypes="1" minDate="1899-12-30T18:00:00" maxDate="1899-12-30T23:00:00"/>
    </cacheField>
    <cacheField name="Inicio 26" numFmtId="165">
      <sharedItems containsBlank="1"/>
    </cacheField>
    <cacheField name="Término 26" numFmtId="165">
      <sharedItems containsBlank="1"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Blank="1" containsMixedTypes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 containsBlank="1"/>
    </cacheField>
    <cacheField name="Tipo de Contrato de Validador" numFmtId="49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14.764978125" createdVersion="6" refreshedVersion="6" minRefreshableVersion="3" recordCount="335" xr:uid="{8C915272-E1F9-490E-A527-169143B0CA2C}">
  <cacheSource type="worksheet">
    <worksheetSource ref="A2:BF337" sheet="Zonas Pagas Vigentes"/>
  </cacheSource>
  <cacheFields count="85">
    <cacheField name="Cuenta" numFmtId="0">
      <sharedItems containsString="0" containsBlank="1" containsNumber="1" containsInteger="1" minValue="1" maxValue="1"/>
    </cacheField>
    <cacheField name="Estado" numFmtId="49">
      <sharedItems/>
    </cacheField>
    <cacheField name="Tipo Punto" numFmtId="49">
      <sharedItems/>
    </cacheField>
    <cacheField name="Operación Previa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1:30:00"/>
    </cacheField>
    <cacheField name="Fecha Última Modificación" numFmtId="14">
      <sharedItems containsNonDate="0" containsDate="1" containsString="0" containsBlank="1" minDate="2018-01-02T00:00:00" maxDate="2018-04-1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3-19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1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3-19T00:00:00"/>
    </cacheField>
    <cacheField name="S1" numFmtId="49">
      <sharedItems containsBlank="1"/>
    </cacheField>
    <cacheField name="S2" numFmtId="49">
      <sharedItems containsBlank="1"/>
    </cacheField>
    <cacheField name="S3" numFmtId="49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3-27T00:00:00"/>
    </cacheField>
    <cacheField name="Inicio de Operación Actual Administración" numFmtId="14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  <fieldGroup par="84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/>
    </cacheField>
    <cacheField name="Mes (Inicio de Operación Actual)" numFmtId="49">
      <sharedItems containsString="0" containsBlank="1" containsNumber="1" containsInteger="1" minValue="1" maxValue="12"/>
    </cacheField>
    <cacheField name="Año (Inicio de Operación Actual)" numFmtId="0">
      <sharedItems containsString="0" containsBlank="1" containsNumber="1" containsInteger="1" minValue="1900" maxValue="2018"/>
    </cacheField>
    <cacheField name="Fecha Entrega Validador 3G" numFmtId="14">
      <sharedItems containsDate="1" containsBlank="1" containsMixedTypes="1" minDate="2017-07-20T00:00:00" maxDate="2018-03-27T00:00:00"/>
    </cacheField>
    <cacheField name="Operación Actual -  Operación Previa" numFmtId="0">
      <sharedItems containsBlank="1"/>
    </cacheField>
    <cacheField name="Año - Mes (Inicio de Operación Actual)" numFmtId="166">
      <sharedItems containsDate="1" containsBlank="1" containsMixedTypes="1" minDate="2007-02-19T00:00:00" maxDate="2018-03-27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s v="Fines de Marzo"/>
        <d v="2018-03-22T00:00:00"/>
        <d v="2018-03-26T00:00:00"/>
      </sharedItems>
    </cacheField>
    <cacheField name="Inicio de Operación Actual Administración2" numFmtId="0" databaseField="0">
      <fieldGroup base="73">
        <discretePr count="113"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0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1"/>
          <x v="2"/>
          <x v="2"/>
        </discretePr>
        <groupItems count="3">
          <m/>
          <s v="Fines de Marzo"/>
          <s v="Grupo1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pe.ordenes" refreshedDate="43235.478235648145" missingItemsLimit="0" createdVersion="6" refreshedVersion="6" minRefreshableVersion="3" recordCount="344" xr:uid="{88AD4331-1C8B-424A-8EBE-3FA484B30547}">
  <cacheSource type="worksheet">
    <worksheetSource ref="BG2:BM346" sheet="Zonas Pagas Vigentes"/>
  </cacheSource>
  <cacheFields count="13">
    <cacheField name="Año Inicio" numFmtId="0">
      <sharedItems containsSemiMixedTypes="0" containsString="0" containsNumber="1" containsInteger="1" minValue="1900" maxValue="2018" count="13">
        <n v="2007"/>
        <n v="2008"/>
        <n v="2017"/>
        <n v="2013"/>
        <n v="2009"/>
        <n v="2010"/>
        <n v="2011"/>
        <n v="2012"/>
        <n v="2015"/>
        <n v="2016"/>
        <n v="1900"/>
        <n v="2014"/>
        <n v="2018"/>
      </sharedItems>
    </cacheField>
    <cacheField name="Mes Inicio" numFmtId="0">
      <sharedItems containsSemiMixedTypes="0" containsString="0" containsNumber="1" containsInteger="1" minValue="1" maxValue="12" count="12">
        <n v="2"/>
        <n v="3"/>
        <n v="5"/>
        <n v="4"/>
        <n v="8"/>
        <n v="12"/>
        <n v="11"/>
        <n v="10"/>
        <n v="1"/>
        <n v="7"/>
        <n v="6"/>
        <n v="9"/>
      </sharedItems>
    </cacheField>
    <cacheField name="Año Término" numFmtId="0">
      <sharedItems containsMixedTypes="1" containsNumber="1" containsInteger="1" minValue="2011" maxValue="2018"/>
    </cacheField>
    <cacheField name="Mes Término" numFmtId="0">
      <sharedItems containsMixedTypes="1" containsNumber="1" containsInteger="1" minValue="1" maxValue="12"/>
    </cacheField>
    <cacheField name="Operación Actual" numFmtId="0">
      <sharedItems count="9">
        <s v="TATA"/>
        <s v="U6"/>
        <s v="U3"/>
        <s v="U5"/>
        <s v="U1"/>
        <s v="U4"/>
        <s v=""/>
        <s v="U7"/>
        <s v="U2"/>
      </sharedItems>
    </cacheField>
    <cacheField name="U1" numFmtId="0">
      <sharedItems containsSemiMixedTypes="0" containsString="0" containsNumber="1" containsInteger="1" minValue="0" maxValue="1" count="2">
        <n v="0"/>
        <n v="1"/>
      </sharedItems>
    </cacheField>
    <cacheField name="U2" numFmtId="0">
      <sharedItems containsSemiMixedTypes="0" containsString="0" containsNumber="1" containsInteger="1" minValue="0" maxValue="1" count="2">
        <n v="0"/>
        <n v="1"/>
      </sharedItems>
    </cacheField>
    <cacheField name="U3" numFmtId="0">
      <sharedItems containsSemiMixedTypes="0" containsString="0" containsNumber="1" containsInteger="1" minValue="0" maxValue="1" count="2">
        <n v="0"/>
        <n v="1"/>
      </sharedItems>
    </cacheField>
    <cacheField name="U4" numFmtId="0">
      <sharedItems containsSemiMixedTypes="0" containsString="0" containsNumber="1" containsInteger="1" minValue="0" maxValue="1" count="2">
        <n v="1"/>
        <n v="0"/>
      </sharedItems>
    </cacheField>
    <cacheField name="U5" numFmtId="0">
      <sharedItems containsSemiMixedTypes="0" containsString="0" containsNumber="1" containsInteger="1" minValue="0" maxValue="1" count="2">
        <n v="0"/>
        <n v="1"/>
      </sharedItems>
    </cacheField>
    <cacheField name="U6" numFmtId="0">
      <sharedItems containsSemiMixedTypes="0" containsString="0" containsNumber="1" containsInteger="1" minValue="0" maxValue="1" count="2">
        <n v="1"/>
        <n v="0"/>
      </sharedItems>
    </cacheField>
    <cacheField name="U7" numFmtId="0">
      <sharedItems containsSemiMixedTypes="0" containsString="0" containsNumber="1" containsInteger="1" minValue="0" maxValue="1" count="2">
        <n v="0"/>
        <n v="1"/>
      </sharedItems>
    </cacheField>
    <cacheField name="Estado" numFmtId="49">
      <sharedItems count="4">
        <s v="Activa"/>
        <s v="Eliminada"/>
        <s v="Suspendida"/>
        <s v="En espe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45.62324050926" createdVersion="6" refreshedVersion="6" minRefreshableVersion="3" recordCount="345" xr:uid="{BF340B26-E7AE-46E1-9A41-DF7F82FF69AB}">
  <cacheSource type="worksheet">
    <worksheetSource ref="A2:BF1048576" sheet="Zonas Pagas Vigentes"/>
  </cacheSource>
  <cacheFields count="94">
    <cacheField name="Contador" numFmtId="0">
      <sharedItems containsString="0" containsBlank="1" containsNumber="1" containsInteger="1" minValue="1" maxValue="1"/>
    </cacheField>
    <cacheField name="Estado" numFmtId="0">
      <sharedItems containsBlank="1" count="5">
        <s v="Activa"/>
        <s v="Eliminada"/>
        <s v="Suspendida"/>
        <s v="En espera"/>
        <m/>
      </sharedItems>
    </cacheField>
    <cacheField name="Tipo Punto" numFmtId="0">
      <sharedItems containsBlank="1"/>
    </cacheField>
    <cacheField name="Operación Actual" numFmtId="0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Operación Previa" numFmtId="0">
      <sharedItems containsBlank="1"/>
    </cacheField>
    <cacheField name="Código ZP" numFmtId="0">
      <sharedItems containsString="0" containsBlank="1" containsNumber="1" containsInteger="1" minValue="1" maxValue="407"/>
    </cacheField>
    <cacheField name="Patente" numFmtId="0">
      <sharedItems containsBlank="1"/>
    </cacheField>
    <cacheField name="Código Parada Usuario_1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Blank="1"/>
    </cacheField>
    <cacheField name="Inicio 1" numFmtId="0">
      <sharedItems containsDate="1" containsBlank="1" containsMixedTypes="1" minDate="1899-12-30T05:3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2:00:00"/>
    </cacheField>
    <cacheField name="Inicio 12" numFmtId="0">
      <sharedItems containsDate="1" containsBlank="1" containsMixedTypes="1" minDate="1899-12-30T06:00:00" maxDate="1899-12-30T17:00:00"/>
    </cacheField>
    <cacheField name="Término 12" numFmtId="0">
      <sharedItems containsDate="1" containsBlank="1" containsMixedTypes="1" minDate="1899-12-30T09:30:00" maxDate="1899-12-30T23:00:00"/>
    </cacheField>
    <cacheField name="Inicio 22" numFmtId="0">
      <sharedItems containsDate="1" containsBlank="1" containsMixedTypes="1" minDate="1899-12-30T15:00:00" maxDate="1899-12-30T16:30:00"/>
    </cacheField>
    <cacheField name="Término 22" numFmtId="0">
      <sharedItems containsDate="1" containsBlank="1" containsMixedTypes="1" minDate="1899-12-30T20:30:00" maxDate="1899-12-30T22:00:00"/>
    </cacheField>
    <cacheField name="Fecha Última Modificación" numFmtId="0">
      <sharedItems containsNonDate="0" containsDate="1" containsString="0" containsBlank="1" minDate="2018-01-02T00:00:00" maxDate="2018-05-15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5:00:00" maxDate="1899-12-30T23:0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NonDate="0" containsDate="1" containsString="0" containsBlank="1" minDate="2017-11-11T00:00:00" maxDate="2018-05-13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8:00:00" maxDate="1899-12-30T12:00:00"/>
    </cacheField>
    <cacheField name="Término 16" numFmtId="0">
      <sharedItems containsDate="1" containsBlank="1" containsMixedTypes="1" minDate="1899-12-30T18:00:00" maxDate="1899-12-30T23:00:00"/>
    </cacheField>
    <cacheField name="Inicio 26" numFmtId="0">
      <sharedItems containsBlank="1"/>
    </cacheField>
    <cacheField name="Término 26" numFmtId="0">
      <sharedItems containsBlank="1"/>
    </cacheField>
    <cacheField name="Fecha Última Modificación3" numFmtId="0">
      <sharedItems containsNonDate="0" containsDate="1" containsString="0" containsBlank="1" minDate="2018-03-04T00:00:00" maxDate="2018-04-09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String="0" containsBlank="1" minDate="2007-02-19T00:00:00" maxDate="2018-05-23T00:00:00"/>
    </cacheField>
    <cacheField name="Término de Operación" numFmtId="14">
      <sharedItems containsDate="1" containsBlank="1" containsMixedTypes="1" minDate="2011-05-23T00:00:00" maxDate="2018-03-09T00:00:00"/>
    </cacheField>
    <cacheField name="X" numFmtId="0">
      <sharedItems containsString="0" containsBlank="1" containsNumber="1" minValue="333001.65000000002" maxValue="358827.31"/>
    </cacheField>
    <cacheField name="Y" numFmtId="0">
      <sharedItems containsString="0" containsBlank="1" containsNumber="1" minValue="6277201.5899999999" maxValue="6307922.8300000001"/>
    </cacheField>
    <cacheField name="Versión Archivo Sonda-TIC" numFmtId="0">
      <sharedItems containsBlank="1"/>
    </cacheField>
    <cacheField name="Tipo de Contrato de Validador" numFmtId="0">
      <sharedItems containsBlank="1"/>
    </cacheField>
    <cacheField name="Tipo de Validador" numFmtId="0">
      <sharedItems containsBlank="1"/>
    </cacheField>
    <cacheField name="Fecha Entrega Validador 3G" numFmtId="0">
      <sharedItems containsDate="1" containsBlank="1" containsMixedTypes="1" minDate="2017-07-20T00:00:00" maxDate="2018-05-15T00:00:00"/>
    </cacheField>
    <cacheField name="Año Inicio" numFmtId="0">
      <sharedItems containsString="0" containsBlank="1" containsNumber="1" containsInteger="1" minValue="1900" maxValue="2018"/>
    </cacheField>
    <cacheField name="Mes Inicio" numFmtId="0">
      <sharedItems containsString="0" containsBlank="1" containsNumber="1" containsInteger="1" minValue="1" maxValue="12"/>
    </cacheField>
    <cacheField name="Año Término" numFmtId="0">
      <sharedItems containsBlank="1" containsMixedTypes="1" containsNumber="1" containsInteger="1" minValue="2011" maxValue="2018"/>
    </cacheField>
    <cacheField name="Mes Término" numFmtId="0">
      <sharedItems containsBlank="1" containsMixedTypes="1" containsNumber="1" containsInteger="1" minValue="1" maxValue="12"/>
    </cacheField>
    <cacheField name="Operación Actual2" numFmtId="0">
      <sharedItems containsBlank="1"/>
    </cacheField>
    <cacheField name="U1" numFmtId="0">
      <sharedItems containsString="0" containsBlank="1" containsNumber="1" containsInteger="1" minValue="0" maxValue="1"/>
    </cacheField>
    <cacheField name="U2" numFmtId="0">
      <sharedItems containsString="0" containsBlank="1" containsNumber="1" containsInteger="1" minValue="0" maxValue="1"/>
    </cacheField>
    <cacheField name="U3" numFmtId="0">
      <sharedItems containsString="0" containsBlank="1" containsNumber="1" containsInteger="1" minValue="0" maxValue="1"/>
    </cacheField>
    <cacheField name="U4" numFmtId="0">
      <sharedItems containsString="0" containsBlank="1" containsNumber="1" containsInteger="1" minValue="0" maxValue="1"/>
    </cacheField>
    <cacheField name="U5" numFmtId="0">
      <sharedItems containsString="0" containsBlank="1" containsNumber="1" containsInteger="1" minValue="0" maxValue="1"/>
    </cacheField>
    <cacheField name="U6" numFmtId="0">
      <sharedItems containsString="0" containsBlank="1" containsNumber="1" containsInteger="1" minValue="0" maxValue="1"/>
    </cacheField>
    <cacheField name="U7" numFmtId="0">
      <sharedItems containsString="0" containsBlank="1" containsNumber="1" containsInteger="1" minValue="0" maxValue="1"/>
    </cacheField>
    <cacheField name="Estado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278.431513773146" createdVersion="6" refreshedVersion="6" minRefreshableVersion="3" recordCount="346" xr:uid="{154CB88D-79C0-492B-9357-B6BE6971A0E4}">
  <cacheSource type="worksheet">
    <worksheetSource ref="A2:BF348" sheet="Zonas Pagas Vigentes"/>
  </cacheSource>
  <cacheFields count="81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spendida"/>
        <s v="En espera"/>
      </sharedItems>
    </cacheField>
    <cacheField name="Tipo Punto" numFmtId="49">
      <sharedItems/>
    </cacheField>
    <cacheField name="Operación Actual" numFmtId="49">
      <sharedItems containsBlank="1" count="9">
        <s v="TATA"/>
        <s v="U6"/>
        <s v="U3"/>
        <s v="U5"/>
        <s v="U1"/>
        <s v="U4"/>
        <m/>
        <s v="U7"/>
        <s v="U2"/>
      </sharedItems>
    </cacheField>
    <cacheField name="Operación Previa" numFmtId="49">
      <sharedItems/>
    </cacheField>
    <cacheField name="Código ZP" numFmtId="0">
      <sharedItems containsSemiMixedTypes="0" containsString="0" containsNumber="1" containsInteger="1" minValue="1" maxValue="409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49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3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MixedTypes="1" minDate="1899-12-30T15:00:00" maxDate="1899-12-30T17:30:00"/>
    </cacheField>
    <cacheField name="Término 2" numFmtId="165">
      <sharedItems containsDate="1" containsMixedTypes="1" minDate="1899-12-30T20:00:00" maxDate="1899-12-30T22:00:00"/>
    </cacheField>
    <cacheField name="Inicio 12" numFmtId="0">
      <sharedItems containsDate="1" containsMixedTypes="1" minDate="1899-12-30T06:00:00" maxDate="1899-12-30T17:00:00"/>
    </cacheField>
    <cacheField name="Término 12" numFmtId="0">
      <sharedItems containsDate="1" containsMixedTypes="1" minDate="1899-12-30T09:30:00" maxDate="1899-12-30T23:00:00"/>
    </cacheField>
    <cacheField name="Inicio 22" numFmtId="165">
      <sharedItems containsDate="1" containsMixedTypes="1" minDate="1899-12-30T15:00:00" maxDate="1899-12-30T16:30:00"/>
    </cacheField>
    <cacheField name="Término 22" numFmtId="165">
      <sharedItems containsDate="1" containsMixedTypes="1" minDate="1899-12-30T20:30:00" maxDate="1899-12-30T22:00:00"/>
    </cacheField>
    <cacheField name="Fecha Última Modificación" numFmtId="14">
      <sharedItems containsNonDate="0" containsDate="1" containsString="0" containsBlank="1" minDate="2018-01-02T00:00:00" maxDate="2018-06-15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5:00:00" maxDate="1899-12-30T23:0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7-11-11T00:00:00" maxDate="2018-05-13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8:00:00" maxDate="1899-12-30T12:00:00"/>
    </cacheField>
    <cacheField name="Término 16" numFmtId="165">
      <sharedItems containsDate="1" containsMixedTypes="1" minDate="1899-12-30T18:00:00" maxDate="1899-12-30T23:0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NonDate="0" containsDate="1" containsString="0" containsBlank="1" minDate="2018-03-04T00:00:00" maxDate="2018-07-02T00:00:00"/>
    </cacheField>
    <cacheField name="S1" numFmtId="49">
      <sharedItems containsBlank="1"/>
    </cacheField>
    <cacheField name="S2" numFmtId="49">
      <sharedItems containsBlank="1"/>
    </cacheField>
    <cacheField name="S3" numFmtId="0">
      <sharedItems containsBlank="1"/>
    </cacheField>
    <cacheField name="S4" numFmtId="49">
      <sharedItems containsBlank="1"/>
    </cacheField>
    <cacheField name="S5" numFmtId="49">
      <sharedItems containsBlank="1"/>
    </cacheField>
    <cacheField name="S6" numFmtId="0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49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12"/>
    </cacheField>
    <cacheField name="N° Validadores Clon" numFmtId="1">
      <sharedItems containsString="0" containsBlank="1" containsNumber="1" containsInteger="1" minValue="1" maxValue="6"/>
    </cacheField>
    <cacheField name="N° Validadores Operadores" numFmtId="1">
      <sharedItems containsString="0" containsBlank="1" containsNumber="1" containsInteger="1" minValue="2" maxValue="4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7-04T00:00:00"/>
    </cacheField>
    <cacheField name="Inicio de Operación Actual Administración" numFmtId="14">
      <sharedItems containsNonDate="0" containsDate="1" containsString="0" containsBlank="1" minDate="2007-02-19T00:00:00" maxDate="2018-07-04T00:00:00"/>
    </cacheField>
    <cacheField name="Término de Operación" numFmtId="14">
      <sharedItems containsDate="1" containsBlank="1" containsMixedTypes="1" minDate="2007-02-19T00:00:00" maxDate="2018-05-23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Contrato de Validador" numFmtId="49">
      <sharedItems containsBlank="1"/>
    </cacheField>
    <cacheField name="Tipo de Validador" numFmtId="0">
      <sharedItems containsBlank="1" count="3">
        <s v="Amarillo"/>
        <s v="3G"/>
        <m/>
      </sharedItems>
    </cacheField>
    <cacheField name="Fecha Entrega Validador 3G" numFmtId="14">
      <sharedItems containsDate="1" containsBlank="1" containsMixedTypes="1" minDate="2017-07-20T00:00:00" maxDate="2018-06-30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20.767977777781" createdVersion="6" refreshedVersion="6" minRefreshableVersion="3" recordCount="361" xr:uid="{452DAAF7-B6D3-4843-89C1-9AB01F04212F}">
  <cacheSource type="worksheet">
    <worksheetSource ref="A2:BF363" sheet="Zonas Pagas Vigentes"/>
  </cacheSource>
  <cacheFields count="79">
    <cacheField name="Contador" numFmtId="0">
      <sharedItems containsString="0" containsBlank="1" containsNumber="1" containsInteger="1" minValue="1" maxValue="1"/>
    </cacheField>
    <cacheField name="Estado" numFmtId="49">
      <sharedItems containsBlank="1" count="5">
        <s v="Activa"/>
        <s v="Eliminada"/>
        <s v="Suspendida"/>
        <m u="1"/>
        <s v="En espera" u="1"/>
      </sharedItems>
    </cacheField>
    <cacheField name="Tipo Punto" numFmtId="49">
      <sharedItems/>
    </cacheField>
    <cacheField name="Código ZP" numFmtId="0">
      <sharedItems containsSemiMixedTypes="0" containsString="0" containsNumber="1" containsInteger="1" minValue="1" maxValue="424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 containsBlank="1"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8-11-15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8-11-11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49">
      <sharedItems containsBlank="1"/>
    </cacheField>
    <cacheField name="S6" numFmtId="49">
      <sharedItems containsBlank="1"/>
    </cacheField>
    <cacheField name="S7" numFmtId="49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49">
      <sharedItems containsBlank="1"/>
    </cacheField>
    <cacheField name="S14" numFmtId="49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15T00:00:00"/>
    </cacheField>
    <cacheField name="Inicio de Operación Actual Administración" numFmtId="14">
      <sharedItems containsNonDate="0" containsDate="1" containsString="0" containsBlank="1" minDate="2007-02-19T00:00:00" maxDate="2018-11-15T00:00:00"/>
    </cacheField>
    <cacheField name="Término de Operación" numFmtId="14">
      <sharedItems containsDate="1" containsBlank="1" containsMixedTypes="1" minDate="2011-05-23T00:00:00" maxDate="2018-11-0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 containsBlank="1"/>
    </cacheField>
    <cacheField name="Tipo de Validador" numFmtId="0">
      <sharedItems containsBlank="1" count="3">
        <s v="3G"/>
        <m/>
        <s v="Amarillo"/>
      </sharedItems>
    </cacheField>
    <cacheField name="Administración Actual" numFmtId="0">
      <sharedItems containsBlank="1" count="9">
        <s v="U4"/>
        <s v="U6"/>
        <s v="TATA"/>
        <s v="U3"/>
        <s v="U1"/>
        <s v="U5"/>
        <s v="U2"/>
        <m/>
        <s v="U7"/>
      </sharedItems>
    </cacheField>
    <cacheField name="Administración Hasta 31-07-2018" numFmtId="49">
      <sharedItems containsBlank="1"/>
    </cacheField>
    <cacheField name="Administración hasta 30-11-2017" numFmtId="49">
      <sharedItems/>
    </cacheField>
    <cacheField name="Estado2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33.825637037036" createdVersion="6" refreshedVersion="6" minRefreshableVersion="3" recordCount="362" xr:uid="{22CB754E-63EC-4AD1-94A0-1065F992E72F}">
  <cacheSource type="worksheet">
    <worksheetSource ref="A2:BF364" sheet="Zonas Pagas Vigentes"/>
  </cacheSource>
  <cacheFields count="79">
    <cacheField name="Contador" numFmtId="0">
      <sharedItems containsString="0" containsBlank="1" containsNumber="1" containsInteger="1" minValue="1" maxValue="1"/>
    </cacheField>
    <cacheField name="Estado" numFmtId="49">
      <sharedItems count="3">
        <s v="Activa"/>
        <s v="Eliminada"/>
        <s v="Suspendida"/>
      </sharedItems>
    </cacheField>
    <cacheField name="Tipo Punto" numFmtId="49">
      <sharedItems/>
    </cacheField>
    <cacheField name="Código ZP" numFmtId="0">
      <sharedItems containsSemiMixedTypes="0" containsString="0" containsNumber="1" containsInteger="1" minValue="1" maxValue="425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8-11-2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8-11-11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27T00:00:00"/>
    </cacheField>
    <cacheField name="Inicio de Operación Actual Administración" numFmtId="14">
      <sharedItems containsNonDate="0" containsDate="1" containsString="0" containsBlank="1" minDate="2007-02-19T00:00:00" maxDate="2018-11-27T00:00:00"/>
    </cacheField>
    <cacheField name="Término de Operación" numFmtId="14">
      <sharedItems containsDate="1" containsBlank="1" containsMixedTypes="1" minDate="2011-05-23T00:00:00" maxDate="2018-11-20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Validador" numFmtId="0">
      <sharedItems containsBlank="1"/>
    </cacheField>
    <cacheField name="Administración Actual" numFmtId="0">
      <sharedItems containsBlank="1" count="9">
        <s v="U4"/>
        <s v="U6"/>
        <s v="TATA"/>
        <s v="U3"/>
        <s v="U1"/>
        <s v="U5"/>
        <s v="U2"/>
        <m/>
        <s v="U7"/>
      </sharedItems>
    </cacheField>
    <cacheField name="Administración Hasta 31-07-2018" numFmtId="49">
      <sharedItems containsBlank="1"/>
    </cacheField>
    <cacheField name="Administración hasta 30-11-2017" numFmtId="49">
      <sharedItems/>
    </cacheField>
    <cacheField name="Estado2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x v="0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n v="352880.2"/>
    <n v="6301757.1799999997"/>
    <s v="ZONA PAGA V268"/>
    <s v="500 Validadores"/>
    <s v="Amarillo"/>
  </r>
  <r>
    <n v="1"/>
    <x v="0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d v="2017-12-01T00:00:00"/>
    <n v="352941.86"/>
    <n v="6301787.8399999999"/>
    <s v="ZONA PAGA V268"/>
    <s v="500 Validadores"/>
    <s v="3G"/>
  </r>
  <r>
    <n v="1"/>
    <x v="0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n v="350797.51"/>
    <n v="6301264.2400000002"/>
    <s v="ZONA PAGA V268"/>
    <s v="500 Validadores"/>
    <s v="Amarillo"/>
  </r>
  <r>
    <n v="1"/>
    <x v="1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n v="351150.01"/>
    <n v="6301132.9100000001"/>
    <s v="ZONA PAGA V268"/>
    <m/>
    <m/>
  </r>
  <r>
    <n v="1"/>
    <x v="0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n v="358827.31"/>
    <n v="6306288.2699999996"/>
    <s v="ZONA PAGA V268"/>
    <s v="500 Validadores"/>
    <s v="Amarillo"/>
  </r>
  <r>
    <n v="1"/>
    <x v="0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n v="348159"/>
    <n v="6299046"/>
    <s v="ZONA PAGA V268"/>
    <s v="500 Validadores"/>
    <s v="Amarillo"/>
  </r>
  <r>
    <n v="1"/>
    <x v="0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n v="348018.51"/>
    <n v="6299005.2400000002"/>
    <s v="ZONA PAGA V268"/>
    <s v="500 Validadores"/>
    <s v="3G"/>
  </r>
  <r>
    <n v="1"/>
    <x v="0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n v="341288.61"/>
    <n v="6296688.5599999996"/>
    <s v="ZONA PAGA V268"/>
    <s v="500 Validadores"/>
    <s v="Amarillo"/>
  </r>
  <r>
    <n v="1"/>
    <x v="0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d v="2007-03-05T00:00:00"/>
    <n v="336791.45"/>
    <n v="6290866.5499999998"/>
    <s v="ZONA PAGA V268"/>
    <s v="500 Validadores"/>
    <s v="Amarillo"/>
  </r>
  <r>
    <n v="1"/>
    <x v="0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n v="353788.28"/>
    <n v="6280015.0499999998"/>
    <s v="ZONA PAGA V268"/>
    <s v="500 Validadores"/>
    <s v="Amarillo"/>
  </r>
  <r>
    <n v="1"/>
    <x v="0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n v="347012.18"/>
    <n v="6298353.4299999997"/>
    <s v="ZONA PAGA V268"/>
    <s v="500 Validadores"/>
    <s v="Amarillo"/>
  </r>
  <r>
    <n v="1"/>
    <x v="0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n v="346484.64"/>
    <n v="6299537.6699999999"/>
    <s v="ZONA PAGA V268"/>
    <s v="500 Validadores"/>
    <s v="Amarillo"/>
  </r>
  <r>
    <n v="1"/>
    <x v="0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n v="352693.84"/>
    <n v="6301656.2999999998"/>
    <s v="ZONA PAGA V268"/>
    <s v="500 Validadores"/>
    <s v="Amarillo"/>
  </r>
  <r>
    <n v="1"/>
    <x v="0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n v="339895.55"/>
    <n v="6297981.7199999997"/>
    <s v="ZONA PAGA V268"/>
    <s v="500 Validadores"/>
    <s v="3G"/>
  </r>
  <r>
    <n v="1"/>
    <x v="0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n v="341476.72"/>
    <n v="6296769.4800000004"/>
    <s v="ZONA PAGA V268"/>
    <s v="500 Validadores"/>
    <s v="3G"/>
  </r>
  <r>
    <n v="1"/>
    <x v="1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n v="342804.63"/>
    <n v="6297184.5300000003"/>
    <s v="ZONA PAGA V268"/>
    <m/>
    <m/>
  </r>
  <r>
    <n v="1"/>
    <x v="0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n v="346390.48"/>
    <n v="6299487.7000000002"/>
    <s v="ZONA PAGA V268"/>
    <s v="500 Validadores"/>
    <s v="Amarillo"/>
  </r>
  <r>
    <n v="1"/>
    <x v="0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n v="340430.44"/>
    <n v="6296729.9900000002"/>
    <s v="ZONA PAGA V268"/>
    <s v="500 Validadores"/>
    <s v="Amarillo"/>
  </r>
  <r>
    <n v="1"/>
    <x v="0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n v="347000.49"/>
    <n v="6298345.4299999997"/>
    <s v="ZONA PAGA V268"/>
    <s v="500 Validadores"/>
    <s v="Amarillo"/>
  </r>
  <r>
    <n v="1"/>
    <x v="0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n v="347019.32"/>
    <n v="6298319.1100000003"/>
    <s v="ZONA PAGA V268"/>
    <s v="500 Validadores"/>
    <s v="Amarillo"/>
  </r>
  <r>
    <n v="1"/>
    <x v="0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n v="353951.48"/>
    <n v="6297341.6900000004"/>
    <s v="ZONA PAGA V268"/>
    <s v="500 Validadores"/>
    <s v="Amarillo"/>
  </r>
  <r>
    <n v="1"/>
    <x v="0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n v="352636.54"/>
    <n v="6299789.4800000004"/>
    <s v="ZONA PAGA V268"/>
    <s v="500 Validadores"/>
    <s v="3G"/>
  </r>
  <r>
    <n v="1"/>
    <x v="0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n v="339764.44"/>
    <n v="6298136.2300000004"/>
    <s v="ZONA PAGA V268"/>
    <s v="500 Validadores"/>
    <s v="Amarillo"/>
  </r>
  <r>
    <n v="1"/>
    <x v="0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n v="341400.3"/>
    <n v="6296663.8899999997"/>
    <s v="ZONA PAGA V268"/>
    <s v="500 Validadores"/>
    <s v="3G"/>
  </r>
  <r>
    <n v="1"/>
    <x v="0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n v="346955.88"/>
    <n v="6298376.3200000003"/>
    <s v="ZONA PAGA V268"/>
    <s v="500 Validadores"/>
    <s v="Amarillo"/>
  </r>
  <r>
    <n v="1"/>
    <x v="0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n v="346891.96"/>
    <n v="6298402.6900000004"/>
    <s v="ZONA PAGA V268"/>
    <s v="500 Validadores"/>
    <s v="Amarillo"/>
  </r>
  <r>
    <n v="1"/>
    <x v="0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51578.64"/>
    <n v="6297138.3799999999"/>
    <s v="ZONA PAGA V268"/>
    <s v="500 Validadores"/>
    <s v="Amarillo"/>
  </r>
  <r>
    <n v="1"/>
    <x v="0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d v="2007-08-23T00:00:00"/>
    <n v="336767.86"/>
    <n v="6290784.7300000004"/>
    <s v="ZONA PAGA V268"/>
    <s v="500 Validadores"/>
    <s v="Amarillo"/>
  </r>
  <r>
    <n v="1"/>
    <x v="0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n v="339866.56"/>
    <n v="6298148.6200000001"/>
    <s v="ZONA PAGA V268"/>
    <s v="500 Validadores"/>
    <s v="3G"/>
  </r>
  <r>
    <n v="1"/>
    <x v="0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n v="337048.2"/>
    <n v="6298092.6200000001"/>
    <s v="ZONA PAGA V268"/>
    <s v="500 Validadores"/>
    <s v="Amarillo"/>
  </r>
  <r>
    <n v="1"/>
    <x v="0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35557.61"/>
    <n v="6298194.6900000004"/>
    <s v="ZONA PAGA V268"/>
    <s v="500 Validadores"/>
    <s v="Amarillo"/>
  </r>
  <r>
    <n v="1"/>
    <x v="0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n v="338158.27"/>
    <n v="6298049.2699999996"/>
    <s v="ZONA PAGA V268"/>
    <s v="500 Validadores"/>
    <s v="3G"/>
  </r>
  <r>
    <n v="1"/>
    <x v="0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n v="350940.52"/>
    <n v="6301115.3300000001"/>
    <s v="ZONA PAGA V268"/>
    <s v="500 Validadores"/>
    <s v="Amarillo"/>
  </r>
  <r>
    <n v="1"/>
    <x v="0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n v="353932.95"/>
    <n v="6279795.2000000002"/>
    <s v="ZONA PAGA V268"/>
    <s v="500 Validadores"/>
    <s v="Amarillo"/>
  </r>
  <r>
    <n v="1"/>
    <x v="1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n v="342809.34"/>
    <n v="6306823.6399999997"/>
    <s v="ZONA PAGA V268"/>
    <m/>
    <m/>
  </r>
  <r>
    <n v="1"/>
    <x v="0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n v="346825.39"/>
    <n v="6298500.8799999999"/>
    <s v="ZONA PAGA V268"/>
    <s v="500 Validadores"/>
    <s v="Amarillo"/>
  </r>
  <r>
    <n v="1"/>
    <x v="1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n v="343858.5"/>
    <n v="6298610.71"/>
    <s v="ZONA PAGA V268"/>
    <m/>
    <m/>
  </r>
  <r>
    <n v="1"/>
    <x v="0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n v="341476.72"/>
    <n v="6296768.4800000004"/>
    <s v="ZONA PAGA V268"/>
    <s v="500 Validadores"/>
    <s v="3G"/>
  </r>
  <r>
    <n v="1"/>
    <x v="0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n v="342703.58"/>
    <n v="6297137.2000000002"/>
    <s v="ZONA PAGA V268"/>
    <s v="500 Validadores"/>
    <s v="3G"/>
  </r>
  <r>
    <n v="1"/>
    <x v="0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n v="347157.73"/>
    <n v="6303505.8899999997"/>
    <s v="ZONA PAGA V268"/>
    <s v="500 Validadores"/>
    <s v="3G"/>
  </r>
  <r>
    <n v="1"/>
    <x v="0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51474.58"/>
    <n v="6297091.5199999996"/>
    <s v="ZONA PAGA V268"/>
    <s v="500 Validadores"/>
    <s v="Amarillo"/>
  </r>
  <r>
    <n v="1"/>
    <x v="0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n v="341499.35"/>
    <n v="6296667.6200000001"/>
    <s v="ZONA PAGA V268"/>
    <s v="500 Validadores"/>
    <s v="3G"/>
  </r>
  <r>
    <n v="1"/>
    <x v="1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n v="350264.77"/>
    <n v="6291205"/>
    <s v="ZONA PAGA V268"/>
    <m/>
    <m/>
  </r>
  <r>
    <n v="1"/>
    <x v="0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n v="353937.33"/>
    <n v="6280067.8499999996"/>
    <s v="ZONA PAGA V268"/>
    <s v="500 Validadores"/>
    <s v="Amarillo"/>
  </r>
  <r>
    <n v="1"/>
    <x v="1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n v="348617.96"/>
    <n v="6297033.2999999998"/>
    <s v="ZONA PAGA V268"/>
    <m/>
    <m/>
  </r>
  <r>
    <n v="1"/>
    <x v="0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n v="347212.36"/>
    <n v="6304169.3300000001"/>
    <s v="ZONA PAGA V268"/>
    <s v="500 Validadores"/>
    <s v="3G"/>
  </r>
  <r>
    <n v="1"/>
    <x v="0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n v="352657.16"/>
    <n v="6299693.96"/>
    <s v="ZONA PAGA V268"/>
    <s v="500 Validadores"/>
    <s v="3G"/>
  </r>
  <r>
    <n v="1"/>
    <x v="1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n v="346025.17"/>
    <n v="6296416.5199999996"/>
    <s v="ZONA PAGA V268"/>
    <m/>
    <m/>
  </r>
  <r>
    <n v="1"/>
    <x v="0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n v="351574.8"/>
    <n v="6296069.79"/>
    <s v="ZONA PAGA V268"/>
    <s v="500 Validadores"/>
    <s v="Amarillo"/>
  </r>
  <r>
    <n v="1"/>
    <x v="1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53356.59"/>
    <n v="6294384.4500000002"/>
    <s v="ZONA PAGA V268"/>
    <m/>
    <m/>
  </r>
  <r>
    <n v="1"/>
    <x v="0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n v="350150.29"/>
    <n v="6300397.2000000002"/>
    <s v="ZONA PAGA V268"/>
    <s v="500 Validadores"/>
    <s v="Amarillo"/>
  </r>
  <r>
    <n v="1"/>
    <x v="0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n v="349473.96"/>
    <n v="6299795.2000000002"/>
    <s v="ZONA PAGA V268"/>
    <s v="500 Validadores"/>
    <s v="3G"/>
  </r>
  <r>
    <n v="1"/>
    <x v="0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n v="348279.37"/>
    <n v="6287319.6600000001"/>
    <s v="ZONA PAGA V268"/>
    <s v="500 Validadores"/>
    <s v="Amarillo"/>
  </r>
  <r>
    <n v="1"/>
    <x v="1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52359.67"/>
    <n v="6291132.4000000004"/>
    <s v="ZONA PAGA V268"/>
    <m/>
    <m/>
  </r>
  <r>
    <n v="1"/>
    <x v="1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47234.15"/>
    <n v="6304104.2999999998"/>
    <s v="ZONA PAGA V268"/>
    <m/>
    <m/>
  </r>
  <r>
    <n v="1"/>
    <x v="1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n v="339945.54"/>
    <n v="6297310.6100000003"/>
    <s v="ZONA PAGA V268"/>
    <m/>
    <m/>
  </r>
  <r>
    <n v="1"/>
    <x v="1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45270.03"/>
    <n v="6297960.1100000003"/>
    <s v="ZONA PAGA V268"/>
    <m/>
    <m/>
  </r>
  <r>
    <n v="1"/>
    <x v="0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n v="341465.2"/>
    <n v="6296737.6100000003"/>
    <s v="ZONA PAGA V268"/>
    <s v="500 Validadores"/>
    <s v="3G"/>
  </r>
  <r>
    <n v="1"/>
    <x v="1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n v="348682.44"/>
    <n v="6297083.3300000001"/>
    <s v="ZONA PAGA V268"/>
    <m/>
    <m/>
  </r>
  <r>
    <n v="1"/>
    <x v="1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n v="346972.42"/>
    <n v="6298497.4900000002"/>
    <s v="ZONA PAGA V268"/>
    <m/>
    <m/>
  </r>
  <r>
    <n v="1"/>
    <x v="1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n v="345463.63"/>
    <n v="6287953.2300000004"/>
    <s v="ZONA PAGA V268"/>
    <m/>
    <m/>
  </r>
  <r>
    <n v="1"/>
    <x v="0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42791.43"/>
    <n v="6306805.3899999997"/>
    <s v="ZONA PAGA V268"/>
    <s v="500 Validadores"/>
    <s v="Amarillo"/>
  </r>
  <r>
    <n v="1"/>
    <x v="1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n v="342741.14"/>
    <n v="6306818.7699999996"/>
    <s v="ZONA PAGA V268"/>
    <m/>
    <m/>
  </r>
  <r>
    <n v="1"/>
    <x v="0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d v="2017-12-01T00:00:00"/>
    <n v="351697.57"/>
    <n v="6289214.4199999999"/>
    <s v="ZONA PAGA V268"/>
    <s v="500 Validadores"/>
    <s v="3G"/>
  </r>
  <r>
    <n v="1"/>
    <x v="0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n v="341448.16"/>
    <n v="6296733.2199999997"/>
    <s v="ZONA PAGA V268"/>
    <s v="500 Validadores"/>
    <s v="3G"/>
  </r>
  <r>
    <n v="1"/>
    <x v="0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n v="346664.27"/>
    <n v="6298338.3700000001"/>
    <s v="ZONA PAGA V268"/>
    <s v="500 Validadores"/>
    <s v="Amarillo"/>
  </r>
  <r>
    <n v="1"/>
    <x v="0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n v="353177.99"/>
    <n v="6283634.7000000002"/>
    <s v="ZONA PAGA V268"/>
    <s v="500 Validadores"/>
    <s v="Amarillo"/>
  </r>
  <r>
    <n v="1"/>
    <x v="0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n v="344682.34"/>
    <n v="6303384.9000000004"/>
    <s v="ZONA PAGA V268"/>
    <s v="500 Validadores"/>
    <s v="Amarillo"/>
  </r>
  <r>
    <n v="1"/>
    <x v="0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n v="345626.8"/>
    <n v="6298090.9900000002"/>
    <s v="ZONA PAGA V268"/>
    <s v="500 Validadores"/>
    <s v="Amarillo"/>
  </r>
  <r>
    <n v="1"/>
    <x v="1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n v="343953.86"/>
    <n v="6297545.1200000001"/>
    <s v="ZONA PAGA V268"/>
    <m/>
    <m/>
  </r>
  <r>
    <n v="1"/>
    <x v="1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n v="353516.89"/>
    <n v="6295579.6200000001"/>
    <s v="ZONA PAGA V268"/>
    <m/>
    <m/>
  </r>
  <r>
    <n v="1"/>
    <x v="0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n v="349980.76"/>
    <n v="6300491.9500000002"/>
    <s v="ZONA PAGA V268"/>
    <s v="500 Validadores"/>
    <s v="3G"/>
  </r>
  <r>
    <n v="1"/>
    <x v="1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45442.46"/>
    <n v="6287842.2999999998"/>
    <s v="ZONA PAGA V268"/>
    <m/>
    <m/>
  </r>
  <r>
    <n v="1"/>
    <x v="1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53799.61"/>
    <n v="6298819.3799999999"/>
    <s v="ZONA PAGA V268"/>
    <m/>
    <m/>
  </r>
  <r>
    <n v="1"/>
    <x v="0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n v="342843.58"/>
    <n v="6297041.6500000004"/>
    <s v="ZONA PAGA V268"/>
    <s v="500 Validadores"/>
    <s v="3G"/>
  </r>
  <r>
    <n v="1"/>
    <x v="0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n v="346607.38"/>
    <n v="6299503.6799999997"/>
    <s v="ZONA PAGA V268"/>
    <s v="500 Validadores"/>
    <s v="Amarillo"/>
  </r>
  <r>
    <n v="1"/>
    <x v="0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n v="349947.06"/>
    <n v="6300361.3700000001"/>
    <s v="ZONA PAGA V268"/>
    <s v="500 Validadores"/>
    <s v="Amarillo"/>
  </r>
  <r>
    <n v="1"/>
    <x v="1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n v="346351.71"/>
    <n v="6299727.5499999998"/>
    <s v="ZONA PAGA V268"/>
    <m/>
    <m/>
  </r>
  <r>
    <n v="1"/>
    <x v="0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n v="345646.46"/>
    <n v="6297908.29"/>
    <s v="ZONA PAGA V268"/>
    <s v="500 Validadores"/>
    <s v="3G"/>
  </r>
  <r>
    <n v="1"/>
    <x v="0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n v="349887.18"/>
    <n v="6300385.3499999996"/>
    <s v="ZONA PAGA V268"/>
    <s v="500 Validadores"/>
    <s v="3G"/>
  </r>
  <r>
    <n v="1"/>
    <x v="1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9845.82"/>
    <n v="6297447.5999999996"/>
    <s v="ZONA PAGA V268"/>
    <m/>
    <m/>
  </r>
  <r>
    <n v="1"/>
    <x v="0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n v="346361.76"/>
    <n v="6291656"/>
    <s v="ZONA PAGA V268"/>
    <s v="500 Validadores"/>
    <s v="3G"/>
  </r>
  <r>
    <n v="1"/>
    <x v="1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46209.35"/>
    <n v="6291674.75"/>
    <s v="ZONA PAGA V268"/>
    <m/>
    <m/>
  </r>
  <r>
    <n v="1"/>
    <x v="1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6883.69"/>
    <n v="6290714.9299999997"/>
    <s v="ZONA PAGA V268"/>
    <m/>
    <m/>
  </r>
  <r>
    <n v="1"/>
    <x v="0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n v="337024.91"/>
    <n v="6290748.9400000004"/>
    <s v="ZONA PAGA V268"/>
    <s v="500 Validadores"/>
    <s v="3G"/>
  </r>
  <r>
    <n v="1"/>
    <x v="1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n v="348267.84"/>
    <n v="6287444.2599999998"/>
    <s v="ZONA PAGA V268"/>
    <m/>
    <m/>
  </r>
  <r>
    <n v="1"/>
    <x v="1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n v="336769.63"/>
    <n v="6296402.3700000001"/>
    <s v="ZONA PAGA V268"/>
    <m/>
    <m/>
  </r>
  <r>
    <n v="1"/>
    <x v="0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n v="352405.75"/>
    <n v="6291163.4900000002"/>
    <s v="ZONA PAGA V268"/>
    <s v="500 Validadores"/>
    <s v="Amarillo"/>
  </r>
  <r>
    <n v="1"/>
    <x v="1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n v="352723.35"/>
    <n v="6299660.21"/>
    <s v="ZONA PAGA V268"/>
    <m/>
    <m/>
  </r>
  <r>
    <n v="1"/>
    <x v="2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n v="352228.76"/>
    <n v="6291047.0700000003"/>
    <s v="ZONA PAGA V268"/>
    <s v="500 Validadores"/>
    <s v="Amarillo"/>
  </r>
  <r>
    <n v="1"/>
    <x v="2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n v="352377.62"/>
    <n v="6290952.6200000001"/>
    <s v="ZONA PAGA V268"/>
    <s v="500 Validadores"/>
    <s v="Amarillo"/>
  </r>
  <r>
    <n v="1"/>
    <x v="0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n v="352331.58"/>
    <n v="6291231.4500000002"/>
    <s v="ZONA PAGA V268"/>
    <s v="500 Validadores"/>
    <s v="Amarillo"/>
  </r>
  <r>
    <n v="1"/>
    <x v="1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n v="352636.11"/>
    <n v="6286935.8300000001"/>
    <s v="ZONA PAGA V268"/>
    <m/>
    <m/>
  </r>
  <r>
    <n v="1"/>
    <x v="0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n v="347944.78"/>
    <n v="6299092.79"/>
    <s v="ZONA PAGA V268"/>
    <s v="500 Validadores"/>
    <s v="3G"/>
  </r>
  <r>
    <n v="1"/>
    <x v="1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n v="351553.5"/>
    <n v="6290027.2999999998"/>
    <s v="ZONA PAGA V268"/>
    <s v="500 Validadores"/>
    <m/>
  </r>
  <r>
    <n v="1"/>
    <x v="0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n v="345927.99"/>
    <n v="6290128.9699999997"/>
    <s v="ZONA PAGA V268"/>
    <s v="500 Validadores"/>
    <s v="Amarillo"/>
  </r>
  <r>
    <n v="1"/>
    <x v="0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n v="345927.99"/>
    <n v="6290128.9699999997"/>
    <s v="ZONA PAGA V268"/>
    <s v="500 Validadores"/>
    <s v="3G"/>
  </r>
  <r>
    <n v="1"/>
    <x v="0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n v="353125.41"/>
    <n v="6283612.2699999996"/>
    <s v="ZONA PAGA V268"/>
    <s v="500 Validadores"/>
    <s v="Amarillo"/>
  </r>
  <r>
    <n v="1"/>
    <x v="0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n v="353632.65"/>
    <n v="6280887.3099999996"/>
    <s v="ZONA PAGA V268"/>
    <s v="500 Validadores"/>
    <s v="Amarillo"/>
  </r>
  <r>
    <n v="1"/>
    <x v="0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n v="352612.27"/>
    <n v="6299692.5899999999"/>
    <s v="ZONA PAGA V268"/>
    <s v="500 Validadores"/>
    <s v="3G"/>
  </r>
  <r>
    <n v="1"/>
    <x v="1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n v="347158.38"/>
    <n v="6302519.1200000001"/>
    <s v="ZONA PAGA V268"/>
    <m/>
    <m/>
  </r>
  <r>
    <n v="1"/>
    <x v="0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45660.74"/>
    <n v="6298923.2800000003"/>
    <s v="ZONA PAGA V268"/>
    <s v="500 Validadores"/>
    <s v="Amarillo"/>
  </r>
  <r>
    <n v="1"/>
    <x v="0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n v="345742.93"/>
    <n v="6298877.5499999998"/>
    <s v="ZONA PAGA V268"/>
    <s v="500 Validadores"/>
    <s v="3G"/>
  </r>
  <r>
    <n v="1"/>
    <x v="1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6495.25"/>
    <n v="6298870.2199999997"/>
    <s v="ZONA PAGA V268"/>
    <m/>
    <m/>
  </r>
  <r>
    <n v="1"/>
    <x v="1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0430.44"/>
    <n v="6296729.9900000002"/>
    <s v="ZONA PAGA V268"/>
    <m/>
    <m/>
  </r>
  <r>
    <n v="1"/>
    <x v="0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n v="353962.59"/>
    <n v="6280072.6900000004"/>
    <s v="ZONA PAGA V268"/>
    <s v="500 Validadores"/>
    <s v="Amarillo"/>
  </r>
  <r>
    <n v="1"/>
    <x v="1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38363.39"/>
    <n v="6299701.4100000001"/>
    <s v="ZONA PAGA V268"/>
    <m/>
    <m/>
  </r>
  <r>
    <n v="1"/>
    <x v="0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53918.16"/>
    <n v="6279870.96"/>
    <s v="ZONA PAGA V268"/>
    <s v="500 Validadores"/>
    <s v="Amarillo"/>
  </r>
  <r>
    <n v="1"/>
    <x v="0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n v="355441.78"/>
    <n v="6304975.4299999997"/>
    <s v="ZONA PAGA V268"/>
    <s v="500 Validadores"/>
    <s v="Amarillo"/>
  </r>
  <r>
    <n v="1"/>
    <x v="1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n v="354398.37"/>
    <n v="6302360.2699999996"/>
    <s v="ZONA PAGA V268"/>
    <m/>
    <m/>
  </r>
  <r>
    <n v="1"/>
    <x v="1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n v="343839.82"/>
    <n v="6298549.4100000001"/>
    <s v="ZONA PAGA V268"/>
    <m/>
    <m/>
  </r>
  <r>
    <n v="1"/>
    <x v="1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n v="352639.88"/>
    <n v="6301652.9000000004"/>
    <s v="ZONA PAGA V268"/>
    <m/>
    <m/>
  </r>
  <r>
    <n v="1"/>
    <x v="1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n v="345540.33"/>
    <n v="6287776.1799999997"/>
    <s v="ZONA PAGA V268"/>
    <m/>
    <m/>
  </r>
  <r>
    <n v="1"/>
    <x v="0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n v="348294.77"/>
    <n v="6287303.4400000004"/>
    <s v="ZONA PAGA V268"/>
    <s v="500 Validadores"/>
    <s v="Amarillo"/>
  </r>
  <r>
    <n v="1"/>
    <x v="1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n v="345540.33"/>
    <n v="6287776.1799999997"/>
    <s v="ZONA PAGA V268"/>
    <m/>
    <m/>
  </r>
  <r>
    <n v="1"/>
    <x v="0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n v="352930.74"/>
    <n v="6301811.2000000002"/>
    <s v="ZONA PAGA V268"/>
    <s v="500 Validadores"/>
    <s v="Amarillo"/>
  </r>
  <r>
    <n v="1"/>
    <x v="0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n v="341911.17"/>
    <n v="6281752.54"/>
    <s v="ZONA PAGA V268"/>
    <s v="500 Validadores"/>
    <s v="Amarillo"/>
  </r>
  <r>
    <n v="1"/>
    <x v="1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n v="345540.33"/>
    <n v="6287776.1799999997"/>
    <s v="ZONA PAGA V268"/>
    <m/>
    <m/>
  </r>
  <r>
    <n v="1"/>
    <x v="1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n v="354187.54"/>
    <n v="6304550.2599999998"/>
    <s v="ZONA PAGA V268"/>
    <m/>
    <m/>
  </r>
  <r>
    <n v="1"/>
    <x v="1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n v="354187.54"/>
    <n v="6304550.2599999998"/>
    <s v="ZONA PAGA V268"/>
    <m/>
    <m/>
  </r>
  <r>
    <n v="1"/>
    <x v="0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n v="345540.33"/>
    <n v="6287776.1799999997"/>
    <s v="ZONA PAGA V268"/>
    <s v="500 Validadores"/>
    <s v="3G"/>
  </r>
  <r>
    <n v="1"/>
    <x v="1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n v="345540.33"/>
    <n v="6287776.1799999997"/>
    <s v="ZONA PAGA V268"/>
    <m/>
    <m/>
  </r>
  <r>
    <n v="1"/>
    <x v="1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n v="346337.71"/>
    <n v="6299501.46"/>
    <s v="ZONA PAGA V268"/>
    <m/>
    <m/>
  </r>
  <r>
    <n v="1"/>
    <x v="0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n v="354055.16"/>
    <n v="6302211.5199999996"/>
    <s v="ZONA PAGA V268"/>
    <s v="500 Validadores"/>
    <s v="Amarillo"/>
  </r>
  <r>
    <n v="1"/>
    <x v="0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n v="356344.85"/>
    <n v="6302493.5599999996"/>
    <s v="ZONA PAGA V268"/>
    <s v="500 Validadores"/>
    <s v="3G"/>
  </r>
  <r>
    <n v="1"/>
    <x v="0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n v="352786.13"/>
    <n v="6285418.0499999998"/>
    <s v="ZONA PAGA V268"/>
    <s v="500 Validadores"/>
    <s v="3G"/>
  </r>
  <r>
    <n v="1"/>
    <x v="0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n v="352795.16"/>
    <n v="6285408.8899999997"/>
    <s v="ZONA PAGA V268"/>
    <s v="500 Validadores"/>
    <s v="3G"/>
  </r>
  <r>
    <n v="1"/>
    <x v="1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n v="346022.13"/>
    <n v="6296456.4100000001"/>
    <s v="ZONA PAGA V268"/>
    <m/>
    <m/>
  </r>
  <r>
    <n v="1"/>
    <x v="0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n v="339858.91"/>
    <n v="6298054.54"/>
    <s v="ZONA PAGA V268"/>
    <s v="500 Validadores"/>
    <s v="3G"/>
  </r>
  <r>
    <n v="1"/>
    <x v="0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n v="346790.32"/>
    <n v="6298376.4800000004"/>
    <s v="ZONA PAGA V268"/>
    <s v="500 Validadores"/>
    <s v="3G"/>
  </r>
  <r>
    <n v="1"/>
    <x v="0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n v="346225.95"/>
    <n v="6298139.6900000004"/>
    <s v="ZONA PAGA V268"/>
    <s v="500 Validadores"/>
    <s v="Amarillo"/>
  </r>
  <r>
    <n v="1"/>
    <x v="0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d v="2017-12-01T00:00:00"/>
    <n v="341463.27"/>
    <n v="6302500.9000000004"/>
    <s v="ZONA PAGA V268"/>
    <s v="500 Validadores"/>
    <s v="3G"/>
  </r>
  <r>
    <n v="1"/>
    <x v="0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n v="352673.28000000003"/>
    <n v="6301705.5700000003"/>
    <s v="ZONA PAGA V268"/>
    <s v="500 Validadores"/>
    <s v="Amarillo"/>
  </r>
  <r>
    <n v="1"/>
    <x v="1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n v="351553.5"/>
    <n v="6290027.2999999998"/>
    <s v="ZONA PAGA V268"/>
    <s v="500 Validadores"/>
    <m/>
  </r>
  <r>
    <n v="1"/>
    <x v="1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48203.88"/>
    <n v="6298402.1100000003"/>
    <s v="ZONA PAGA V268"/>
    <m/>
    <m/>
  </r>
  <r>
    <n v="1"/>
    <x v="1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51750.47"/>
    <n v="6289175.4199999999"/>
    <s v="ZONA PAGA V268"/>
    <m/>
    <m/>
  </r>
  <r>
    <n v="1"/>
    <x v="1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n v="346830.11"/>
    <n v="6299626.4400000004"/>
    <s v="ZONA PAGA V268"/>
    <m/>
    <m/>
  </r>
  <r>
    <n v="1"/>
    <x v="0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m/>
    <x v="0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m/>
    <x v="0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n v="345540.33"/>
    <n v="6287776.1799999997"/>
    <s v="ZONA PAGA V268"/>
    <s v="Contrato Directo Sonda"/>
    <s v="3G"/>
  </r>
  <r>
    <n v="1"/>
    <x v="0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n v="345540.33"/>
    <n v="6287776.1799999997"/>
    <s v="ZONA PAGA V268"/>
    <s v="Contrato Directo Sonda"/>
    <s v="3G"/>
  </r>
  <r>
    <m/>
    <x v="0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n v="345540.33"/>
    <n v="6287776.1799999997"/>
    <s v="ZONA PAGA V268"/>
    <s v="Contrato Directo Sonda"/>
    <s v="3G"/>
  </r>
  <r>
    <m/>
    <x v="0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n v="345540.33"/>
    <n v="6287776.1799999997"/>
    <s v="ZONA PAGA V268"/>
    <s v="Contrato Directo Sonda"/>
    <s v="3G"/>
  </r>
  <r>
    <m/>
    <x v="0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m/>
    <x v="0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m/>
    <x v="0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n v="345540.33"/>
    <n v="6287776.1799999997"/>
    <s v="ZONA PAGA V268"/>
    <s v="500 Validadores"/>
    <s v="3G"/>
  </r>
  <r>
    <n v="1"/>
    <x v="1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n v="347065.75"/>
    <n v="6298411.1200000001"/>
    <s v="ZONA PAGA V268"/>
    <m/>
    <m/>
  </r>
  <r>
    <n v="1"/>
    <x v="1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n v="345939.19"/>
    <n v="6298180.1799999997"/>
    <s v="ZONA PAGA V268"/>
    <m/>
    <m/>
  </r>
  <r>
    <n v="1"/>
    <x v="1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n v="346024.39"/>
    <n v="6298161.8300000001"/>
    <s v="ZONA PAGA V268"/>
    <m/>
    <m/>
  </r>
  <r>
    <n v="1"/>
    <x v="1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n v="338154.45"/>
    <n v="6298072.2800000003"/>
    <s v="ZONA PAGA V268"/>
    <m/>
    <m/>
  </r>
  <r>
    <n v="1"/>
    <x v="1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n v="345540.33"/>
    <n v="6287776.1799999997"/>
    <s v="ZONA PAGA V268"/>
    <m/>
    <m/>
  </r>
  <r>
    <n v="1"/>
    <x v="0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n v="348645.93"/>
    <n v="6285432.4299999997"/>
    <s v="ZONA PAGA V268"/>
    <s v="Contrato Directo Sonda"/>
    <s v="3G"/>
  </r>
  <r>
    <n v="1"/>
    <x v="0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48318.21"/>
    <n v="6287212.5700000003"/>
    <s v="ZONA PAGA V268"/>
    <s v="Contrato Directo Sonda"/>
    <s v="3G"/>
  </r>
  <r>
    <n v="1"/>
    <x v="0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n v="348299.33"/>
    <n v="6287249.54"/>
    <s v="ZONA PAGA V268"/>
    <s v="Contrato Directo Sonda"/>
    <s v="3G"/>
  </r>
  <r>
    <n v="1"/>
    <x v="0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752.81"/>
    <n v="6304171.9299999997"/>
    <s v="ZONA PAGA V268"/>
    <s v="Contrato Directo Sonda"/>
    <s v="3G"/>
  </r>
  <r>
    <n v="1"/>
    <x v="0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n v="345442.46"/>
    <n v="6287842.2999999998"/>
    <s v="ZONA PAGA V268"/>
    <s v="Contrato Directo Sonda"/>
    <s v="3G"/>
  </r>
  <r>
    <n v="1"/>
    <x v="1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n v="351592.54"/>
    <n v="6296052.96"/>
    <s v="ZONA PAGA V268"/>
    <s v="Contrato Directo Sonda"/>
    <m/>
  </r>
  <r>
    <n v="1"/>
    <x v="0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n v="341446.31"/>
    <n v="6302547.96"/>
    <s v="ZONA PAGA V268"/>
    <s v="Contrato Directo Sonda"/>
    <s v="3G"/>
  </r>
  <r>
    <n v="1"/>
    <x v="0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n v="347139.83"/>
    <n v="6302541.9400000004"/>
    <s v="ZONA PAGA V268"/>
    <s v="Contrato Directo Sonda"/>
    <s v="3G"/>
  </r>
  <r>
    <n v="1"/>
    <x v="0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m/>
    <x v="0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n v="353055.39"/>
    <n v="6284458.21"/>
    <s v="ZONA PAGA V268"/>
    <s v="Contrato Directo Sonda"/>
    <s v="3G"/>
  </r>
  <r>
    <n v="1"/>
    <x v="0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n v="346820.59"/>
    <n v="6299408.1699999999"/>
    <s v="ZONA PAGA V268"/>
    <s v="Contrato Directo Sonda"/>
    <s v="3G"/>
  </r>
  <r>
    <n v="1"/>
    <x v="0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n v="346830.11"/>
    <n v="6299626.4400000004"/>
    <s v="ZONA PAGA V268"/>
    <s v="Contrato Directo Sonda"/>
    <s v="3G"/>
  </r>
  <r>
    <n v="1"/>
    <x v="0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n v="346913.13"/>
    <n v="6299951.7300000004"/>
    <s v="ZONA PAGA V268"/>
    <s v="Contrato Directo Sonda"/>
    <s v="3G"/>
  </r>
  <r>
    <n v="1"/>
    <x v="0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n v="353993.38"/>
    <n v="6297395.2300000004"/>
    <s v="ZONA PAGA V268"/>
    <s v="Contrato Directo Sonda"/>
    <s v="3G"/>
  </r>
  <r>
    <n v="1"/>
    <x v="1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n v="345526.86"/>
    <n v="6297932.9299999997"/>
    <s v="ZONA PAGA V268"/>
    <m/>
    <m/>
  </r>
  <r>
    <n v="1"/>
    <x v="0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n v="348906.25"/>
    <n v="6282342.25"/>
    <s v="ZONA PAGA V268"/>
    <s v="Contrato Directo Sonda"/>
    <s v="3G"/>
  </r>
  <r>
    <n v="1"/>
    <x v="0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n v="348836.51"/>
    <n v="6282971.7199999997"/>
    <s v="ZONA PAGA V268"/>
    <s v="Contrato Directo Sonda"/>
    <s v="3G"/>
  </r>
  <r>
    <n v="1"/>
    <x v="0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n v="348673.82"/>
    <n v="6284881.2999999998"/>
    <s v="ZONA PAGA V268"/>
    <s v="Contrato Directo Sonda"/>
    <s v="3G"/>
  </r>
  <r>
    <n v="1"/>
    <x v="0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n v="348491.47"/>
    <n v="6286207.8499999996"/>
    <s v="ZONA PAGA V268"/>
    <s v="Contrato Directo Sonda"/>
    <s v="3G"/>
  </r>
  <r>
    <n v="1"/>
    <x v="1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n v="348518.05"/>
    <n v="6286073.0800000001"/>
    <s v="ZONA PAGA V268"/>
    <m/>
    <m/>
  </r>
  <r>
    <n v="1"/>
    <x v="0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n v="347812.26"/>
    <n v="6291207.4000000004"/>
    <s v="ZONA PAGA V268"/>
    <s v="Contrato Directo Sonda"/>
    <s v="3G"/>
  </r>
  <r>
    <n v="1"/>
    <x v="0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n v="350893"/>
    <n v="6301090"/>
    <s v="ZONA PAGA V268"/>
    <s v="Contrato Directo Sonda"/>
    <s v="3G"/>
  </r>
  <r>
    <n v="1"/>
    <x v="0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n v="347791.19"/>
    <n v="6291347.1500000004"/>
    <s v="ZONA PAGA V268"/>
    <s v="Contrato Directo Sonda"/>
    <s v="3G"/>
  </r>
  <r>
    <n v="1"/>
    <x v="0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n v="348279.37"/>
    <n v="6287319.6600000001"/>
    <s v="ZONA PAGA V268"/>
    <s v="Contrato Directo Sonda"/>
    <s v="3G"/>
  </r>
  <r>
    <n v="1"/>
    <x v="0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n v="348279.46"/>
    <n v="6287231.2599999998"/>
    <s v="ZONA PAGA V268"/>
    <s v="Contrato Directo Sonda"/>
    <s v="3G"/>
  </r>
  <r>
    <n v="1"/>
    <x v="0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n v="347828.83"/>
    <n v="6291205.6600000001"/>
    <s v="ZONA PAGA V268"/>
    <s v="Contrato Directo Sonda"/>
    <s v="3G"/>
  </r>
  <r>
    <n v="1"/>
    <x v="1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n v="348643.16"/>
    <n v="6282266.1600000001"/>
    <s v="ZONA PAGA V268"/>
    <m/>
    <m/>
  </r>
  <r>
    <n v="1"/>
    <x v="0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n v="349094.16"/>
    <n v="6279834.1600000001"/>
    <s v="ZONA PAGA V268"/>
    <s v="Contrato Directo Sonda"/>
    <s v="3G"/>
  </r>
  <r>
    <n v="1"/>
    <x v="0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n v="346708.21"/>
    <n v="6299420.9699999997"/>
    <s v="ZONA PAGA V268"/>
    <s v="Contrato Directo Sonda"/>
    <s v="3G"/>
  </r>
  <r>
    <n v="1"/>
    <x v="0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n v="346743.8"/>
    <n v="6299085.4000000004"/>
    <s v="ZONA PAGA V268"/>
    <s v="500 Validadores"/>
    <s v="3G"/>
  </r>
  <r>
    <n v="1"/>
    <x v="0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n v="346780.1"/>
    <n v="6298848.2999999998"/>
    <s v="ZONA PAGA V268"/>
    <s v="Contrato Directo Sonda"/>
    <s v="3G"/>
  </r>
  <r>
    <n v="1"/>
    <x v="0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n v="341866.13"/>
    <n v="6281578.3899999997"/>
    <s v="ZONA PAGA V268"/>
    <s v="Contrato Directo Sonda"/>
    <s v="3G"/>
  </r>
  <r>
    <n v="1"/>
    <x v="0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n v="341945.51"/>
    <n v="6281870.8600000003"/>
    <s v="ZONA PAGA V268"/>
    <s v="Contrato Directo Sonda"/>
    <s v="3G"/>
  </r>
  <r>
    <n v="1"/>
    <x v="0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n v="341888.84"/>
    <n v="6282037.3099999996"/>
    <s v="ZONA PAGA V268"/>
    <s v="Contrato Directo Sonda"/>
    <s v="3G"/>
  </r>
  <r>
    <n v="1"/>
    <x v="0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n v="346678.7"/>
    <n v="6299164.5"/>
    <s v="ZONA PAGA V268"/>
    <s v="Contrato Directo Sonda"/>
    <s v="3G"/>
  </r>
  <r>
    <n v="1"/>
    <x v="0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n v="346440.4"/>
    <n v="6299127.7000000002"/>
    <s v="ZONA PAGA V268"/>
    <s v="Contrato Directo Sonda"/>
    <s v="3G"/>
  </r>
  <r>
    <n v="1"/>
    <x v="0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n v="346209.35"/>
    <n v="6291674.75"/>
    <s v="ZONA PAGA V286"/>
    <s v="Contrato Directo Sonda"/>
    <s v="3G"/>
  </r>
  <r>
    <n v="1"/>
    <x v="0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n v="346361.76"/>
    <n v="6291656"/>
    <s v="ZONA PAGA V286"/>
    <s v="Contrato Directo Sonda"/>
    <s v="3G"/>
  </r>
  <r>
    <n v="1"/>
    <x v="0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n v="353519.68"/>
    <n v="6295592.8300000001"/>
    <s v="ZONA PAGA V268"/>
    <s v="Contrato Directo Sonda"/>
    <s v="3G"/>
  </r>
  <r>
    <n v="1"/>
    <x v="1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n v="353519.68"/>
    <n v="6295592.8300000001"/>
    <s v="ZONA PAGA V268"/>
    <s v="Contrato Directo Sonda"/>
    <m/>
  </r>
  <r>
    <n v="1"/>
    <x v="0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n v="345969.68"/>
    <n v="6298798.8799999999"/>
    <s v="ZONA PAGA V268"/>
    <s v="500 Validadores"/>
    <s v="3G"/>
  </r>
  <r>
    <n v="1"/>
    <x v="0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n v="346495.25"/>
    <n v="6298870.2199999997"/>
    <s v="ZONA PAGA V268"/>
    <s v="500 Validadores"/>
    <s v="3G"/>
  </r>
  <r>
    <n v="1"/>
    <x v="0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n v="346985.25"/>
    <n v="6298937.6900000004"/>
    <s v="ZONA PAGA V268"/>
    <s v="500 Validadores"/>
    <s v="3G"/>
  </r>
  <r>
    <n v="1"/>
    <x v="0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n v="348267.84"/>
    <n v="6287444.2599999998"/>
    <s v="ZONA PAGA V268"/>
    <s v="500 Validadores"/>
    <s v="3G"/>
  </r>
  <r>
    <n v="1"/>
    <x v="0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n v="347234.15"/>
    <n v="6304104.2999999998"/>
    <s v="ZONA PAGA V268"/>
    <s v="500 Validadores"/>
    <s v="3G"/>
  </r>
  <r>
    <n v="1"/>
    <x v="0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n v="346972.42"/>
    <n v="6298497.4900000002"/>
    <s v="ZONA PAGA V268"/>
    <s v="500 Validadores"/>
    <s v="3G"/>
  </r>
  <r>
    <n v="1"/>
    <x v="0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n v="342809.34"/>
    <n v="6306823.6399999997"/>
    <s v="ZONA PAGA V268"/>
    <s v="500 Validadores"/>
    <s v="3G"/>
  </r>
  <r>
    <n v="1"/>
    <x v="0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n v="345540.33"/>
    <n v="6287776.1799999997"/>
    <s v="ZONA PAGA V268"/>
    <s v="500 Validadores"/>
    <s v="3G"/>
  </r>
  <r>
    <n v="1"/>
    <x v="0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n v="346022.13"/>
    <n v="6296456.4100000001"/>
    <s v="ZONA PAGA V268"/>
    <s v="500 Validadores"/>
    <s v="3G"/>
  </r>
  <r>
    <n v="1"/>
    <x v="0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n v="348617.96"/>
    <n v="6297033.2999999998"/>
    <s v="ZONA PAGA V268"/>
    <s v="500 Validadores"/>
    <s v="3G"/>
  </r>
  <r>
    <n v="1"/>
    <x v="0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n v="346025.17"/>
    <n v="6296416.5199999996"/>
    <s v="ZONA PAGA V268"/>
    <s v="500 Validadores"/>
    <s v="3G"/>
  </r>
  <r>
    <n v="1"/>
    <x v="0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n v="348682.44"/>
    <n v="6297083.3300000001"/>
    <s v="ZONA PAGA V268"/>
    <s v="500 Validadores"/>
    <s v="3G"/>
  </r>
  <r>
    <n v="1"/>
    <x v="0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d v="2016-06-27T00:00:00"/>
    <n v="353516.89"/>
    <n v="6295579.6200000001"/>
    <s v="ZONA PAGA V268"/>
    <s v="500 Validadores"/>
    <s v="3G"/>
  </r>
  <r>
    <n v="1"/>
    <x v="0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n v="346337.71"/>
    <n v="6299501.46"/>
    <s v="ZONA PAGA V268"/>
    <s v="500 Validadores"/>
    <s v="3G"/>
  </r>
  <r>
    <n v="1"/>
    <x v="0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n v="353356.59"/>
    <n v="6294384.4500000002"/>
    <s v="ZONA PAGA V268"/>
    <s v="500 Validadores"/>
    <s v="Amarillo"/>
  </r>
  <r>
    <n v="1"/>
    <x v="0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n v="352636.11"/>
    <n v="6286935.8300000001"/>
    <s v="ZONA PAGA V268"/>
    <s v="500 Validadores"/>
    <s v="3G"/>
  </r>
  <r>
    <n v="1"/>
    <x v="0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n v="354187.54"/>
    <n v="6304550.2599999998"/>
    <s v="ZONA PAGA V268"/>
    <s v="500 Validadores"/>
    <s v="Amarillo"/>
  </r>
  <r>
    <n v="1"/>
    <x v="0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n v="343858.5"/>
    <n v="6298610.71"/>
    <s v="ZONA PAGA V268"/>
    <s v="500 Validadores"/>
    <s v="3G"/>
  </r>
  <r>
    <n v="1"/>
    <x v="0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n v="339945.54"/>
    <n v="6297310.6100000003"/>
    <s v="ZONA PAGA V268"/>
    <s v="500 Validadores"/>
    <s v="3G"/>
  </r>
  <r>
    <n v="1"/>
    <x v="0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n v="339845.82"/>
    <n v="6297447.5999999996"/>
    <s v="ZONA PAGA V268"/>
    <s v="500 Validadores"/>
    <s v="3G"/>
  </r>
  <r>
    <n v="1"/>
    <x v="0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n v="343953.86"/>
    <n v="6297545.1200000001"/>
    <s v="ZONA PAGA V268"/>
    <s v="500 Validadores"/>
    <s v="3G"/>
  </r>
  <r>
    <n v="1"/>
    <x v="0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n v="342804.63"/>
    <n v="6297184.5300000003"/>
    <s v="ZONA PAGA V268"/>
    <s v="500 Validadores"/>
    <s v="3G"/>
  </r>
  <r>
    <n v="1"/>
    <x v="0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n v="346825.39"/>
    <n v="6298500.8799999999"/>
    <s v="ZONA PAGA V268"/>
    <s v="500 Validadores"/>
    <s v="3G"/>
  </r>
  <r>
    <n v="1"/>
    <x v="0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n v="347012.18"/>
    <n v="6298353.4299999997"/>
    <s v="ZONA PAGA V268"/>
    <s v="500 Validadores"/>
    <s v="3G"/>
  </r>
  <r>
    <n v="1"/>
    <x v="0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n v="343935.43"/>
    <n v="6297521.7599999998"/>
    <s v="ZONA PAGA V268"/>
    <s v="500 Validadores"/>
    <s v="3G"/>
  </r>
  <r>
    <n v="1"/>
    <x v="0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n v="346745.57"/>
    <n v="6305333.6500000004"/>
    <s v="ZONA PAGA V268"/>
    <s v="500 Validadores"/>
    <s v="3G"/>
  </r>
  <r>
    <n v="1"/>
    <x v="0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n v="345463.63"/>
    <n v="6287953.2300000004"/>
    <s v="ZONA PAGA V268"/>
    <s v="500 Validadores"/>
    <s v="3G"/>
  </r>
  <r>
    <n v="1"/>
    <x v="0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n v="343515.18"/>
    <n v="6293341.1699999999"/>
    <s v="ZONA PAGA V268"/>
    <s v="500 Validadores"/>
    <s v="Amarillo"/>
  </r>
  <r>
    <n v="1"/>
    <x v="0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n v="347173.7"/>
    <n v="6303519.1699999999"/>
    <s v="ZONA PAGA V268"/>
    <s v="500 Validadores"/>
    <s v="3G"/>
  </r>
  <r>
    <n v="1"/>
    <x v="0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n v="338365.66"/>
    <n v="6297136.0199999996"/>
    <s v="ZONA PAGA V268"/>
    <s v="500 Validadores"/>
    <s v="3G"/>
  </r>
  <r>
    <n v="1"/>
    <x v="0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n v="348564.92"/>
    <n v="6285842.5199999996"/>
    <s v="ZONA PAGA V268"/>
    <s v="500 Validadores"/>
    <s v="3G"/>
  </r>
  <r>
    <n v="1"/>
    <x v="0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n v="348657.85"/>
    <n v="6284905.2300000004"/>
    <s v="ZONA PAGA V268"/>
    <s v="500 Validadores"/>
    <s v="3G"/>
  </r>
  <r>
    <n v="1"/>
    <x v="0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n v="354329"/>
    <n v="6295410.0800000001"/>
    <s v="ZONA PAGA V268"/>
    <s v="500 Validadores"/>
    <s v="3G"/>
  </r>
  <r>
    <n v="1"/>
    <x v="0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n v="354874.43"/>
    <n v="6295292.1299999999"/>
    <s v="ZONA PAGA V268"/>
    <s v="500 Validadores"/>
    <s v="3G"/>
  </r>
  <r>
    <n v="1"/>
    <x v="0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n v="351574.8"/>
    <n v="6296069.79"/>
    <s v="ZONA PAGA V268"/>
    <s v="500 Validadores"/>
    <s v="3G"/>
  </r>
  <r>
    <n v="1"/>
    <x v="0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n v="346251.46"/>
    <n v="6299460.0700000003"/>
    <s v="ZONA PAGA V268"/>
    <s v="500 Validadores"/>
    <s v="3G"/>
  </r>
  <r>
    <n v="1"/>
    <x v="0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d v="2017-12-01T00:00:00"/>
    <n v="346391.5"/>
    <n v="6299500.1399999997"/>
    <s v="ZONA PAGA V268"/>
    <s v="500 Validadores"/>
    <s v="3G"/>
  </r>
  <r>
    <n v="1"/>
    <x v="0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n v="354187.54"/>
    <n v="6304550.2599999998"/>
    <s v="ZONA PAGA V268"/>
    <s v="500 Validadores"/>
    <s v="Amarillo"/>
  </r>
  <r>
    <n v="1"/>
    <x v="0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n v="346834.58"/>
    <n v="6294795.7599999998"/>
    <s v="ZONA PAGA V268"/>
    <s v="500 Validadores"/>
    <s v="3G"/>
  </r>
  <r>
    <n v="1"/>
    <x v="1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n v="344122.81"/>
    <n v="6297496.8399999999"/>
    <s v="ZONA PAGA V268"/>
    <s v="500 Validadores"/>
    <m/>
  </r>
  <r>
    <n v="1"/>
    <x v="1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m/>
    <m/>
    <s v="ZONA PAGA V268"/>
    <s v="500 Validadores"/>
    <m/>
  </r>
  <r>
    <n v="1"/>
    <x v="0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n v="343688.31"/>
    <n v="6280859.6699999999"/>
    <s v="ZONA PAGA V268"/>
    <s v="500 Validadores"/>
    <s v="3G"/>
  </r>
  <r>
    <n v="1"/>
    <x v="0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n v="343735.92"/>
    <n v="6281098.6500000004"/>
    <s v="ZONA PAGA V268"/>
    <s v="500 Validadores"/>
    <s v="3G"/>
  </r>
  <r>
    <n v="1"/>
    <x v="0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n v="343997.65"/>
    <n v="6281031.3600000003"/>
    <s v="ZONA PAGA V268"/>
    <s v="500 Validadores"/>
    <s v="3G"/>
  </r>
  <r>
    <n v="1"/>
    <x v="0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n v="345455.5"/>
    <n v="6287834.6399999997"/>
    <s v="ZONA PAGA V268"/>
    <s v="500 Validadores"/>
    <s v="3G"/>
  </r>
  <r>
    <n v="1"/>
    <x v="0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n v="342856.47"/>
    <n v="6297192.2599999998"/>
    <s v="ZONA PAGA V278"/>
    <s v="500 Validadores"/>
    <s v="3G"/>
  </r>
  <r>
    <n v="1"/>
    <x v="0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n v="341499.35"/>
    <n v="6296667.6200000001"/>
    <s v="ZONA PAGA V268"/>
    <s v="500 Validadores"/>
    <s v="3G"/>
  </r>
  <r>
    <n v="1"/>
    <x v="0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n v="341476.72"/>
    <n v="6296769.4800000004"/>
    <s v="ZONA PAGA V268"/>
    <s v="500 Validadores"/>
    <s v="3G"/>
  </r>
  <r>
    <n v="1"/>
    <x v="0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n v="336296.52"/>
    <n v="6307096.1299999999"/>
    <s v="ZONA PAGA V268"/>
    <s v="Contrato Directo Sonda"/>
    <s v="3G"/>
  </r>
  <r>
    <n v="1"/>
    <x v="0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n v="336470.64"/>
    <n v="6307136.5700000003"/>
    <s v="ZONA PAGA V268"/>
    <s v="Contrato Directo Sonda"/>
    <s v="3G"/>
  </r>
  <r>
    <n v="1"/>
    <x v="1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n v="336726.35"/>
    <n v="6307195.5700000003"/>
    <s v="ZONA PAGA V268"/>
    <s v="Contrato Directo Sonda"/>
    <m/>
  </r>
  <r>
    <n v="1"/>
    <x v="0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d v="2017-03-20T00:00:00"/>
    <n v="336810.16"/>
    <n v="6307192.54"/>
    <s v="ZONA PAGA V268"/>
    <s v="Contrato Directo Sonda"/>
    <s v="3G"/>
  </r>
  <r>
    <n v="1"/>
    <x v="0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n v="336869.41"/>
    <n v="6307045.79"/>
    <s v="ZONA PAGA V268"/>
    <s v="500 Validadores"/>
    <s v="3G"/>
  </r>
  <r>
    <n v="1"/>
    <x v="1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n v="336924.03"/>
    <n v="6307232.2000000002"/>
    <s v="ZONA PAGA V268"/>
    <s v="500 Validadores"/>
    <m/>
  </r>
  <r>
    <n v="1"/>
    <x v="0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n v="337337.83"/>
    <n v="6307327.8799999999"/>
    <s v="ZONA PAGA V268"/>
    <s v="Contrato Directo Sonda"/>
    <s v="3G"/>
  </r>
  <r>
    <n v="1"/>
    <x v="0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n v="335983.37"/>
    <n v="6298295.9900000002"/>
    <s v="ZONA PAGA V278"/>
    <s v="500 Validadores"/>
    <s v="3G"/>
  </r>
  <r>
    <n v="1"/>
    <x v="0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n v="338154.45"/>
    <n v="6298072.2800000003"/>
    <s v="ZONA PAGA V278"/>
    <s v="500 Validadores"/>
    <s v="3G"/>
  </r>
  <r>
    <n v="1"/>
    <x v="0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n v="338221.34"/>
    <n v="6298031.4699999997"/>
    <s v="ZONA PAGA V278"/>
    <s v="500 Validadores"/>
    <s v="3G"/>
  </r>
  <r>
    <n v="1"/>
    <x v="0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n v="339706.93"/>
    <n v="6298111.9699999997"/>
    <s v="ZONA PAGA V278"/>
    <s v="500 Validadores"/>
    <s v="3G"/>
  </r>
  <r>
    <n v="1"/>
    <x v="0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n v="347027.7"/>
    <n v="6299218.2000000002"/>
    <s v="ZONA PAGA V278"/>
    <s v="500 Validadores"/>
    <s v="3G"/>
  </r>
  <r>
    <n v="1"/>
    <x v="0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n v="346770.7"/>
    <n v="6299176.5"/>
    <s v="ZONA PAGA V278"/>
    <s v="Contrato Directo Sonda"/>
    <s v="3G"/>
  </r>
  <r>
    <n v="1"/>
    <x v="0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n v="346519.7"/>
    <n v="6299141.5999999996"/>
    <s v="ZONA PAGA V278"/>
    <s v="Contrato Directo Sonda"/>
    <s v="3G"/>
  </r>
  <r>
    <n v="1"/>
    <x v="0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n v="346107.5"/>
    <n v="6299078.0999999996"/>
    <s v="ZONA PAGA V278"/>
    <s v="Contrato Directo Sonda"/>
    <s v="3G"/>
  </r>
  <r>
    <n v="1"/>
    <x v="0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n v="345790.3"/>
    <n v="6299034.7000000002"/>
    <s v="ZONA PAGA V278"/>
    <s v="Contrato Directo Sonda"/>
    <s v="3G"/>
  </r>
  <r>
    <n v="1"/>
    <x v="1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n v="345937.4"/>
    <n v="6299054.7000000002"/>
    <s v="ZONA PAGA V278"/>
    <s v="500 Validadores"/>
    <m/>
  </r>
  <r>
    <n v="1"/>
    <x v="0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n v="345710.33"/>
    <n v="6299131.4800000004"/>
    <s v="ZONA PAGA V278"/>
    <s v="Contrato Directo Sonda"/>
    <s v="3G"/>
  </r>
  <r>
    <n v="1"/>
    <x v="0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n v="341446.31"/>
    <n v="6302547.96"/>
    <s v="ZONA PAGA V278"/>
    <s v="500 Validadores"/>
    <s v="3G"/>
  </r>
  <r>
    <n v="1"/>
    <x v="0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n v="341576.76"/>
    <n v="6302530.5300000003"/>
    <s v="ZONA PAGA V278"/>
    <s v="500 Validadores"/>
    <s v="3G"/>
  </r>
  <r>
    <n v="1"/>
    <x v="0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n v="341543.82"/>
    <n v="6302496.9299999997"/>
    <s v="ZONA PAGA V278"/>
    <s v="500 Validadores"/>
    <s v="3G"/>
  </r>
  <r>
    <n v="1"/>
    <x v="0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n v="336924.03"/>
    <n v="6307232.2000000002"/>
    <s v="ZONA PAGA V278"/>
    <s v="500 Validadores"/>
    <s v="3G"/>
  </r>
  <r>
    <n v="1"/>
    <x v="0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n v="333001.65000000002"/>
    <n v="6291013.71"/>
    <s v="ZONA PAGA V278"/>
    <s v="Contrato Directo Sonda"/>
    <s v="3G"/>
  </r>
  <r>
    <n v="1"/>
    <x v="0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n v="353883.33"/>
    <n v="6297344.7599999998"/>
    <s v="ZONA PAGA V278"/>
    <s v="500 Validadores"/>
    <s v="3G"/>
  </r>
  <r>
    <n v="1"/>
    <x v="0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n v="345927.99"/>
    <n v="6290128.9699999997"/>
    <s v="ZONA PAGA V278"/>
    <s v="500 Validadores"/>
    <s v="3G"/>
  </r>
  <r>
    <n v="1"/>
    <x v="0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n v="353641.92"/>
    <n v="6280976.9900000002"/>
    <s v="ZONA PAGA V285"/>
    <s v="500 Validadores"/>
    <s v="3G"/>
  </r>
  <r>
    <n v="1"/>
    <x v="0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n v="348312.64"/>
    <n v="6287277.4800000004"/>
    <s v="ZONA PAGA V285"/>
    <s v="Contrato Directo Sonda"/>
    <s v="3G"/>
  </r>
  <r>
    <n v="1"/>
    <x v="1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n v="344279.18"/>
    <n v="6297518.6100000003"/>
    <s v="ZONA PAGA V285"/>
    <s v="Contrato Directo Sonda"/>
    <s v="3G"/>
  </r>
  <r>
    <n v="1"/>
    <x v="1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n v="344099.93"/>
    <n v="6297543.5300000003"/>
    <s v="ZONA PAGA V285"/>
    <s v="Contrato Directo Sonda"/>
    <s v="3G"/>
  </r>
  <r>
    <n v="1"/>
    <x v="0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n v="353617.19"/>
    <n v="6280748.46"/>
    <s v="ZONA PAGA V285"/>
    <s v="Contrato Directo Sonda"/>
    <s v="3G"/>
  </r>
  <r>
    <n v="1"/>
    <x v="1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n v="338110.93"/>
    <n v="6298072.3300000001"/>
    <s v="ZONA PAGA V285"/>
    <s v="500 Validadores"/>
    <m/>
  </r>
  <r>
    <n v="1"/>
    <x v="0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n v="345937.4"/>
    <n v="6299054.7000000002"/>
    <s v="ZONA PAGA V285"/>
    <s v="Contrato Directo Sonda"/>
    <s v="3G"/>
  </r>
  <r>
    <n v="1"/>
    <x v="1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n v="346744.24"/>
    <n v="6299558.2000000002"/>
    <s v="ZONA PAGA V286"/>
    <s v="Contrato Directo Sonda"/>
    <s v="3G"/>
  </r>
  <r>
    <n v="1"/>
    <x v="0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n v="340430.44"/>
    <n v="6296729.9900000002"/>
    <s v="ZONA PAGA V286"/>
    <s v="Contrato Directo Sonda"/>
    <s v="3G"/>
  </r>
  <r>
    <n v="1"/>
    <x v="0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d v="2017-07-31T00:00:00"/>
    <n v="336793.95"/>
    <n v="6290795.9400000004"/>
    <s v="ZONA PAGA V286"/>
    <s v="Contrato Directo Sonda"/>
    <s v="3G"/>
  </r>
  <r>
    <n v="1"/>
    <x v="0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n v="347870.74"/>
    <n v="6291305.2599999998"/>
    <s v="ZONA PAGA V286"/>
    <s v="500 Validadores"/>
    <s v="3G"/>
  </r>
  <r>
    <n v="1"/>
    <x v="0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n v="339764.44"/>
    <n v="6298136.2300000004"/>
    <s v="ZONA PAGA V288"/>
    <s v="500 Validadores"/>
    <s v="3G"/>
  </r>
  <r>
    <n v="1"/>
    <x v="0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n v="336548.54"/>
    <n v="6290896.0999999996"/>
    <s v="ZONA PAGA V290"/>
    <s v="Contrato Directo Sonda"/>
    <s v="3G"/>
  </r>
  <r>
    <n v="1"/>
    <x v="0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n v="351702.14"/>
    <n v="6289997.9400000004"/>
    <s v="ZONA PAGA V290"/>
    <s v="Contrato Directo Sonda"/>
    <s v="3G"/>
  </r>
  <r>
    <n v="1"/>
    <x v="0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n v="338110.93"/>
    <n v="6298072.3300000001"/>
    <s v="ZONA PAGA V290"/>
    <s v="Contrato Directo Sonda"/>
    <s v="3G"/>
  </r>
  <r>
    <n v="1"/>
    <x v="0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n v="343975.59"/>
    <n v="6297450.0999999996"/>
    <s v="ZONA PAGA V291"/>
    <s v="500 Validadores"/>
    <s v="3G"/>
  </r>
  <r>
    <n v="1"/>
    <x v="0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d v="2017-09-01T00:00:00"/>
    <n v="353978.73"/>
    <n v="6297316.4800000004"/>
    <s v="ZONA PAGA V291"/>
    <s v="500 Validadores"/>
    <s v="3G"/>
  </r>
  <r>
    <n v="1"/>
    <x v="0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n v="351592.54"/>
    <n v="6296052.96"/>
    <s v="ZONA PAGA V294"/>
    <s v="Contrato Directo Sonda"/>
    <s v="3G"/>
  </r>
  <r>
    <n v="1"/>
    <x v="0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n v="346791.52"/>
    <n v="6305341.8600000003"/>
    <s v="ZONA PAGA V295"/>
    <s v="Contrato Directo Sonda"/>
    <s v="3G"/>
  </r>
  <r>
    <n v="1"/>
    <x v="0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d v="2017-12-01T00:00:00"/>
    <n v="351553.5"/>
    <n v="6290027.2999999998"/>
    <s v="ZONA PAGA V295"/>
    <s v="500 Validadores"/>
    <s v="3G"/>
  </r>
  <r>
    <n v="1"/>
    <x v="0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n v="344035.91"/>
    <n v="6297464.7599999998"/>
    <s v="ZONA PAGA V295"/>
    <s v="500 Validadores"/>
    <s v="3G"/>
  </r>
  <r>
    <n v="1"/>
    <x v="0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n v="346492.45"/>
    <n v="6299690.7999999998"/>
    <s v="ZONA PAGA V297"/>
    <s v="500 Validadores"/>
    <s v="3G"/>
  </r>
  <r>
    <n v="1"/>
    <x v="0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n v="342406.92"/>
    <n v="6293765.5800000001"/>
    <s v="ZONA PAGA V301"/>
    <s v="500 Validadores"/>
    <s v="3G"/>
  </r>
  <r>
    <n v="1"/>
    <x v="0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n v="347044.18"/>
    <n v="6300728.3099999996"/>
    <s v="ZONA PAGA V302"/>
    <s v="500 Validadores"/>
    <s v="3G"/>
  </r>
  <r>
    <n v="1"/>
    <x v="0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n v="339119.62"/>
    <n v="6307922.8300000001"/>
    <s v="ZONA PAGA V303"/>
    <s v="Contrato Directo Sonda"/>
    <s v="3G"/>
  </r>
  <r>
    <n v="1"/>
    <x v="0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n v="353843.58"/>
    <n v="6298905.8899999997"/>
    <s v="ZONA PAGA V303"/>
    <s v="500 Validadores"/>
    <s v="Amarillo"/>
  </r>
  <r>
    <n v="1"/>
    <x v="0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n v="344226.19"/>
    <n v="6292694.8399999999"/>
    <s v="ZONA PAGA V303"/>
    <s v="500 Validadores"/>
    <s v="Amarillo"/>
  </r>
  <r>
    <n v="1"/>
    <x v="0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n v="336769.63"/>
    <n v="6296402.3700000001"/>
    <s v="ZONA PAGA V303"/>
    <s v="500 Validadores"/>
    <s v="Amarillo"/>
  </r>
  <r>
    <n v="1"/>
    <x v="0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n v="344676.08"/>
    <n v="6292309.54"/>
    <s v="ZONA PAGA V303"/>
    <s v="500 Validadores"/>
    <s v="Amarillo"/>
  </r>
  <r>
    <n v="1"/>
    <x v="0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n v="344000.68"/>
    <n v="6297510.9500000002"/>
    <s v="ZONA PAGA V304"/>
    <s v="500 Validadores"/>
    <s v="3G"/>
  </r>
  <r>
    <n v="1"/>
    <x v="0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d v="2017-12-07T00:00:00"/>
    <n v="344099.93"/>
    <n v="6297543.5300000003"/>
    <s v="ZONA PAGA V304"/>
    <s v="500 Validadores"/>
    <s v="3G"/>
  </r>
  <r>
    <n v="1"/>
    <x v="0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n v="344122.81"/>
    <n v="6297496.8399999999"/>
    <s v="ZONA PAGA V304"/>
    <s v="500 Validadores"/>
    <s v="3G"/>
  </r>
  <r>
    <n v="1"/>
    <x v="0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n v="342745.65"/>
    <n v="6297106.1600000001"/>
    <s v="ZONA PAGA V304"/>
    <s v="500 Validadores"/>
    <s v="3G"/>
  </r>
  <r>
    <n v="1"/>
    <x v="1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n v="353837.38"/>
    <n v="6279764.6399999997"/>
    <s v="ZONA PAGA V304"/>
    <s v="500 Validadores"/>
    <m/>
  </r>
  <r>
    <n v="1"/>
    <x v="1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n v="353956.96"/>
    <n v="6279686.9900000002"/>
    <s v="ZONA PAGA V304"/>
    <s v="500 Validadores"/>
    <m/>
  </r>
  <r>
    <n v="1"/>
    <x v="0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n v="353788.28"/>
    <n v="6280015.0499999998"/>
    <s v="ZONA PAGA V304"/>
    <s v="500 Validadores"/>
    <s v="3G"/>
  </r>
  <r>
    <n v="1"/>
    <x v="0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n v="353144.2"/>
    <n v="6283962.8200000003"/>
    <s v="ZONA PAGA V304"/>
    <s v="500 Validadores"/>
    <s v="3G"/>
  </r>
  <r>
    <n v="1"/>
    <x v="0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n v="333171.42"/>
    <n v="6291067.3399999999"/>
    <s v="ZONA PAGA V305"/>
    <s v="500 Validadores"/>
    <s v="3G"/>
  </r>
  <r>
    <n v="1"/>
    <x v="0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n v="333426.84999999998"/>
    <n v="6291159.6100000003"/>
    <s v="ZONA PAGA V305"/>
    <s v="500 Validadores"/>
    <s v="3G"/>
  </r>
  <r>
    <n v="1"/>
    <x v="0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n v="333660.38"/>
    <n v="6291239.5099999998"/>
    <s v="ZONA PAGA V305"/>
    <s v="500 Validadores"/>
    <s v="3G"/>
  </r>
  <r>
    <n v="1"/>
    <x v="0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n v="333904.42"/>
    <n v="6291233.0499999998"/>
    <s v="ZONA PAGA V305"/>
    <s v="500 Validadores"/>
    <s v="3G"/>
  </r>
  <r>
    <n v="1"/>
    <x v="0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n v="334465.82"/>
    <n v="6291003.7000000002"/>
    <s v="ZONA PAGA V305"/>
    <s v="500 Validadores"/>
    <s v="3G"/>
  </r>
  <r>
    <n v="1"/>
    <x v="0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n v="335285.7"/>
    <n v="6290856.5"/>
    <s v="ZONA PAGA V305"/>
    <s v="500 Validadores"/>
    <s v="3G"/>
  </r>
  <r>
    <n v="1"/>
    <x v="0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n v="341792.17"/>
    <n v="6277201.5899999999"/>
    <s v="ZONA PAGA V306"/>
    <s v="500 Validadores"/>
    <s v="3G"/>
  </r>
  <r>
    <n v="1"/>
    <x v="0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n v="348830.34"/>
    <n v="6299326.1399999997"/>
    <s v="ZONA PAGA V306"/>
    <s v="500 Validadores"/>
    <s v="3G"/>
  </r>
  <r>
    <n v="1"/>
    <x v="0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n v="353962.59"/>
    <n v="6280072.6900000004"/>
    <s v="ZONA PAGA V306"/>
    <s v="500 Validadores"/>
    <s v="3G"/>
  </r>
  <r>
    <n v="1"/>
    <x v="0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n v="353937.33"/>
    <n v="6280067.8499999996"/>
    <s v="ZONA PAGA V306"/>
    <s v="500 Validadores"/>
    <s v="3G"/>
  </r>
  <r>
    <n v="1"/>
    <x v="0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n v="341342.11"/>
    <n v="6296646.1900000004"/>
    <s v="ZONA PAGA V309"/>
    <s v="500 Validadores"/>
    <s v="3G"/>
  </r>
  <r>
    <n v="1"/>
    <x v="0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n v="342550.67"/>
    <n v="6293786.4699999997"/>
    <s v="ZONA PAGA V309"/>
    <s v="500 Validadores"/>
    <s v="3G"/>
  </r>
  <r>
    <n v="1"/>
    <x v="0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n v="347074.69"/>
    <n v="6305270.3099999996"/>
    <s v="ZONA PAGA V309"/>
    <s v="500 Validadores"/>
    <s v="3G"/>
  </r>
  <r>
    <n v="1"/>
    <x v="0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n v="355682.11"/>
    <n v="6284530.9699999997"/>
    <s v="ZONA PAGA V309"/>
    <s v="500 Validadores"/>
    <s v="3G"/>
  </r>
  <r>
    <n v="1"/>
    <x v="0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n v="341328.38"/>
    <n v="6302573.1399999997"/>
    <s v="ZONA PAGA V315"/>
    <s v="500 Validadores"/>
    <s v="3G"/>
  </r>
  <r>
    <n v="1"/>
    <x v="0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n v="343792.35"/>
    <n v="6306682.3899999997"/>
    <s v="ZONA PAGA V316"/>
    <s v="500 Validadores"/>
    <s v="3G"/>
  </r>
  <r>
    <n v="1"/>
    <x v="0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n v="335887.34"/>
    <n v="6303975.2699999996"/>
    <s v="ZONA PAGA V316"/>
    <s v="500 Validadores"/>
    <s v="3G"/>
  </r>
  <r>
    <n v="1"/>
    <x v="0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n v="346127.84"/>
    <n v="6298157.8700000001"/>
    <s v="ZONA PAGA V316"/>
    <s v="500 Validadores"/>
    <s v="3G"/>
  </r>
  <r>
    <n v="1"/>
    <x v="3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s v="Fines de Marzo"/>
    <n v="342523.14"/>
    <n v="6293825.5999999996"/>
    <s v="ZONA PAGA V317"/>
    <s v="500 Validadores"/>
    <s v="3G"/>
  </r>
  <r>
    <n v="1"/>
    <x v="0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n v="353139.93"/>
    <n v="6283725.5099999998"/>
    <s v="ZONA PAGA V317"/>
    <s v="500 Validadores"/>
    <s v="3G"/>
  </r>
  <r>
    <n v="1"/>
    <x v="0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n v="353632.65"/>
    <n v="6280887.3099999996"/>
    <s v="ZONA PAGA V317"/>
    <s v="500 Validadores"/>
    <s v="3G"/>
  </r>
  <r>
    <n v="1"/>
    <x v="0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n v="353166.83"/>
    <n v="6283629.6500000004"/>
    <s v="ZONA PAGA V317"/>
    <s v="500 Validadores"/>
    <s v="3G"/>
  </r>
  <r>
    <n v="1"/>
    <x v="0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n v="353125.41"/>
    <n v="6283612.2699999996"/>
    <s v="ZONA PAGA V317"/>
    <s v="500 Validadores"/>
    <s v="3G"/>
  </r>
  <r>
    <n v="1"/>
    <x v="0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n v="353177.99"/>
    <n v="6283634.7000000002"/>
    <s v="ZONA PAGA V317"/>
    <s v="500 Validadores"/>
    <s v="3G"/>
  </r>
  <r>
    <n v="1"/>
    <x v="0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n v="339858.91"/>
    <n v="6298054.54"/>
    <s v="ZONA PAGA V317"/>
    <s v="500 Validadores"/>
    <s v="3G"/>
  </r>
  <r>
    <n v="1"/>
    <x v="0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n v="344307.4"/>
    <n v="6297613.1299999999"/>
    <s v="ZONA PAGA V317"/>
    <s v="Contrato Directo Sonda"/>
    <s v="3G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n v="1"/>
    <x v="0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x v="0"/>
    <n v="352880.2"/>
    <n v="6301757.1799999997"/>
    <s v="ZONA PAGA V268"/>
    <s v="500 Validadores"/>
    <s v="Amarillo"/>
  </r>
  <r>
    <n v="1"/>
    <x v="0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x v="1"/>
    <n v="352941.86"/>
    <n v="6301787.8399999999"/>
    <s v="ZONA PAGA V268"/>
    <s v="500 Validadores"/>
    <s v="3G"/>
  </r>
  <r>
    <n v="1"/>
    <x v="0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x v="2"/>
    <n v="350797.51"/>
    <n v="6301264.2400000002"/>
    <s v="ZONA PAGA V268"/>
    <s v="500 Validadores"/>
    <s v="Amarillo"/>
  </r>
  <r>
    <n v="1"/>
    <x v="1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x v="3"/>
    <n v="351150.01"/>
    <n v="6301132.9100000001"/>
    <s v="ZONA PAGA V268"/>
    <m/>
    <m/>
  </r>
  <r>
    <n v="1"/>
    <x v="0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x v="3"/>
    <n v="358827.31"/>
    <n v="6306288.2699999996"/>
    <s v="ZONA PAGA V268"/>
    <s v="500 Validadores"/>
    <s v="Amarillo"/>
  </r>
  <r>
    <n v="1"/>
    <x v="0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x v="3"/>
    <n v="348159"/>
    <n v="6299046"/>
    <s v="ZONA PAGA V268"/>
    <s v="500 Validadores"/>
    <s v="Amarillo"/>
  </r>
  <r>
    <n v="1"/>
    <x v="0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x v="1"/>
    <n v="348018.51"/>
    <n v="6299005.2400000002"/>
    <s v="ZONA PAGA V268"/>
    <s v="500 Validadores"/>
    <s v="3G"/>
  </r>
  <r>
    <n v="1"/>
    <x v="0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x v="3"/>
    <n v="341288.61"/>
    <n v="6296688.5599999996"/>
    <s v="ZONA PAGA V268"/>
    <s v="500 Validadores"/>
    <s v="Amarillo"/>
  </r>
  <r>
    <n v="1"/>
    <x v="0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x v="3"/>
    <n v="336791.45"/>
    <n v="6290866.5499999998"/>
    <s v="ZONA PAGA V268"/>
    <s v="500 Validadores"/>
    <s v="Amarillo"/>
  </r>
  <r>
    <n v="1"/>
    <x v="0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x v="3"/>
    <n v="353788.28"/>
    <n v="6280015.0499999998"/>
    <s v="ZONA PAGA V268"/>
    <s v="500 Validadores"/>
    <s v="Amarillo"/>
  </r>
  <r>
    <n v="1"/>
    <x v="0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x v="3"/>
    <n v="347012.18"/>
    <n v="6298353.4299999997"/>
    <s v="ZONA PAGA V268"/>
    <s v="500 Validadores"/>
    <s v="Amarillo"/>
  </r>
  <r>
    <n v="1"/>
    <x v="0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x v="4"/>
    <n v="346484.64"/>
    <n v="6299537.6699999999"/>
    <s v="ZONA PAGA V268"/>
    <s v="500 Validadores"/>
    <s v="Amarillo"/>
  </r>
  <r>
    <n v="1"/>
    <x v="0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x v="5"/>
    <n v="352693.84"/>
    <n v="6301656.2999999998"/>
    <s v="ZONA PAGA V268"/>
    <s v="500 Validadores"/>
    <s v="Amarillo"/>
  </r>
  <r>
    <n v="1"/>
    <x v="0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x v="1"/>
    <n v="339895.55"/>
    <n v="6297981.7199999997"/>
    <s v="ZONA PAGA V268"/>
    <s v="500 Validadores"/>
    <s v="3G"/>
  </r>
  <r>
    <n v="1"/>
    <x v="0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x v="1"/>
    <n v="341476.72"/>
    <n v="6296769.4800000004"/>
    <s v="ZONA PAGA V268"/>
    <s v="500 Validadores"/>
    <s v="3G"/>
  </r>
  <r>
    <n v="1"/>
    <x v="1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x v="5"/>
    <n v="342804.63"/>
    <n v="6297184.5300000003"/>
    <s v="ZONA PAGA V268"/>
    <m/>
    <m/>
  </r>
  <r>
    <n v="1"/>
    <x v="0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x v="5"/>
    <n v="346390.48"/>
    <n v="6299487.7000000002"/>
    <s v="ZONA PAGA V268"/>
    <s v="500 Validadores"/>
    <s v="Amarillo"/>
  </r>
  <r>
    <n v="1"/>
    <x v="0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x v="5"/>
    <n v="340430.44"/>
    <n v="6296729.9900000002"/>
    <s v="ZONA PAGA V268"/>
    <s v="500 Validadores"/>
    <s v="Amarillo"/>
  </r>
  <r>
    <n v="1"/>
    <x v="0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x v="5"/>
    <n v="347000.49"/>
    <n v="6298345.4299999997"/>
    <s v="ZONA PAGA V268"/>
    <s v="500 Validadores"/>
    <s v="Amarillo"/>
  </r>
  <r>
    <n v="1"/>
    <x v="0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x v="5"/>
    <n v="347019.32"/>
    <n v="6298319.1100000003"/>
    <s v="ZONA PAGA V268"/>
    <s v="500 Validadores"/>
    <s v="Amarillo"/>
  </r>
  <r>
    <n v="1"/>
    <x v="0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x v="5"/>
    <n v="353951.48"/>
    <n v="6297341.6900000004"/>
    <s v="ZONA PAGA V268"/>
    <s v="500 Validadores"/>
    <s v="Amarillo"/>
  </r>
  <r>
    <n v="1"/>
    <x v="0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x v="1"/>
    <n v="352636.54"/>
    <n v="6299789.4800000004"/>
    <s v="ZONA PAGA V268"/>
    <s v="500 Validadores"/>
    <s v="3G"/>
  </r>
  <r>
    <n v="1"/>
    <x v="0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x v="6"/>
    <n v="339764.44"/>
    <n v="6298136.2300000004"/>
    <s v="ZONA PAGA V268"/>
    <s v="500 Validadores"/>
    <s v="Amarillo"/>
  </r>
  <r>
    <n v="1"/>
    <x v="0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x v="1"/>
    <n v="341400.3"/>
    <n v="6296663.8899999997"/>
    <s v="ZONA PAGA V268"/>
    <s v="500 Validadores"/>
    <s v="3G"/>
  </r>
  <r>
    <n v="1"/>
    <x v="0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x v="7"/>
    <n v="346955.88"/>
    <n v="6298376.3200000003"/>
    <s v="ZONA PAGA V268"/>
    <s v="500 Validadores"/>
    <s v="Amarillo"/>
  </r>
  <r>
    <n v="1"/>
    <x v="0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x v="8"/>
    <n v="346891.96"/>
    <n v="6298402.6900000004"/>
    <s v="ZONA PAGA V268"/>
    <s v="500 Validadores"/>
    <s v="Amarillo"/>
  </r>
  <r>
    <n v="1"/>
    <x v="0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x v="1"/>
    <n v="351578.64"/>
    <n v="6297138.3799999999"/>
    <s v="ZONA PAGA V268"/>
    <s v="500 Validadores"/>
    <s v="Amarillo"/>
  </r>
  <r>
    <n v="1"/>
    <x v="0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x v="9"/>
    <n v="336767.86"/>
    <n v="6290784.7300000004"/>
    <s v="ZONA PAGA V268"/>
    <s v="500 Validadores"/>
    <s v="Amarillo"/>
  </r>
  <r>
    <n v="1"/>
    <x v="0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x v="1"/>
    <n v="339866.56"/>
    <n v="6298148.6200000001"/>
    <s v="ZONA PAGA V268"/>
    <s v="500 Validadores"/>
    <s v="3G"/>
  </r>
  <r>
    <n v="1"/>
    <x v="0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x v="8"/>
    <n v="337048.2"/>
    <n v="6298092.6200000001"/>
    <s v="ZONA PAGA V268"/>
    <s v="500 Validadores"/>
    <s v="Amarillo"/>
  </r>
  <r>
    <n v="1"/>
    <x v="0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x v="1"/>
    <n v="335557.61"/>
    <n v="6298194.6900000004"/>
    <s v="ZONA PAGA V268"/>
    <s v="500 Validadores"/>
    <s v="Amarillo"/>
  </r>
  <r>
    <n v="1"/>
    <x v="0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x v="1"/>
    <n v="338158.27"/>
    <n v="6298049.2699999996"/>
    <s v="ZONA PAGA V268"/>
    <s v="500 Validadores"/>
    <s v="3G"/>
  </r>
  <r>
    <n v="1"/>
    <x v="0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x v="7"/>
    <n v="350940.52"/>
    <n v="6301115.3300000001"/>
    <s v="ZONA PAGA V268"/>
    <s v="500 Validadores"/>
    <s v="Amarillo"/>
  </r>
  <r>
    <n v="1"/>
    <x v="0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x v="8"/>
    <n v="353932.95"/>
    <n v="6279795.2000000002"/>
    <s v="ZONA PAGA V268"/>
    <s v="500 Validadores"/>
    <s v="Amarillo"/>
  </r>
  <r>
    <n v="1"/>
    <x v="1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x v="9"/>
    <n v="342809.34"/>
    <n v="6306823.6399999997"/>
    <s v="ZONA PAGA V268"/>
    <m/>
    <m/>
  </r>
  <r>
    <n v="1"/>
    <x v="0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x v="7"/>
    <n v="346825.39"/>
    <n v="6298500.8799999999"/>
    <s v="ZONA PAGA V268"/>
    <s v="500 Validadores"/>
    <s v="Amarillo"/>
  </r>
  <r>
    <n v="1"/>
    <x v="1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x v="7"/>
    <n v="343858.5"/>
    <n v="6298610.71"/>
    <s v="ZONA PAGA V268"/>
    <m/>
    <m/>
  </r>
  <r>
    <n v="1"/>
    <x v="0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x v="1"/>
    <n v="341476.72"/>
    <n v="6296768.4800000004"/>
    <s v="ZONA PAGA V268"/>
    <s v="500 Validadores"/>
    <s v="3G"/>
  </r>
  <r>
    <n v="1"/>
    <x v="0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x v="1"/>
    <n v="342703.58"/>
    <n v="6297137.2000000002"/>
    <s v="ZONA PAGA V268"/>
    <s v="500 Validadores"/>
    <s v="3G"/>
  </r>
  <r>
    <n v="1"/>
    <x v="0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x v="1"/>
    <n v="347157.73"/>
    <n v="6303505.8899999997"/>
    <s v="ZONA PAGA V268"/>
    <s v="500 Validadores"/>
    <s v="3G"/>
  </r>
  <r>
    <n v="1"/>
    <x v="0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x v="1"/>
    <n v="351474.58"/>
    <n v="6297091.5199999996"/>
    <s v="ZONA PAGA V268"/>
    <s v="500 Validadores"/>
    <s v="Amarillo"/>
  </r>
  <r>
    <n v="1"/>
    <x v="0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x v="1"/>
    <n v="341499.35"/>
    <n v="6296667.6200000001"/>
    <s v="ZONA PAGA V268"/>
    <s v="500 Validadores"/>
    <s v="3G"/>
  </r>
  <r>
    <n v="1"/>
    <x v="1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x v="7"/>
    <n v="350264.77"/>
    <n v="6291205"/>
    <s v="ZONA PAGA V268"/>
    <m/>
    <m/>
  </r>
  <r>
    <n v="1"/>
    <x v="0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x v="9"/>
    <n v="353937.33"/>
    <n v="6280067.8499999996"/>
    <s v="ZONA PAGA V268"/>
    <s v="500 Validadores"/>
    <s v="Amarillo"/>
  </r>
  <r>
    <n v="1"/>
    <x v="1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x v="10"/>
    <n v="348617.96"/>
    <n v="6297033.2999999998"/>
    <s v="ZONA PAGA V268"/>
    <m/>
    <m/>
  </r>
  <r>
    <n v="1"/>
    <x v="0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x v="1"/>
    <n v="347212.36"/>
    <n v="6304169.3300000001"/>
    <s v="ZONA PAGA V268"/>
    <s v="500 Validadores"/>
    <s v="3G"/>
  </r>
  <r>
    <n v="1"/>
    <x v="0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x v="1"/>
    <n v="352657.16"/>
    <n v="6299693.96"/>
    <s v="ZONA PAGA V268"/>
    <s v="500 Validadores"/>
    <s v="3G"/>
  </r>
  <r>
    <n v="1"/>
    <x v="1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x v="10"/>
    <n v="346025.17"/>
    <n v="6296416.5199999996"/>
    <s v="ZONA PAGA V268"/>
    <m/>
    <m/>
  </r>
  <r>
    <n v="1"/>
    <x v="0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x v="10"/>
    <n v="351574.8"/>
    <n v="6296069.79"/>
    <s v="ZONA PAGA V268"/>
    <s v="500 Validadores"/>
    <s v="Amarillo"/>
  </r>
  <r>
    <n v="1"/>
    <x v="1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x v="10"/>
    <n v="353356.59"/>
    <n v="6294384.4500000002"/>
    <s v="ZONA PAGA V268"/>
    <m/>
    <m/>
  </r>
  <r>
    <n v="1"/>
    <x v="0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x v="10"/>
    <n v="350150.29"/>
    <n v="6300397.2000000002"/>
    <s v="ZONA PAGA V268"/>
    <s v="500 Validadores"/>
    <s v="Amarillo"/>
  </r>
  <r>
    <n v="1"/>
    <x v="0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x v="1"/>
    <n v="349473.96"/>
    <n v="6299795.2000000002"/>
    <s v="ZONA PAGA V268"/>
    <s v="500 Validadores"/>
    <s v="3G"/>
  </r>
  <r>
    <n v="1"/>
    <x v="0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x v="10"/>
    <n v="348279.37"/>
    <n v="6287319.6600000001"/>
    <s v="ZONA PAGA V268"/>
    <s v="500 Validadores"/>
    <s v="Amarillo"/>
  </r>
  <r>
    <n v="1"/>
    <x v="1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x v="10"/>
    <n v="352359.67"/>
    <n v="6291132.4000000004"/>
    <s v="ZONA PAGA V268"/>
    <m/>
    <m/>
  </r>
  <r>
    <n v="1"/>
    <x v="1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x v="10"/>
    <n v="347234.15"/>
    <n v="6304104.2999999998"/>
    <s v="ZONA PAGA V268"/>
    <m/>
    <m/>
  </r>
  <r>
    <n v="1"/>
    <x v="1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x v="10"/>
    <n v="339945.54"/>
    <n v="6297310.6100000003"/>
    <s v="ZONA PAGA V268"/>
    <m/>
    <m/>
  </r>
  <r>
    <n v="1"/>
    <x v="1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5270.03"/>
    <n v="6297960.1100000003"/>
    <s v="ZONA PAGA V268"/>
    <m/>
    <m/>
  </r>
  <r>
    <n v="1"/>
    <x v="0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x v="1"/>
    <n v="341465.2"/>
    <n v="6296737.6100000003"/>
    <s v="ZONA PAGA V268"/>
    <s v="500 Validadores"/>
    <s v="3G"/>
  </r>
  <r>
    <n v="1"/>
    <x v="1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x v="10"/>
    <n v="348682.44"/>
    <n v="6297083.3300000001"/>
    <s v="ZONA PAGA V268"/>
    <m/>
    <m/>
  </r>
  <r>
    <n v="1"/>
    <x v="1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x v="10"/>
    <n v="346972.42"/>
    <n v="6298497.4900000002"/>
    <s v="ZONA PAGA V268"/>
    <m/>
    <m/>
  </r>
  <r>
    <n v="1"/>
    <x v="1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x v="10"/>
    <n v="345463.63"/>
    <n v="6287953.2300000004"/>
    <s v="ZONA PAGA V268"/>
    <m/>
    <m/>
  </r>
  <r>
    <n v="1"/>
    <x v="0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x v="1"/>
    <n v="342791.43"/>
    <n v="6306805.3899999997"/>
    <s v="ZONA PAGA V268"/>
    <s v="500 Validadores"/>
    <s v="Amarillo"/>
  </r>
  <r>
    <n v="1"/>
    <x v="1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2741.14"/>
    <n v="6306818.7699999996"/>
    <s v="ZONA PAGA V268"/>
    <m/>
    <m/>
  </r>
  <r>
    <n v="1"/>
    <x v="0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x v="1"/>
    <n v="351697.57"/>
    <n v="6289214.4199999999"/>
    <s v="ZONA PAGA V268"/>
    <s v="500 Validadores"/>
    <s v="3G"/>
  </r>
  <r>
    <n v="1"/>
    <x v="0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x v="1"/>
    <n v="341448.16"/>
    <n v="6296733.2199999997"/>
    <s v="ZONA PAGA V268"/>
    <s v="500 Validadores"/>
    <s v="3G"/>
  </r>
  <r>
    <n v="1"/>
    <x v="0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x v="11"/>
    <n v="346664.27"/>
    <n v="6298338.3700000001"/>
    <s v="ZONA PAGA V268"/>
    <s v="500 Validadores"/>
    <s v="Amarillo"/>
  </r>
  <r>
    <n v="1"/>
    <x v="0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x v="11"/>
    <n v="353177.99"/>
    <n v="6283634.7000000002"/>
    <s v="ZONA PAGA V268"/>
    <s v="500 Validadores"/>
    <s v="Amarillo"/>
  </r>
  <r>
    <n v="1"/>
    <x v="0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x v="11"/>
    <n v="344682.34"/>
    <n v="6303384.9000000004"/>
    <s v="ZONA PAGA V268"/>
    <s v="500 Validadores"/>
    <s v="Amarillo"/>
  </r>
  <r>
    <n v="1"/>
    <x v="0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x v="12"/>
    <n v="345626.8"/>
    <n v="6298090.9900000002"/>
    <s v="ZONA PAGA V268"/>
    <s v="500 Validadores"/>
    <s v="Amarillo"/>
  </r>
  <r>
    <n v="1"/>
    <x v="1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x v="11"/>
    <n v="343953.86"/>
    <n v="6297545.1200000001"/>
    <s v="ZONA PAGA V268"/>
    <m/>
    <m/>
  </r>
  <r>
    <n v="1"/>
    <x v="1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x v="11"/>
    <n v="353516.89"/>
    <n v="6295579.6200000001"/>
    <s v="ZONA PAGA V268"/>
    <m/>
    <m/>
  </r>
  <r>
    <n v="1"/>
    <x v="0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x v="1"/>
    <n v="349980.76"/>
    <n v="6300491.9500000002"/>
    <s v="ZONA PAGA V268"/>
    <s v="500 Validadores"/>
    <s v="3G"/>
  </r>
  <r>
    <n v="1"/>
    <x v="1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45442.46"/>
    <n v="6287842.2999999998"/>
    <s v="ZONA PAGA V268"/>
    <m/>
    <m/>
  </r>
  <r>
    <n v="1"/>
    <x v="1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3799.61"/>
    <n v="6298819.3799999999"/>
    <s v="ZONA PAGA V268"/>
    <m/>
    <m/>
  </r>
  <r>
    <n v="1"/>
    <x v="0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x v="1"/>
    <n v="342843.58"/>
    <n v="6297041.6500000004"/>
    <s v="ZONA PAGA V268"/>
    <s v="500 Validadores"/>
    <s v="3G"/>
  </r>
  <r>
    <n v="1"/>
    <x v="0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x v="1"/>
    <n v="346607.38"/>
    <n v="6299503.6799999997"/>
    <s v="ZONA PAGA V268"/>
    <s v="500 Validadores"/>
    <s v="Amarillo"/>
  </r>
  <r>
    <n v="1"/>
    <x v="0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x v="13"/>
    <n v="349947.06"/>
    <n v="6300361.3700000001"/>
    <s v="ZONA PAGA V268"/>
    <s v="500 Validadores"/>
    <s v="Amarillo"/>
  </r>
  <r>
    <n v="1"/>
    <x v="1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x v="12"/>
    <n v="346351.71"/>
    <n v="6299727.5499999998"/>
    <s v="ZONA PAGA V268"/>
    <m/>
    <m/>
  </r>
  <r>
    <n v="1"/>
    <x v="0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x v="1"/>
    <n v="345646.46"/>
    <n v="6297908.29"/>
    <s v="ZONA PAGA V268"/>
    <s v="500 Validadores"/>
    <s v="3G"/>
  </r>
  <r>
    <n v="1"/>
    <x v="0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x v="1"/>
    <n v="349887.18"/>
    <n v="6300385.3499999996"/>
    <s v="ZONA PAGA V268"/>
    <s v="500 Validadores"/>
    <s v="3G"/>
  </r>
  <r>
    <n v="1"/>
    <x v="1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x v="11"/>
    <n v="339845.82"/>
    <n v="6297447.5999999996"/>
    <s v="ZONA PAGA V268"/>
    <m/>
    <m/>
  </r>
  <r>
    <n v="1"/>
    <x v="0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x v="1"/>
    <n v="346361.76"/>
    <n v="6291656"/>
    <s v="ZONA PAGA V268"/>
    <s v="500 Validadores"/>
    <s v="3G"/>
  </r>
  <r>
    <n v="1"/>
    <x v="1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x v="11"/>
    <n v="346209.35"/>
    <n v="6291674.75"/>
    <s v="ZONA PAGA V268"/>
    <m/>
    <m/>
  </r>
  <r>
    <n v="1"/>
    <x v="1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x v="11"/>
    <n v="336883.69"/>
    <n v="6290714.9299999997"/>
    <s v="ZONA PAGA V268"/>
    <m/>
    <m/>
  </r>
  <r>
    <n v="1"/>
    <x v="0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x v="1"/>
    <n v="337024.91"/>
    <n v="6290748.9400000004"/>
    <s v="ZONA PAGA V268"/>
    <s v="500 Validadores"/>
    <s v="3G"/>
  </r>
  <r>
    <n v="1"/>
    <x v="1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x v="14"/>
    <n v="348267.84"/>
    <n v="6287444.2599999998"/>
    <s v="ZONA PAGA V268"/>
    <m/>
    <m/>
  </r>
  <r>
    <n v="1"/>
    <x v="1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x v="11"/>
    <n v="336769.63"/>
    <n v="6296402.3700000001"/>
    <s v="ZONA PAGA V268"/>
    <m/>
    <m/>
  </r>
  <r>
    <n v="1"/>
    <x v="0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x v="11"/>
    <n v="352405.75"/>
    <n v="6291163.4900000002"/>
    <s v="ZONA PAGA V268"/>
    <s v="500 Validadores"/>
    <s v="Amarillo"/>
  </r>
  <r>
    <n v="1"/>
    <x v="1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2723.35"/>
    <n v="6299660.21"/>
    <s v="ZONA PAGA V268"/>
    <m/>
    <m/>
  </r>
  <r>
    <n v="1"/>
    <x v="2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x v="15"/>
    <n v="352228.76"/>
    <n v="6291047.0700000003"/>
    <s v="ZONA PAGA V268"/>
    <s v="500 Validadores"/>
    <s v="Amarillo"/>
  </r>
  <r>
    <n v="1"/>
    <x v="2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x v="15"/>
    <n v="352377.62"/>
    <n v="6290952.6200000001"/>
    <s v="ZONA PAGA V268"/>
    <s v="500 Validadores"/>
    <s v="Amarillo"/>
  </r>
  <r>
    <n v="1"/>
    <x v="0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x v="11"/>
    <n v="352331.58"/>
    <n v="6291231.4500000002"/>
    <s v="ZONA PAGA V268"/>
    <s v="500 Validadores"/>
    <s v="Amarillo"/>
  </r>
  <r>
    <n v="1"/>
    <x v="1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x v="11"/>
    <n v="352636.11"/>
    <n v="6286935.8300000001"/>
    <s v="ZONA PAGA V268"/>
    <m/>
    <m/>
  </r>
  <r>
    <n v="1"/>
    <x v="0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x v="1"/>
    <n v="347944.78"/>
    <n v="6299092.79"/>
    <s v="ZONA PAGA V268"/>
    <s v="500 Validadores"/>
    <s v="3G"/>
  </r>
  <r>
    <n v="1"/>
    <x v="1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x v="16"/>
    <n v="351553.5"/>
    <n v="6290027.2999999998"/>
    <s v="ZONA PAGA V268"/>
    <s v="500 Validadores"/>
    <m/>
  </r>
  <r>
    <n v="1"/>
    <x v="0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x v="16"/>
    <n v="345927.99"/>
    <n v="6290128.9699999997"/>
    <s v="ZONA PAGA V268"/>
    <s v="500 Validadores"/>
    <s v="Amarillo"/>
  </r>
  <r>
    <n v="1"/>
    <x v="0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x v="1"/>
    <n v="345927.99"/>
    <n v="6290128.9699999997"/>
    <s v="ZONA PAGA V268"/>
    <s v="500 Validadores"/>
    <s v="3G"/>
  </r>
  <r>
    <n v="1"/>
    <x v="0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x v="17"/>
    <n v="353125.41"/>
    <n v="6283612.2699999996"/>
    <s v="ZONA PAGA V268"/>
    <s v="500 Validadores"/>
    <s v="Amarillo"/>
  </r>
  <r>
    <n v="1"/>
    <x v="0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x v="17"/>
    <n v="353632.65"/>
    <n v="6280887.3099999996"/>
    <s v="ZONA PAGA V268"/>
    <s v="500 Validadores"/>
    <s v="Amarillo"/>
  </r>
  <r>
    <n v="1"/>
    <x v="0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x v="1"/>
    <n v="352612.27"/>
    <n v="6299692.5899999999"/>
    <s v="ZONA PAGA V268"/>
    <s v="500 Validadores"/>
    <s v="3G"/>
  </r>
  <r>
    <n v="1"/>
    <x v="1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x v="18"/>
    <n v="347158.38"/>
    <n v="6302519.1200000001"/>
    <s v="ZONA PAGA V268"/>
    <m/>
    <m/>
  </r>
  <r>
    <n v="1"/>
    <x v="0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45660.74"/>
    <n v="6298923.2800000003"/>
    <s v="ZONA PAGA V268"/>
    <s v="500 Validadores"/>
    <s v="Amarillo"/>
  </r>
  <r>
    <n v="1"/>
    <x v="0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x v="1"/>
    <n v="345742.93"/>
    <n v="6298877.5499999998"/>
    <s v="ZONA PAGA V268"/>
    <s v="500 Validadores"/>
    <s v="3G"/>
  </r>
  <r>
    <n v="1"/>
    <x v="1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6495.25"/>
    <n v="6298870.2199999997"/>
    <s v="ZONA PAGA V268"/>
    <m/>
    <m/>
  </r>
  <r>
    <n v="1"/>
    <x v="1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0430.44"/>
    <n v="6296729.9900000002"/>
    <s v="ZONA PAGA V268"/>
    <m/>
    <m/>
  </r>
  <r>
    <n v="1"/>
    <x v="0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x v="17"/>
    <n v="353962.59"/>
    <n v="6280072.6900000004"/>
    <s v="ZONA PAGA V268"/>
    <s v="500 Validadores"/>
    <s v="Amarillo"/>
  </r>
  <r>
    <n v="1"/>
    <x v="1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38363.39"/>
    <n v="6299701.4100000001"/>
    <s v="ZONA PAGA V268"/>
    <m/>
    <m/>
  </r>
  <r>
    <n v="1"/>
    <x v="0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x v="19"/>
    <n v="353918.16"/>
    <n v="6279870.96"/>
    <s v="ZONA PAGA V268"/>
    <s v="500 Validadores"/>
    <s v="Amarillo"/>
  </r>
  <r>
    <n v="1"/>
    <x v="0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55441.78"/>
    <n v="6304975.4299999997"/>
    <s v="ZONA PAGA V268"/>
    <s v="500 Validadores"/>
    <s v="Amarillo"/>
  </r>
  <r>
    <n v="1"/>
    <x v="1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x v="19"/>
    <n v="354398.37"/>
    <n v="6302360.2699999996"/>
    <s v="ZONA PAGA V268"/>
    <m/>
    <m/>
  </r>
  <r>
    <n v="1"/>
    <x v="1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x v="19"/>
    <n v="343839.82"/>
    <n v="6298549.4100000001"/>
    <s v="ZONA PAGA V268"/>
    <m/>
    <m/>
  </r>
  <r>
    <n v="1"/>
    <x v="1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x v="19"/>
    <n v="352639.88"/>
    <n v="6301652.9000000004"/>
    <s v="ZONA PAGA V268"/>
    <m/>
    <m/>
  </r>
  <r>
    <n v="1"/>
    <x v="1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x v="20"/>
    <n v="345540.33"/>
    <n v="6287776.1799999997"/>
    <s v="ZONA PAGA V268"/>
    <m/>
    <m/>
  </r>
  <r>
    <n v="1"/>
    <x v="0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x v="21"/>
    <n v="348294.77"/>
    <n v="6287303.4400000004"/>
    <s v="ZONA PAGA V268"/>
    <s v="500 Validadores"/>
    <s v="Amarillo"/>
  </r>
  <r>
    <n v="1"/>
    <x v="1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x v="22"/>
    <n v="345540.33"/>
    <n v="6287776.1799999997"/>
    <s v="ZONA PAGA V268"/>
    <m/>
    <m/>
  </r>
  <r>
    <n v="1"/>
    <x v="0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x v="23"/>
    <n v="352930.74"/>
    <n v="6301811.2000000002"/>
    <s v="ZONA PAGA V268"/>
    <s v="500 Validadores"/>
    <s v="Amarillo"/>
  </r>
  <r>
    <n v="1"/>
    <x v="0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x v="24"/>
    <n v="341911.17"/>
    <n v="6281752.54"/>
    <s v="ZONA PAGA V268"/>
    <s v="500 Validadores"/>
    <s v="Amarillo"/>
  </r>
  <r>
    <n v="1"/>
    <x v="1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x v="24"/>
    <n v="345540.33"/>
    <n v="6287776.1799999997"/>
    <s v="ZONA PAGA V268"/>
    <m/>
    <m/>
  </r>
  <r>
    <n v="1"/>
    <x v="1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x v="25"/>
    <n v="354187.54"/>
    <n v="6304550.2599999998"/>
    <s v="ZONA PAGA V268"/>
    <m/>
    <m/>
  </r>
  <r>
    <n v="1"/>
    <x v="1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x v="26"/>
    <n v="354187.54"/>
    <n v="6304550.2599999998"/>
    <s v="ZONA PAGA V268"/>
    <m/>
    <m/>
  </r>
  <r>
    <n v="1"/>
    <x v="0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x v="1"/>
    <n v="345540.33"/>
    <n v="6287776.1799999997"/>
    <s v="ZONA PAGA V268"/>
    <s v="500 Validadores"/>
    <s v="3G"/>
  </r>
  <r>
    <n v="1"/>
    <x v="1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x v="27"/>
    <n v="345540.33"/>
    <n v="6287776.1799999997"/>
    <s v="ZONA PAGA V268"/>
    <m/>
    <m/>
  </r>
  <r>
    <n v="1"/>
    <x v="1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x v="28"/>
    <n v="346337.71"/>
    <n v="6299501.46"/>
    <s v="ZONA PAGA V268"/>
    <m/>
    <m/>
  </r>
  <r>
    <n v="1"/>
    <x v="0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x v="29"/>
    <n v="354055.16"/>
    <n v="6302211.5199999996"/>
    <s v="ZONA PAGA V268"/>
    <s v="500 Validadores"/>
    <s v="Amarillo"/>
  </r>
  <r>
    <n v="1"/>
    <x v="0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x v="1"/>
    <n v="356344.85"/>
    <n v="6302493.5599999996"/>
    <s v="ZONA PAGA V268"/>
    <s v="500 Validadores"/>
    <s v="3G"/>
  </r>
  <r>
    <n v="1"/>
    <x v="0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x v="1"/>
    <n v="352786.13"/>
    <n v="6285418.0499999998"/>
    <s v="ZONA PAGA V268"/>
    <s v="500 Validadores"/>
    <s v="3G"/>
  </r>
  <r>
    <n v="1"/>
    <x v="0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x v="1"/>
    <n v="352795.16"/>
    <n v="6285408.8899999997"/>
    <s v="ZONA PAGA V268"/>
    <s v="500 Validadores"/>
    <s v="3G"/>
  </r>
  <r>
    <n v="1"/>
    <x v="1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x v="30"/>
    <n v="346022.13"/>
    <n v="6296456.4100000001"/>
    <s v="ZONA PAGA V268"/>
    <m/>
    <m/>
  </r>
  <r>
    <n v="1"/>
    <x v="0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x v="31"/>
    <n v="339858.91"/>
    <n v="6298054.54"/>
    <s v="ZONA PAGA V268"/>
    <s v="500 Validadores"/>
    <s v="3G"/>
  </r>
  <r>
    <n v="1"/>
    <x v="0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x v="1"/>
    <n v="346790.32"/>
    <n v="6298376.4800000004"/>
    <s v="ZONA PAGA V268"/>
    <s v="500 Validadores"/>
    <s v="3G"/>
  </r>
  <r>
    <n v="1"/>
    <x v="0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x v="32"/>
    <n v="346225.95"/>
    <n v="6298139.6900000004"/>
    <s v="ZONA PAGA V268"/>
    <s v="500 Validadores"/>
    <s v="Amarillo"/>
  </r>
  <r>
    <n v="1"/>
    <x v="0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x v="1"/>
    <n v="341463.27"/>
    <n v="6302500.9000000004"/>
    <s v="ZONA PAGA V268"/>
    <s v="500 Validadores"/>
    <s v="3G"/>
  </r>
  <r>
    <n v="1"/>
    <x v="0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x v="1"/>
    <n v="352673.28000000003"/>
    <n v="6301705.5700000003"/>
    <s v="ZONA PAGA V268"/>
    <s v="500 Validadores"/>
    <s v="Amarillo"/>
  </r>
  <r>
    <n v="1"/>
    <x v="1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x v="33"/>
    <n v="351553.5"/>
    <n v="6290027.2999999998"/>
    <s v="ZONA PAGA V268"/>
    <s v="500 Validadores"/>
    <m/>
  </r>
  <r>
    <n v="1"/>
    <x v="1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8203.88"/>
    <n v="6298402.1100000003"/>
    <s v="ZONA PAGA V268"/>
    <m/>
    <m/>
  </r>
  <r>
    <n v="1"/>
    <x v="1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51750.47"/>
    <n v="6289175.4199999999"/>
    <s v="ZONA PAGA V268"/>
    <m/>
    <m/>
  </r>
  <r>
    <n v="1"/>
    <x v="1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6830.11"/>
    <n v="6299626.4400000004"/>
    <s v="ZONA PAGA V268"/>
    <m/>
    <m/>
  </r>
  <r>
    <n v="1"/>
    <x v="0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m/>
    <x v="0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m/>
    <x v="0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</r>
  <r>
    <n v="1"/>
    <x v="0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</r>
  <r>
    <m/>
    <x v="0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x v="37"/>
    <n v="345540.33"/>
    <n v="6287776.1799999997"/>
    <s v="ZONA PAGA V268"/>
    <s v="Contrato Directo Sonda"/>
    <s v="3G"/>
  </r>
  <r>
    <m/>
    <x v="0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x v="38"/>
    <n v="345540.33"/>
    <n v="6287776.1799999997"/>
    <s v="ZONA PAGA V268"/>
    <s v="Contrato Directo Sonda"/>
    <s v="3G"/>
  </r>
  <r>
    <m/>
    <x v="0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m/>
    <x v="0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m/>
    <x v="0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x v="39"/>
    <n v="345540.33"/>
    <n v="6287776.1799999997"/>
    <s v="ZONA PAGA V268"/>
    <s v="500 Validadores"/>
    <s v="3G"/>
  </r>
  <r>
    <n v="1"/>
    <x v="1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7065.75"/>
    <n v="6298411.1200000001"/>
    <s v="ZONA PAGA V268"/>
    <m/>
    <m/>
  </r>
  <r>
    <n v="1"/>
    <x v="1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x v="41"/>
    <n v="345939.19"/>
    <n v="6298180.1799999997"/>
    <s v="ZONA PAGA V268"/>
    <m/>
    <m/>
  </r>
  <r>
    <n v="1"/>
    <x v="1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6024.39"/>
    <n v="6298161.8300000001"/>
    <s v="ZONA PAGA V268"/>
    <m/>
    <m/>
  </r>
  <r>
    <n v="1"/>
    <x v="1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x v="42"/>
    <n v="338154.45"/>
    <n v="6298072.2800000003"/>
    <s v="ZONA PAGA V268"/>
    <m/>
    <m/>
  </r>
  <r>
    <n v="1"/>
    <x v="1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x v="43"/>
    <n v="345540.33"/>
    <n v="6287776.1799999997"/>
    <s v="ZONA PAGA V268"/>
    <m/>
    <m/>
  </r>
  <r>
    <n v="1"/>
    <x v="0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645.93"/>
    <n v="6285432.4299999997"/>
    <s v="ZONA PAGA V268"/>
    <s v="Contrato Directo Sonda"/>
    <s v="3G"/>
  </r>
  <r>
    <n v="1"/>
    <x v="0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48318.21"/>
    <n v="6287212.5700000003"/>
    <s v="ZONA PAGA V268"/>
    <s v="Contrato Directo Sonda"/>
    <s v="3G"/>
  </r>
  <r>
    <n v="1"/>
    <x v="0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299.33"/>
    <n v="6287249.54"/>
    <s v="ZONA PAGA V268"/>
    <s v="Contrato Directo Sonda"/>
    <s v="3G"/>
  </r>
  <r>
    <n v="1"/>
    <x v="0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752.81"/>
    <n v="6304171.9299999997"/>
    <s v="ZONA PAGA V268"/>
    <s v="Contrato Directo Sonda"/>
    <s v="3G"/>
  </r>
  <r>
    <n v="1"/>
    <x v="0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x v="36"/>
    <n v="345442.46"/>
    <n v="6287842.2999999998"/>
    <s v="ZONA PAGA V268"/>
    <s v="Contrato Directo Sonda"/>
    <s v="3G"/>
  </r>
  <r>
    <n v="1"/>
    <x v="1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x v="44"/>
    <n v="351592.54"/>
    <n v="6296052.96"/>
    <s v="ZONA PAGA V268"/>
    <s v="Contrato Directo Sonda"/>
    <m/>
  </r>
  <r>
    <n v="1"/>
    <x v="0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x v="36"/>
    <n v="341446.31"/>
    <n v="6302547.96"/>
    <s v="ZONA PAGA V268"/>
    <s v="Contrato Directo Sonda"/>
    <s v="3G"/>
  </r>
  <r>
    <n v="1"/>
    <x v="0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x v="36"/>
    <n v="347139.83"/>
    <n v="6302541.9400000004"/>
    <s v="ZONA PAGA V268"/>
    <s v="Contrato Directo Sonda"/>
    <s v="3G"/>
  </r>
  <r>
    <n v="1"/>
    <x v="0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m/>
    <x v="0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</r>
  <r>
    <n v="1"/>
    <x v="0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x v="45"/>
    <n v="346820.59"/>
    <n v="6299408.1699999999"/>
    <s v="ZONA PAGA V268"/>
    <s v="Contrato Directo Sonda"/>
    <s v="3G"/>
  </r>
  <r>
    <n v="1"/>
    <x v="0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830.11"/>
    <n v="6299626.4400000004"/>
    <s v="ZONA PAGA V268"/>
    <s v="Contrato Directo Sonda"/>
    <s v="3G"/>
  </r>
  <r>
    <n v="1"/>
    <x v="0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913.13"/>
    <n v="6299951.7300000004"/>
    <s v="ZONA PAGA V268"/>
    <s v="Contrato Directo Sonda"/>
    <s v="3G"/>
  </r>
  <r>
    <n v="1"/>
    <x v="0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x v="45"/>
    <n v="353993.38"/>
    <n v="6297395.2300000004"/>
    <s v="ZONA PAGA V268"/>
    <s v="Contrato Directo Sonda"/>
    <s v="3G"/>
  </r>
  <r>
    <n v="1"/>
    <x v="1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x v="44"/>
    <n v="345526.86"/>
    <n v="6297932.9299999997"/>
    <s v="ZONA PAGA V268"/>
    <m/>
    <m/>
  </r>
  <r>
    <n v="1"/>
    <x v="0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x v="45"/>
    <n v="348906.25"/>
    <n v="6282342.25"/>
    <s v="ZONA PAGA V268"/>
    <s v="Contrato Directo Sonda"/>
    <s v="3G"/>
  </r>
  <r>
    <n v="1"/>
    <x v="0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x v="45"/>
    <n v="348836.51"/>
    <n v="6282971.7199999997"/>
    <s v="ZONA PAGA V268"/>
    <s v="Contrato Directo Sonda"/>
    <s v="3G"/>
  </r>
  <r>
    <n v="1"/>
    <x v="0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x v="45"/>
    <n v="348673.82"/>
    <n v="6284881.2999999998"/>
    <s v="ZONA PAGA V268"/>
    <s v="Contrato Directo Sonda"/>
    <s v="3G"/>
  </r>
  <r>
    <n v="1"/>
    <x v="0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x v="45"/>
    <n v="348491.47"/>
    <n v="6286207.8499999996"/>
    <s v="ZONA PAGA V268"/>
    <s v="Contrato Directo Sonda"/>
    <s v="3G"/>
  </r>
  <r>
    <n v="1"/>
    <x v="1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x v="46"/>
    <n v="348518.05"/>
    <n v="6286073.0800000001"/>
    <s v="ZONA PAGA V268"/>
    <m/>
    <m/>
  </r>
  <r>
    <n v="1"/>
    <x v="0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x v="45"/>
    <n v="347812.26"/>
    <n v="6291207.4000000004"/>
    <s v="ZONA PAGA V268"/>
    <s v="Contrato Directo Sonda"/>
    <s v="3G"/>
  </r>
  <r>
    <n v="1"/>
    <x v="0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x v="37"/>
    <n v="350893"/>
    <n v="6301090"/>
    <s v="ZONA PAGA V268"/>
    <s v="Contrato Directo Sonda"/>
    <s v="3G"/>
  </r>
  <r>
    <n v="1"/>
    <x v="0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x v="37"/>
    <n v="347791.19"/>
    <n v="6291347.1500000004"/>
    <s v="ZONA PAGA V268"/>
    <s v="Contrato Directo Sonda"/>
    <s v="3G"/>
  </r>
  <r>
    <n v="1"/>
    <x v="0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x v="37"/>
    <n v="348279.37"/>
    <n v="6287319.6600000001"/>
    <s v="ZONA PAGA V268"/>
    <s v="Contrato Directo Sonda"/>
    <s v="3G"/>
  </r>
  <r>
    <n v="1"/>
    <x v="0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x v="37"/>
    <n v="348279.46"/>
    <n v="6287231.2599999998"/>
    <s v="ZONA PAGA V268"/>
    <s v="Contrato Directo Sonda"/>
    <s v="3G"/>
  </r>
  <r>
    <n v="1"/>
    <x v="0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x v="47"/>
    <n v="347828.83"/>
    <n v="6291205.6600000001"/>
    <s v="ZONA PAGA V268"/>
    <s v="Contrato Directo Sonda"/>
    <s v="3G"/>
  </r>
  <r>
    <n v="1"/>
    <x v="1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x v="48"/>
    <n v="348643.16"/>
    <n v="6282266.1600000001"/>
    <s v="ZONA PAGA V268"/>
    <m/>
    <m/>
  </r>
  <r>
    <n v="1"/>
    <x v="0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x v="49"/>
    <n v="349094.16"/>
    <n v="6279834.1600000001"/>
    <s v="ZONA PAGA V268"/>
    <s v="Contrato Directo Sonda"/>
    <s v="3G"/>
  </r>
  <r>
    <n v="1"/>
    <x v="0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x v="48"/>
    <n v="346708.21"/>
    <n v="6299420.9699999997"/>
    <s v="ZONA PAGA V268"/>
    <s v="Contrato Directo Sonda"/>
    <s v="3G"/>
  </r>
  <r>
    <n v="1"/>
    <x v="0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x v="48"/>
    <n v="346743.8"/>
    <n v="6299085.4000000004"/>
    <s v="ZONA PAGA V268"/>
    <s v="500 Validadores"/>
    <s v="3G"/>
  </r>
  <r>
    <n v="1"/>
    <x v="0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x v="48"/>
    <n v="346780.1"/>
    <n v="6298848.2999999998"/>
    <s v="ZONA PAGA V268"/>
    <s v="Contrato Directo Sonda"/>
    <s v="3G"/>
  </r>
  <r>
    <n v="1"/>
    <x v="0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x v="50"/>
    <n v="341866.13"/>
    <n v="6281578.3899999997"/>
    <s v="ZONA PAGA V268"/>
    <s v="Contrato Directo Sonda"/>
    <s v="3G"/>
  </r>
  <r>
    <n v="1"/>
    <x v="0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x v="50"/>
    <n v="341945.51"/>
    <n v="6281870.8600000003"/>
    <s v="ZONA PAGA V268"/>
    <s v="Contrato Directo Sonda"/>
    <s v="3G"/>
  </r>
  <r>
    <n v="1"/>
    <x v="0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x v="50"/>
    <n v="341888.84"/>
    <n v="6282037.3099999996"/>
    <s v="ZONA PAGA V268"/>
    <s v="Contrato Directo Sonda"/>
    <s v="3G"/>
  </r>
  <r>
    <n v="1"/>
    <x v="0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x v="51"/>
    <n v="346678.7"/>
    <n v="6299164.5"/>
    <s v="ZONA PAGA V268"/>
    <s v="Contrato Directo Sonda"/>
    <s v="3G"/>
  </r>
  <r>
    <n v="1"/>
    <x v="0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x v="52"/>
    <n v="346440.4"/>
    <n v="6299127.7000000002"/>
    <s v="ZONA PAGA V268"/>
    <s v="Contrato Directo Sonda"/>
    <s v="3G"/>
  </r>
  <r>
    <n v="1"/>
    <x v="0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x v="53"/>
    <n v="346209.35"/>
    <n v="6291674.75"/>
    <s v="ZONA PAGA V286"/>
    <s v="Contrato Directo Sonda"/>
    <s v="3G"/>
  </r>
  <r>
    <n v="1"/>
    <x v="0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x v="53"/>
    <n v="346361.76"/>
    <n v="6291656"/>
    <s v="ZONA PAGA V286"/>
    <s v="Contrato Directo Sonda"/>
    <s v="3G"/>
  </r>
  <r>
    <n v="1"/>
    <x v="0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x v="54"/>
    <n v="353519.68"/>
    <n v="6295592.8300000001"/>
    <s v="ZONA PAGA V268"/>
    <s v="Contrato Directo Sonda"/>
    <s v="3G"/>
  </r>
  <r>
    <n v="1"/>
    <x v="1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x v="54"/>
    <n v="353519.68"/>
    <n v="6295592.8300000001"/>
    <s v="ZONA PAGA V268"/>
    <s v="Contrato Directo Sonda"/>
    <m/>
  </r>
  <r>
    <n v="1"/>
    <x v="0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5969.68"/>
    <n v="6298798.8799999999"/>
    <s v="ZONA PAGA V268"/>
    <s v="500 Validadores"/>
    <s v="3G"/>
  </r>
  <r>
    <n v="1"/>
    <x v="0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6495.25"/>
    <n v="6298870.2199999997"/>
    <s v="ZONA PAGA V268"/>
    <s v="500 Validadores"/>
    <s v="3G"/>
  </r>
  <r>
    <n v="1"/>
    <x v="0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x v="55"/>
    <n v="346985.25"/>
    <n v="6298937.6900000004"/>
    <s v="ZONA PAGA V268"/>
    <s v="500 Validadores"/>
    <s v="3G"/>
  </r>
  <r>
    <n v="1"/>
    <x v="0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x v="56"/>
    <n v="348267.84"/>
    <n v="6287444.2599999998"/>
    <s v="ZONA PAGA V268"/>
    <s v="500 Validadores"/>
    <s v="3G"/>
  </r>
  <r>
    <n v="1"/>
    <x v="0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x v="57"/>
    <n v="347234.15"/>
    <n v="6304104.2999999998"/>
    <s v="ZONA PAGA V268"/>
    <s v="500 Validadores"/>
    <s v="3G"/>
  </r>
  <r>
    <n v="1"/>
    <x v="0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x v="39"/>
    <n v="346972.42"/>
    <n v="6298497.4900000002"/>
    <s v="ZONA PAGA V268"/>
    <s v="500 Validadores"/>
    <s v="3G"/>
  </r>
  <r>
    <n v="1"/>
    <x v="0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x v="39"/>
    <n v="342809.34"/>
    <n v="6306823.6399999997"/>
    <s v="ZONA PAGA V268"/>
    <s v="500 Validadores"/>
    <s v="3G"/>
  </r>
  <r>
    <n v="1"/>
    <x v="0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</r>
  <r>
    <n v="1"/>
    <x v="0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x v="39"/>
    <n v="346022.13"/>
    <n v="6296456.4100000001"/>
    <s v="ZONA PAGA V268"/>
    <s v="500 Validadores"/>
    <s v="3G"/>
  </r>
  <r>
    <n v="1"/>
    <x v="0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x v="58"/>
    <n v="348617.96"/>
    <n v="6297033.2999999998"/>
    <s v="ZONA PAGA V268"/>
    <s v="500 Validadores"/>
    <s v="3G"/>
  </r>
  <r>
    <n v="1"/>
    <x v="0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x v="58"/>
    <n v="346025.17"/>
    <n v="6296416.5199999996"/>
    <s v="ZONA PAGA V268"/>
    <s v="500 Validadores"/>
    <s v="3G"/>
  </r>
  <r>
    <n v="1"/>
    <x v="0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x v="58"/>
    <n v="348682.44"/>
    <n v="6297083.3300000001"/>
    <s v="ZONA PAGA V268"/>
    <s v="500 Validadores"/>
    <s v="3G"/>
  </r>
  <r>
    <n v="1"/>
    <x v="0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x v="58"/>
    <n v="353516.89"/>
    <n v="6295579.6200000001"/>
    <s v="ZONA PAGA V268"/>
    <s v="500 Validadores"/>
    <s v="3G"/>
  </r>
  <r>
    <n v="1"/>
    <x v="0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x v="58"/>
    <n v="346337.71"/>
    <n v="6299501.46"/>
    <s v="ZONA PAGA V268"/>
    <s v="500 Validadores"/>
    <s v="3G"/>
  </r>
  <r>
    <n v="1"/>
    <x v="0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x v="59"/>
    <n v="353356.59"/>
    <n v="6294384.4500000002"/>
    <s v="ZONA PAGA V268"/>
    <s v="500 Validadores"/>
    <s v="Amarillo"/>
  </r>
  <r>
    <n v="1"/>
    <x v="0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x v="1"/>
    <n v="352636.11"/>
    <n v="6286935.8300000001"/>
    <s v="ZONA PAGA V268"/>
    <s v="500 Validadores"/>
    <s v="3G"/>
  </r>
  <r>
    <n v="1"/>
    <x v="0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x v="59"/>
    <n v="354187.54"/>
    <n v="6304550.2599999998"/>
    <s v="ZONA PAGA V268"/>
    <s v="500 Validadores"/>
    <s v="Amarillo"/>
  </r>
  <r>
    <n v="1"/>
    <x v="0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x v="1"/>
    <n v="343858.5"/>
    <n v="6298610.71"/>
    <s v="ZONA PAGA V268"/>
    <s v="500 Validadores"/>
    <s v="3G"/>
  </r>
  <r>
    <n v="1"/>
    <x v="0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x v="1"/>
    <n v="339945.54"/>
    <n v="6297310.6100000003"/>
    <s v="ZONA PAGA V268"/>
    <s v="500 Validadores"/>
    <s v="3G"/>
  </r>
  <r>
    <n v="1"/>
    <x v="0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x v="1"/>
    <n v="339845.82"/>
    <n v="6297447.5999999996"/>
    <s v="ZONA PAGA V268"/>
    <s v="500 Validadores"/>
    <s v="3G"/>
  </r>
  <r>
    <n v="1"/>
    <x v="0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x v="60"/>
    <n v="343953.86"/>
    <n v="6297545.1200000001"/>
    <s v="ZONA PAGA V268"/>
    <s v="500 Validadores"/>
    <s v="3G"/>
  </r>
  <r>
    <n v="1"/>
    <x v="0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x v="60"/>
    <n v="342804.63"/>
    <n v="6297184.5300000003"/>
    <s v="ZONA PAGA V268"/>
    <s v="500 Validadores"/>
    <s v="3G"/>
  </r>
  <r>
    <n v="1"/>
    <x v="0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x v="61"/>
    <n v="346825.39"/>
    <n v="6298500.8799999999"/>
    <s v="ZONA PAGA V268"/>
    <s v="500 Validadores"/>
    <s v="3G"/>
  </r>
  <r>
    <n v="1"/>
    <x v="0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x v="61"/>
    <n v="347012.18"/>
    <n v="6298353.4299999997"/>
    <s v="ZONA PAGA V268"/>
    <s v="500 Validadores"/>
    <s v="3G"/>
  </r>
  <r>
    <n v="1"/>
    <x v="0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x v="62"/>
    <n v="343935.43"/>
    <n v="6297521.7599999998"/>
    <s v="ZONA PAGA V268"/>
    <s v="500 Validadores"/>
    <s v="3G"/>
  </r>
  <r>
    <n v="1"/>
    <x v="0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x v="63"/>
    <n v="346745.57"/>
    <n v="6305333.6500000004"/>
    <s v="ZONA PAGA V268"/>
    <s v="500 Validadores"/>
    <s v="3G"/>
  </r>
  <r>
    <n v="1"/>
    <x v="0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x v="1"/>
    <n v="345463.63"/>
    <n v="6287953.2300000004"/>
    <s v="ZONA PAGA V268"/>
    <s v="500 Validadores"/>
    <s v="3G"/>
  </r>
  <r>
    <n v="1"/>
    <x v="0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x v="64"/>
    <n v="343515.18"/>
    <n v="6293341.1699999999"/>
    <s v="ZONA PAGA V268"/>
    <s v="500 Validadores"/>
    <s v="Amarillo"/>
  </r>
  <r>
    <n v="1"/>
    <x v="0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x v="65"/>
    <n v="347173.7"/>
    <n v="6303519.1699999999"/>
    <s v="ZONA PAGA V268"/>
    <s v="500 Validadores"/>
    <s v="3G"/>
  </r>
  <r>
    <n v="1"/>
    <x v="0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x v="66"/>
    <n v="338365.66"/>
    <n v="6297136.0199999996"/>
    <s v="ZONA PAGA V268"/>
    <s v="500 Validadores"/>
    <s v="3G"/>
  </r>
  <r>
    <n v="1"/>
    <x v="0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x v="67"/>
    <n v="348564.92"/>
    <n v="6285842.5199999996"/>
    <s v="ZONA PAGA V268"/>
    <s v="500 Validadores"/>
    <s v="3G"/>
  </r>
  <r>
    <n v="1"/>
    <x v="0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x v="67"/>
    <n v="348657.85"/>
    <n v="6284905.2300000004"/>
    <s v="ZONA PAGA V268"/>
    <s v="500 Validadores"/>
    <s v="3G"/>
  </r>
  <r>
    <n v="1"/>
    <x v="0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x v="68"/>
    <n v="354329"/>
    <n v="6295410.0800000001"/>
    <s v="ZONA PAGA V268"/>
    <s v="500 Validadores"/>
    <s v="3G"/>
  </r>
  <r>
    <n v="1"/>
    <x v="0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x v="68"/>
    <n v="354874.43"/>
    <n v="6295292.1299999999"/>
    <s v="ZONA PAGA V268"/>
    <s v="500 Validadores"/>
    <s v="3G"/>
  </r>
  <r>
    <n v="1"/>
    <x v="0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x v="68"/>
    <n v="351574.8"/>
    <n v="6296069.79"/>
    <s v="ZONA PAGA V268"/>
    <s v="500 Validadores"/>
    <s v="3G"/>
  </r>
  <r>
    <n v="1"/>
    <x v="0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x v="69"/>
    <n v="346251.46"/>
    <n v="6299460.0700000003"/>
    <s v="ZONA PAGA V268"/>
    <s v="500 Validadores"/>
    <s v="3G"/>
  </r>
  <r>
    <n v="1"/>
    <x v="0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x v="1"/>
    <n v="346391.5"/>
    <n v="6299500.1399999997"/>
    <s v="ZONA PAGA V268"/>
    <s v="500 Validadores"/>
    <s v="3G"/>
  </r>
  <r>
    <n v="1"/>
    <x v="0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x v="70"/>
    <n v="354187.54"/>
    <n v="6304550.2599999998"/>
    <s v="ZONA PAGA V268"/>
    <s v="500 Validadores"/>
    <s v="Amarillo"/>
  </r>
  <r>
    <n v="1"/>
    <x v="0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x v="71"/>
    <n v="346834.58"/>
    <n v="6294795.7599999998"/>
    <s v="ZONA PAGA V268"/>
    <s v="500 Validadores"/>
    <s v="3G"/>
  </r>
  <r>
    <n v="1"/>
    <x v="1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x v="72"/>
    <n v="344122.81"/>
    <n v="6297496.8399999999"/>
    <s v="ZONA PAGA V268"/>
    <s v="500 Validadores"/>
    <m/>
  </r>
  <r>
    <n v="1"/>
    <x v="1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x v="72"/>
    <m/>
    <m/>
    <s v="ZONA PAGA V268"/>
    <s v="500 Validadores"/>
    <m/>
  </r>
  <r>
    <n v="1"/>
    <x v="0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x v="73"/>
    <n v="343688.31"/>
    <n v="6280859.6699999999"/>
    <s v="ZONA PAGA V268"/>
    <s v="500 Validadores"/>
    <s v="3G"/>
  </r>
  <r>
    <n v="1"/>
    <x v="0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x v="73"/>
    <n v="343735.92"/>
    <n v="6281098.6500000004"/>
    <s v="ZONA PAGA V268"/>
    <s v="500 Validadores"/>
    <s v="3G"/>
  </r>
  <r>
    <n v="1"/>
    <x v="0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x v="73"/>
    <n v="343997.65"/>
    <n v="6281031.3600000003"/>
    <s v="ZONA PAGA V268"/>
    <s v="500 Validadores"/>
    <s v="3G"/>
  </r>
  <r>
    <n v="1"/>
    <x v="0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x v="73"/>
    <n v="345455.5"/>
    <n v="6287834.6399999997"/>
    <s v="ZONA PAGA V268"/>
    <s v="500 Validadores"/>
    <s v="3G"/>
  </r>
  <r>
    <n v="1"/>
    <x v="0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x v="74"/>
    <n v="342856.47"/>
    <n v="6297192.2599999998"/>
    <s v="ZONA PAGA V278"/>
    <s v="500 Validadores"/>
    <s v="3G"/>
  </r>
  <r>
    <n v="1"/>
    <x v="0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x v="75"/>
    <n v="341499.35"/>
    <n v="6296667.6200000001"/>
    <s v="ZONA PAGA V268"/>
    <s v="500 Validadores"/>
    <s v="3G"/>
  </r>
  <r>
    <n v="1"/>
    <x v="0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x v="75"/>
    <n v="341476.72"/>
    <n v="6296769.4800000004"/>
    <s v="ZONA PAGA V268"/>
    <s v="500 Validadores"/>
    <s v="3G"/>
  </r>
  <r>
    <n v="1"/>
    <x v="0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x v="76"/>
    <n v="336296.52"/>
    <n v="6307096.1299999999"/>
    <s v="ZONA PAGA V268"/>
    <s v="Contrato Directo Sonda"/>
    <s v="3G"/>
  </r>
  <r>
    <n v="1"/>
    <x v="0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x v="76"/>
    <n v="336470.64"/>
    <n v="6307136.5700000003"/>
    <s v="ZONA PAGA V268"/>
    <s v="Contrato Directo Sonda"/>
    <s v="3G"/>
  </r>
  <r>
    <n v="1"/>
    <x v="1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x v="76"/>
    <n v="336726.35"/>
    <n v="6307195.5700000003"/>
    <s v="ZONA PAGA V268"/>
    <s v="Contrato Directo Sonda"/>
    <m/>
  </r>
  <r>
    <n v="1"/>
    <x v="0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x v="76"/>
    <n v="336810.16"/>
    <n v="6307192.54"/>
    <s v="ZONA PAGA V268"/>
    <s v="Contrato Directo Sonda"/>
    <s v="3G"/>
  </r>
  <r>
    <n v="1"/>
    <x v="0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x v="76"/>
    <n v="336869.41"/>
    <n v="6307045.79"/>
    <s v="ZONA PAGA V268"/>
    <s v="500 Validadores"/>
    <s v="3G"/>
  </r>
  <r>
    <n v="1"/>
    <x v="1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x v="76"/>
    <n v="336924.03"/>
    <n v="6307232.2000000002"/>
    <s v="ZONA PAGA V268"/>
    <s v="500 Validadores"/>
    <m/>
  </r>
  <r>
    <n v="1"/>
    <x v="0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x v="76"/>
    <n v="337337.83"/>
    <n v="6307327.8799999999"/>
    <s v="ZONA PAGA V268"/>
    <s v="Contrato Directo Sonda"/>
    <s v="3G"/>
  </r>
  <r>
    <n v="1"/>
    <x v="0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x v="74"/>
    <n v="335983.37"/>
    <n v="6298295.9900000002"/>
    <s v="ZONA PAGA V278"/>
    <s v="500 Validadores"/>
    <s v="3G"/>
  </r>
  <r>
    <n v="1"/>
    <x v="0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x v="74"/>
    <n v="338154.45"/>
    <n v="6298072.2800000003"/>
    <s v="ZONA PAGA V278"/>
    <s v="500 Validadores"/>
    <s v="3G"/>
  </r>
  <r>
    <n v="1"/>
    <x v="0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x v="74"/>
    <n v="338221.34"/>
    <n v="6298031.4699999997"/>
    <s v="ZONA PAGA V278"/>
    <s v="500 Validadores"/>
    <s v="3G"/>
  </r>
  <r>
    <n v="1"/>
    <x v="0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x v="74"/>
    <n v="339706.93"/>
    <n v="6298111.9699999997"/>
    <s v="ZONA PAGA V278"/>
    <s v="500 Validadores"/>
    <s v="3G"/>
  </r>
  <r>
    <n v="1"/>
    <x v="0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x v="77"/>
    <n v="347027.7"/>
    <n v="6299218.2000000002"/>
    <s v="ZONA PAGA V278"/>
    <s v="500 Validadores"/>
    <s v="3G"/>
  </r>
  <r>
    <n v="1"/>
    <x v="0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x v="77"/>
    <n v="346770.7"/>
    <n v="6299176.5"/>
    <s v="ZONA PAGA V278"/>
    <s v="Contrato Directo Sonda"/>
    <s v="3G"/>
  </r>
  <r>
    <n v="1"/>
    <x v="0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x v="77"/>
    <n v="346519.7"/>
    <n v="6299141.5999999996"/>
    <s v="ZONA PAGA V278"/>
    <s v="Contrato Directo Sonda"/>
    <s v="3G"/>
  </r>
  <r>
    <n v="1"/>
    <x v="0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x v="77"/>
    <n v="346107.5"/>
    <n v="6299078.0999999996"/>
    <s v="ZONA PAGA V278"/>
    <s v="Contrato Directo Sonda"/>
    <s v="3G"/>
  </r>
  <r>
    <n v="1"/>
    <x v="0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x v="77"/>
    <n v="345790.3"/>
    <n v="6299034.7000000002"/>
    <s v="ZONA PAGA V278"/>
    <s v="Contrato Directo Sonda"/>
    <s v="3G"/>
  </r>
  <r>
    <n v="1"/>
    <x v="1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x v="78"/>
    <n v="345937.4"/>
    <n v="6299054.7000000002"/>
    <s v="ZONA PAGA V278"/>
    <s v="500 Validadores"/>
    <m/>
  </r>
  <r>
    <n v="1"/>
    <x v="0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x v="78"/>
    <n v="345710.33"/>
    <n v="6299131.4800000004"/>
    <s v="ZONA PAGA V278"/>
    <s v="Contrato Directo Sonda"/>
    <s v="3G"/>
  </r>
  <r>
    <n v="1"/>
    <x v="0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x v="79"/>
    <n v="341446.31"/>
    <n v="6302547.96"/>
    <s v="ZONA PAGA V278"/>
    <s v="500 Validadores"/>
    <s v="3G"/>
  </r>
  <r>
    <n v="1"/>
    <x v="0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x v="79"/>
    <n v="341576.76"/>
    <n v="6302530.5300000003"/>
    <s v="ZONA PAGA V278"/>
    <s v="500 Validadores"/>
    <s v="3G"/>
  </r>
  <r>
    <n v="1"/>
    <x v="0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x v="79"/>
    <n v="341543.82"/>
    <n v="6302496.9299999997"/>
    <s v="ZONA PAGA V278"/>
    <s v="500 Validadores"/>
    <s v="3G"/>
  </r>
  <r>
    <n v="1"/>
    <x v="0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x v="80"/>
    <n v="336924.03"/>
    <n v="6307232.2000000002"/>
    <s v="ZONA PAGA V278"/>
    <s v="500 Validadores"/>
    <s v="3G"/>
  </r>
  <r>
    <n v="1"/>
    <x v="0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x v="80"/>
    <n v="333001.65000000002"/>
    <n v="6291013.71"/>
    <s v="ZONA PAGA V278"/>
    <s v="Contrato Directo Sonda"/>
    <s v="3G"/>
  </r>
  <r>
    <n v="1"/>
    <x v="0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x v="81"/>
    <n v="353883.33"/>
    <n v="6297344.7599999998"/>
    <s v="ZONA PAGA V278"/>
    <s v="500 Validadores"/>
    <s v="3G"/>
  </r>
  <r>
    <n v="1"/>
    <x v="0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x v="82"/>
    <n v="345927.99"/>
    <n v="6290128.9699999997"/>
    <s v="ZONA PAGA V278"/>
    <s v="500 Validadores"/>
    <s v="3G"/>
  </r>
  <r>
    <n v="1"/>
    <x v="0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x v="83"/>
    <n v="353641.92"/>
    <n v="6280976.9900000002"/>
    <s v="ZONA PAGA V285"/>
    <s v="500 Validadores"/>
    <s v="3G"/>
  </r>
  <r>
    <n v="1"/>
    <x v="0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x v="84"/>
    <n v="348312.64"/>
    <n v="6287277.4800000004"/>
    <s v="ZONA PAGA V285"/>
    <s v="Contrato Directo Sonda"/>
    <s v="3G"/>
  </r>
  <r>
    <n v="1"/>
    <x v="1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x v="84"/>
    <n v="344279.18"/>
    <n v="6297518.6100000003"/>
    <s v="ZONA PAGA V285"/>
    <s v="Contrato Directo Sonda"/>
    <s v="3G"/>
  </r>
  <r>
    <n v="1"/>
    <x v="1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x v="84"/>
    <n v="344099.93"/>
    <n v="6297543.5300000003"/>
    <s v="ZONA PAGA V285"/>
    <s v="Contrato Directo Sonda"/>
    <s v="3G"/>
  </r>
  <r>
    <n v="1"/>
    <x v="0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x v="85"/>
    <n v="353617.19"/>
    <n v="6280748.46"/>
    <s v="ZONA PAGA V285"/>
    <s v="Contrato Directo Sonda"/>
    <s v="3G"/>
  </r>
  <r>
    <n v="1"/>
    <x v="1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x v="86"/>
    <n v="338110.93"/>
    <n v="6298072.3300000001"/>
    <s v="ZONA PAGA V285"/>
    <s v="500 Validadores"/>
    <m/>
  </r>
  <r>
    <n v="1"/>
    <x v="0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x v="86"/>
    <n v="345937.4"/>
    <n v="6299054.7000000002"/>
    <s v="ZONA PAGA V285"/>
    <s v="Contrato Directo Sonda"/>
    <s v="3G"/>
  </r>
  <r>
    <n v="1"/>
    <x v="1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x v="87"/>
    <n v="346744.24"/>
    <n v="6299558.2000000002"/>
    <s v="ZONA PAGA V286"/>
    <s v="Contrato Directo Sonda"/>
    <s v="3G"/>
  </r>
  <r>
    <n v="1"/>
    <x v="0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x v="87"/>
    <n v="340430.44"/>
    <n v="6296729.9900000002"/>
    <s v="ZONA PAGA V286"/>
    <s v="Contrato Directo Sonda"/>
    <s v="3G"/>
  </r>
  <r>
    <n v="1"/>
    <x v="0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x v="87"/>
    <n v="336793.95"/>
    <n v="6290795.9400000004"/>
    <s v="ZONA PAGA V286"/>
    <s v="Contrato Directo Sonda"/>
    <s v="3G"/>
  </r>
  <r>
    <n v="1"/>
    <x v="0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x v="87"/>
    <n v="347870.74"/>
    <n v="6291305.2599999998"/>
    <s v="ZONA PAGA V286"/>
    <s v="500 Validadores"/>
    <s v="3G"/>
  </r>
  <r>
    <n v="1"/>
    <x v="0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x v="87"/>
    <n v="339764.44"/>
    <n v="6298136.2300000004"/>
    <s v="ZONA PAGA V288"/>
    <s v="500 Validadores"/>
    <s v="3G"/>
  </r>
  <r>
    <n v="1"/>
    <x v="0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x v="88"/>
    <n v="336548.54"/>
    <n v="6290896.0999999996"/>
    <s v="ZONA PAGA V290"/>
    <s v="Contrato Directo Sonda"/>
    <s v="3G"/>
  </r>
  <r>
    <n v="1"/>
    <x v="0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x v="89"/>
    <n v="351702.14"/>
    <n v="6289997.9400000004"/>
    <s v="ZONA PAGA V290"/>
    <s v="Contrato Directo Sonda"/>
    <s v="3G"/>
  </r>
  <r>
    <n v="1"/>
    <x v="0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x v="90"/>
    <n v="338110.93"/>
    <n v="6298072.3300000001"/>
    <s v="ZONA PAGA V290"/>
    <s v="Contrato Directo Sonda"/>
    <s v="3G"/>
  </r>
  <r>
    <n v="1"/>
    <x v="0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x v="91"/>
    <n v="343975.59"/>
    <n v="6297450.0999999996"/>
    <s v="ZONA PAGA V291"/>
    <s v="500 Validadores"/>
    <s v="3G"/>
  </r>
  <r>
    <n v="1"/>
    <x v="0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x v="91"/>
    <n v="353978.73"/>
    <n v="6297316.4800000004"/>
    <s v="ZONA PAGA V291"/>
    <s v="500 Validadores"/>
    <s v="3G"/>
  </r>
  <r>
    <n v="1"/>
    <x v="0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x v="92"/>
    <n v="351592.54"/>
    <n v="6296052.96"/>
    <s v="ZONA PAGA V294"/>
    <s v="Contrato Directo Sonda"/>
    <s v="3G"/>
  </r>
  <r>
    <n v="1"/>
    <x v="0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x v="93"/>
    <n v="346791.52"/>
    <n v="6305341.8600000003"/>
    <s v="ZONA PAGA V295"/>
    <s v="Contrato Directo Sonda"/>
    <s v="3G"/>
  </r>
  <r>
    <n v="1"/>
    <x v="0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x v="1"/>
    <n v="351553.5"/>
    <n v="6290027.2999999998"/>
    <s v="ZONA PAGA V295"/>
    <s v="500 Validadores"/>
    <s v="3G"/>
  </r>
  <r>
    <n v="1"/>
    <x v="0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x v="94"/>
    <n v="344035.91"/>
    <n v="6297464.7599999998"/>
    <s v="ZONA PAGA V295"/>
    <s v="500 Validadores"/>
    <s v="3G"/>
  </r>
  <r>
    <n v="1"/>
    <x v="0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x v="95"/>
    <n v="346492.45"/>
    <n v="6299690.7999999998"/>
    <s v="ZONA PAGA V297"/>
    <s v="500 Validadores"/>
    <s v="3G"/>
  </r>
  <r>
    <n v="1"/>
    <x v="0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x v="96"/>
    <n v="342406.92"/>
    <n v="6293765.5800000001"/>
    <s v="ZONA PAGA V301"/>
    <s v="500 Validadores"/>
    <s v="3G"/>
  </r>
  <r>
    <n v="1"/>
    <x v="0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x v="97"/>
    <n v="347044.18"/>
    <n v="6300728.3099999996"/>
    <s v="ZONA PAGA V302"/>
    <s v="500 Validadores"/>
    <s v="3G"/>
  </r>
  <r>
    <n v="1"/>
    <x v="0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x v="98"/>
    <n v="339119.62"/>
    <n v="6307922.8300000001"/>
    <s v="ZONA PAGA V303"/>
    <s v="Contrato Directo Sonda"/>
    <s v="3G"/>
  </r>
  <r>
    <n v="1"/>
    <x v="0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x v="99"/>
    <n v="353843.58"/>
    <n v="6298905.8899999997"/>
    <s v="ZONA PAGA V303"/>
    <s v="500 Validadores"/>
    <s v="Amarillo"/>
  </r>
  <r>
    <n v="1"/>
    <x v="0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x v="99"/>
    <n v="344226.19"/>
    <n v="6292694.8399999999"/>
    <s v="ZONA PAGA V303"/>
    <s v="500 Validadores"/>
    <s v="Amarillo"/>
  </r>
  <r>
    <n v="1"/>
    <x v="0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x v="1"/>
    <n v="336769.63"/>
    <n v="6296402.3700000001"/>
    <s v="ZONA PAGA V303"/>
    <s v="500 Validadores"/>
    <s v="Amarillo"/>
  </r>
  <r>
    <n v="1"/>
    <x v="0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x v="99"/>
    <n v="344676.08"/>
    <n v="6292309.54"/>
    <s v="ZONA PAGA V303"/>
    <s v="500 Validadores"/>
    <s v="Amarillo"/>
  </r>
  <r>
    <n v="1"/>
    <x v="0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x v="100"/>
    <n v="344000.68"/>
    <n v="6297510.9500000002"/>
    <s v="ZONA PAGA V304"/>
    <s v="500 Validadores"/>
    <s v="3G"/>
  </r>
  <r>
    <n v="1"/>
    <x v="0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x v="100"/>
    <n v="344099.93"/>
    <n v="6297543.5300000003"/>
    <s v="ZONA PAGA V304"/>
    <s v="500 Validadores"/>
    <s v="3G"/>
  </r>
  <r>
    <n v="1"/>
    <x v="0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x v="100"/>
    <n v="344122.81"/>
    <n v="6297496.8399999999"/>
    <s v="ZONA PAGA V304"/>
    <s v="500 Validadores"/>
    <s v="3G"/>
  </r>
  <r>
    <n v="1"/>
    <x v="0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x v="100"/>
    <n v="342745.65"/>
    <n v="6297106.1600000001"/>
    <s v="ZONA PAGA V304"/>
    <s v="500 Validadores"/>
    <s v="3G"/>
  </r>
  <r>
    <n v="1"/>
    <x v="1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x v="101"/>
    <n v="353837.38"/>
    <n v="6279764.6399999997"/>
    <s v="ZONA PAGA V304"/>
    <s v="500 Validadores"/>
    <m/>
  </r>
  <r>
    <n v="1"/>
    <x v="1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x v="101"/>
    <n v="353956.96"/>
    <n v="6279686.9900000002"/>
    <s v="ZONA PAGA V304"/>
    <s v="500 Validadores"/>
    <m/>
  </r>
  <r>
    <n v="1"/>
    <x v="0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x v="101"/>
    <n v="353788.28"/>
    <n v="6280015.0499999998"/>
    <s v="ZONA PAGA V304"/>
    <s v="500 Validadores"/>
    <s v="3G"/>
  </r>
  <r>
    <n v="1"/>
    <x v="0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x v="101"/>
    <n v="353144.2"/>
    <n v="6283962.8200000003"/>
    <s v="ZONA PAGA V304"/>
    <s v="500 Validadores"/>
    <s v="3G"/>
  </r>
  <r>
    <n v="1"/>
    <x v="0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x v="102"/>
    <n v="333171.42"/>
    <n v="6291067.3399999999"/>
    <s v="ZONA PAGA V305"/>
    <s v="500 Validadores"/>
    <s v="3G"/>
  </r>
  <r>
    <n v="1"/>
    <x v="0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x v="102"/>
    <n v="333426.84999999998"/>
    <n v="6291159.6100000003"/>
    <s v="ZONA PAGA V305"/>
    <s v="500 Validadores"/>
    <s v="3G"/>
  </r>
  <r>
    <n v="1"/>
    <x v="0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x v="102"/>
    <n v="333660.38"/>
    <n v="6291239.5099999998"/>
    <s v="ZONA PAGA V305"/>
    <s v="500 Validadores"/>
    <s v="3G"/>
  </r>
  <r>
    <n v="1"/>
    <x v="0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x v="102"/>
    <n v="333904.42"/>
    <n v="6291233.0499999998"/>
    <s v="ZONA PAGA V305"/>
    <s v="500 Validadores"/>
    <s v="3G"/>
  </r>
  <r>
    <n v="1"/>
    <x v="0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x v="102"/>
    <n v="334465.82"/>
    <n v="6291003.7000000002"/>
    <s v="ZONA PAGA V305"/>
    <s v="500 Validadores"/>
    <s v="3G"/>
  </r>
  <r>
    <n v="1"/>
    <x v="0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x v="102"/>
    <n v="335285.7"/>
    <n v="6290856.5"/>
    <s v="ZONA PAGA V305"/>
    <s v="500 Validadores"/>
    <s v="3G"/>
  </r>
  <r>
    <n v="1"/>
    <x v="0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x v="103"/>
    <n v="341792.17"/>
    <n v="6277201.5899999999"/>
    <s v="ZONA PAGA V306"/>
    <s v="500 Validadores"/>
    <s v="3G"/>
  </r>
  <r>
    <n v="1"/>
    <x v="0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x v="103"/>
    <n v="348830.34"/>
    <n v="6299326.1399999997"/>
    <s v="ZONA PAGA V306"/>
    <s v="500 Validadores"/>
    <s v="3G"/>
  </r>
  <r>
    <n v="1"/>
    <x v="0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x v="104"/>
    <n v="353962.59"/>
    <n v="6280072.6900000004"/>
    <s v="ZONA PAGA V306"/>
    <s v="500 Validadores"/>
    <s v="3G"/>
  </r>
  <r>
    <n v="1"/>
    <x v="0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x v="104"/>
    <n v="353937.33"/>
    <n v="6280067.8499999996"/>
    <s v="ZONA PAGA V306"/>
    <s v="500 Validadores"/>
    <s v="3G"/>
  </r>
  <r>
    <n v="1"/>
    <x v="0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x v="105"/>
    <n v="341342.11"/>
    <n v="6296646.1900000004"/>
    <s v="ZONA PAGA V309"/>
    <s v="500 Validadores"/>
    <s v="3G"/>
  </r>
  <r>
    <n v="1"/>
    <x v="0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x v="105"/>
    <n v="342550.67"/>
    <n v="6293786.4699999997"/>
    <s v="ZONA PAGA V309"/>
    <s v="500 Validadores"/>
    <s v="3G"/>
  </r>
  <r>
    <n v="1"/>
    <x v="0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x v="105"/>
    <n v="347074.69"/>
    <n v="6305270.3099999996"/>
    <s v="ZONA PAGA V309"/>
    <s v="500 Validadores"/>
    <s v="3G"/>
  </r>
  <r>
    <n v="1"/>
    <x v="0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x v="106"/>
    <n v="355682.11"/>
    <n v="6284530.9699999997"/>
    <s v="ZONA PAGA V309"/>
    <s v="500 Validadores"/>
    <s v="3G"/>
  </r>
  <r>
    <n v="1"/>
    <x v="0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x v="107"/>
    <n v="341328.38"/>
    <n v="6302573.1399999997"/>
    <s v="ZONA PAGA V315"/>
    <s v="500 Validadores"/>
    <s v="3G"/>
  </r>
  <r>
    <n v="1"/>
    <x v="0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x v="108"/>
    <n v="343792.35"/>
    <n v="6306682.3899999997"/>
    <s v="ZONA PAGA V316"/>
    <s v="500 Validadores"/>
    <s v="3G"/>
  </r>
  <r>
    <n v="1"/>
    <x v="0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x v="108"/>
    <n v="335887.34"/>
    <n v="6303975.2699999996"/>
    <s v="ZONA PAGA V316"/>
    <s v="500 Validadores"/>
    <s v="3G"/>
  </r>
  <r>
    <n v="1"/>
    <x v="0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x v="109"/>
    <n v="346127.84"/>
    <n v="6298157.8700000001"/>
    <s v="ZONA PAGA V316"/>
    <s v="500 Validadores"/>
    <s v="3G"/>
  </r>
  <r>
    <n v="1"/>
    <x v="3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x v="110"/>
    <n v="342523.14"/>
    <n v="6293825.5999999996"/>
    <s v="ZONA PAGA V317"/>
    <s v="500 Validadores"/>
    <s v="3G"/>
  </r>
  <r>
    <n v="1"/>
    <x v="0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x v="111"/>
    <n v="353139.93"/>
    <n v="6283725.5099999998"/>
    <s v="ZONA PAGA V317"/>
    <s v="500 Validadores"/>
    <s v="3G"/>
  </r>
  <r>
    <n v="1"/>
    <x v="0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x v="111"/>
    <n v="353632.65"/>
    <n v="6280887.3099999996"/>
    <s v="ZONA PAGA V317"/>
    <s v="500 Validadores"/>
    <s v="3G"/>
  </r>
  <r>
    <n v="1"/>
    <x v="0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x v="111"/>
    <n v="353166.83"/>
    <n v="6283629.6500000004"/>
    <s v="ZONA PAGA V317"/>
    <s v="500 Validadores"/>
    <s v="3G"/>
  </r>
  <r>
    <n v="1"/>
    <x v="0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x v="111"/>
    <n v="353125.41"/>
    <n v="6283612.2699999996"/>
    <s v="ZONA PAGA V317"/>
    <s v="500 Validadores"/>
    <s v="3G"/>
  </r>
  <r>
    <n v="1"/>
    <x v="0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x v="111"/>
    <n v="353177.99"/>
    <n v="6283634.7000000002"/>
    <s v="ZONA PAGA V317"/>
    <s v="500 Validadores"/>
    <s v="3G"/>
  </r>
  <r>
    <n v="1"/>
    <x v="0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x v="112"/>
    <n v="339858.91"/>
    <n v="6298054.54"/>
    <s v="ZONA PAGA V317"/>
    <s v="500 Validadores"/>
    <s v="3G"/>
  </r>
  <r>
    <n v="1"/>
    <x v="0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x v="112"/>
    <n v="344307.4"/>
    <n v="6297613.1299999999"/>
    <s v="ZONA PAGA V317"/>
    <s v="Contrato Directo Sonda"/>
    <s v="3G"/>
  </r>
  <r>
    <m/>
    <x v="4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m/>
    <x v="40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s v="Activa"/>
    <s v="ZP MIXTA"/>
    <s v="TATA"/>
    <x v="0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x v="0"/>
    <n v="352880.2"/>
    <n v="6301757.1799999997"/>
    <s v="ZONA PAGA V268"/>
    <s v="500 Validadores"/>
    <s v="Amarillo"/>
    <n v="2"/>
    <n v="2007"/>
    <s v=""/>
    <s v="TATATATA"/>
    <x v="0"/>
  </r>
  <r>
    <n v="1"/>
    <s v="Activa"/>
    <s v="ZP MIXTA"/>
    <s v="TATA"/>
    <x v="1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x v="1"/>
    <n v="352941.86"/>
    <n v="6301787.8399999999"/>
    <s v="ZONA PAGA V268"/>
    <s v="500 Validadores"/>
    <s v="3G"/>
    <n v="12"/>
    <n v="2017"/>
    <d v="2018-03-12T00:00:00"/>
    <s v="TATAU6"/>
    <x v="1"/>
  </r>
  <r>
    <n v="1"/>
    <s v="Activa"/>
    <s v="ZP"/>
    <s v="TATA"/>
    <x v="0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x v="2"/>
    <n v="350797.51"/>
    <n v="6301264.2400000002"/>
    <s v="ZONA PAGA V268"/>
    <s v="500 Validadores"/>
    <s v="Amarillo"/>
    <n v="2"/>
    <n v="2007"/>
    <s v=""/>
    <s v="TATATATA"/>
    <x v="2"/>
  </r>
  <r>
    <n v="1"/>
    <s v="Eliminada"/>
    <s v="ZP"/>
    <s v="TATA"/>
    <x v="0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x v="3"/>
    <n v="351150.01"/>
    <n v="6301132.9100000001"/>
    <s v="ZONA PAGA V268"/>
    <m/>
    <m/>
    <n v="3"/>
    <n v="2007"/>
    <s v=""/>
    <m/>
    <x v="3"/>
  </r>
  <r>
    <n v="1"/>
    <s v="Activa"/>
    <s v="ZP"/>
    <s v="TATA"/>
    <x v="0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x v="3"/>
    <n v="358827.31"/>
    <n v="6306288.2699999996"/>
    <s v="ZONA PAGA V268"/>
    <s v="500 Validadores"/>
    <s v="Amarillo"/>
    <n v="3"/>
    <n v="2007"/>
    <s v=""/>
    <s v="TATATATA"/>
    <x v="3"/>
  </r>
  <r>
    <n v="1"/>
    <s v="Activa"/>
    <s v="ZP"/>
    <s v="TATA"/>
    <x v="0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x v="3"/>
    <n v="348159"/>
    <n v="6299046"/>
    <s v="ZONA PAGA V268"/>
    <s v="500 Validadores"/>
    <s v="Amarillo"/>
    <n v="3"/>
    <n v="2007"/>
    <s v=""/>
    <s v="TATATATA"/>
    <x v="3"/>
  </r>
  <r>
    <n v="1"/>
    <s v="Activa"/>
    <s v="ZP"/>
    <s v="TATA"/>
    <x v="2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x v="1"/>
    <n v="348018.51"/>
    <n v="6299005.2400000002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x v="3"/>
    <n v="341288.61"/>
    <n v="6296688.5599999996"/>
    <s v="ZONA PAGA V268"/>
    <s v="500 Validadores"/>
    <s v="Amarillo"/>
    <n v="3"/>
    <n v="2007"/>
    <s v=""/>
    <s v="TATATATA"/>
    <x v="3"/>
  </r>
  <r>
    <n v="1"/>
    <s v="Activa"/>
    <s v="ZP MIXTA"/>
    <s v="TATA"/>
    <x v="0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x v="3"/>
    <n v="336791.45"/>
    <n v="6290866.5499999998"/>
    <s v="ZONA PAGA V268"/>
    <s v="500 Validadores"/>
    <s v="Amarillo"/>
    <n v="3"/>
    <n v="2007"/>
    <s v=""/>
    <s v="TATATATA"/>
    <x v="3"/>
  </r>
  <r>
    <n v="1"/>
    <s v="Activa"/>
    <s v="ZP"/>
    <s v="TATA"/>
    <x v="0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x v="3"/>
    <n v="353788.28"/>
    <n v="6280015.0499999998"/>
    <s v="ZONA PAGA V268"/>
    <s v="500 Validadores"/>
    <s v="Amarillo"/>
    <n v="3"/>
    <n v="2007"/>
    <s v=""/>
    <s v="TATATATA"/>
    <x v="3"/>
  </r>
  <r>
    <n v="1"/>
    <s v="Activa"/>
    <s v="ZP"/>
    <s v="TATA"/>
    <x v="0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x v="3"/>
    <n v="347012.18"/>
    <n v="6298353.4299999997"/>
    <s v="ZONA PAGA V268"/>
    <s v="500 Validadores"/>
    <s v="Amarillo"/>
    <n v="3"/>
    <n v="2007"/>
    <s v=""/>
    <s v="TATATATA"/>
    <x v="3"/>
  </r>
  <r>
    <n v="1"/>
    <s v="Activa"/>
    <s v="ZP MIXTA"/>
    <s v="TATA"/>
    <x v="0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x v="4"/>
    <n v="346484.64"/>
    <n v="6299537.6699999999"/>
    <s v="ZONA PAGA V268"/>
    <s v="500 Validadores"/>
    <s v="Amarillo"/>
    <n v="5"/>
    <n v="2008"/>
    <s v=""/>
    <s v="TATATATA"/>
    <x v="4"/>
  </r>
  <r>
    <n v="1"/>
    <s v="Activa"/>
    <s v="ZP"/>
    <s v="TATA"/>
    <x v="0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x v="5"/>
    <n v="352693.84"/>
    <n v="6301656.2999999998"/>
    <s v="ZONA PAGA V268"/>
    <s v="500 Validadores"/>
    <s v="Amarillo"/>
    <n v="3"/>
    <n v="2007"/>
    <s v=""/>
    <s v="TATATATA"/>
    <x v="5"/>
  </r>
  <r>
    <n v="1"/>
    <s v="Activa"/>
    <s v="ZP"/>
    <s v="TATA"/>
    <x v="3"/>
    <n v="14"/>
    <s v="RM-0073"/>
    <s v="PJ1587"/>
    <m/>
    <s v="L-9-29-5-PO"/>
    <m/>
    <s v="LO PRADO"/>
    <s v="Parada 4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x v="1"/>
    <n v="339895.55"/>
    <n v="6297981.7199999997"/>
    <s v="ZONA PAGA V268"/>
    <s v="500 Validadores"/>
    <s v="3G"/>
    <n v="12"/>
    <n v="2017"/>
    <d v="2018-03-13T00:00:00"/>
    <s v="TATAU5"/>
    <x v="1"/>
  </r>
  <r>
    <n v="1"/>
    <s v="Activa"/>
    <s v="ZP"/>
    <s v="TATA"/>
    <x v="4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x v="1"/>
    <n v="341476.72"/>
    <n v="6296769.4800000004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x v="5"/>
    <n v="342804.63"/>
    <n v="6297184.5300000003"/>
    <s v="ZONA PAGA V268"/>
    <m/>
    <m/>
    <n v="3"/>
    <n v="2007"/>
    <s v=""/>
    <m/>
    <x v="5"/>
  </r>
  <r>
    <n v="1"/>
    <s v="Activa"/>
    <s v="ZP MIXTA"/>
    <s v="TATA"/>
    <x v="0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x v="5"/>
    <n v="346390.48"/>
    <n v="6299487.7000000002"/>
    <s v="ZONA PAGA V268"/>
    <s v="500 Validadores"/>
    <s v="Amarillo"/>
    <n v="3"/>
    <n v="2007"/>
    <s v=""/>
    <s v="TATATATA"/>
    <x v="5"/>
  </r>
  <r>
    <n v="1"/>
    <s v="Activa"/>
    <s v="ZP"/>
    <s v="TATA"/>
    <x v="0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x v="5"/>
    <n v="340430.44"/>
    <n v="6296729.9900000002"/>
    <s v="ZONA PAGA V268"/>
    <s v="500 Validadores"/>
    <s v="Amarillo"/>
    <n v="3"/>
    <n v="2007"/>
    <s v=""/>
    <s v="TATATATA"/>
    <x v="5"/>
  </r>
  <r>
    <n v="1"/>
    <s v="Activa"/>
    <s v="ZP"/>
    <s v="TATA"/>
    <x v="0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x v="5"/>
    <n v="347000.49"/>
    <n v="6298345.4299999997"/>
    <s v="ZONA PAGA V268"/>
    <s v="500 Validadores"/>
    <s v="Amarillo"/>
    <n v="3"/>
    <n v="2007"/>
    <s v=""/>
    <s v="TATATATA"/>
    <x v="5"/>
  </r>
  <r>
    <n v="1"/>
    <s v="Activa"/>
    <s v="ZP"/>
    <s v="TATA"/>
    <x v="0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x v="5"/>
    <n v="347019.32"/>
    <n v="6298319.1100000003"/>
    <s v="ZONA PAGA V268"/>
    <s v="500 Validadores"/>
    <s v="Amarillo"/>
    <n v="3"/>
    <n v="2007"/>
    <s v=""/>
    <s v="TATATATA"/>
    <x v="5"/>
  </r>
  <r>
    <n v="1"/>
    <s v="Activa"/>
    <s v="ZP MIXTA"/>
    <s v="TATA"/>
    <x v="0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x v="5"/>
    <n v="353951.48"/>
    <n v="6297341.6900000004"/>
    <s v="ZONA PAGA V268"/>
    <s v="500 Validadores"/>
    <s v="Amarillo"/>
    <n v="3"/>
    <n v="2007"/>
    <s v=""/>
    <s v="TATATATA"/>
    <x v="5"/>
  </r>
  <r>
    <n v="1"/>
    <s v="Activa"/>
    <s v="ZP"/>
    <s v="TATA"/>
    <x v="1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x v="1"/>
    <n v="352636.54"/>
    <n v="6299789.4800000004"/>
    <s v="ZONA PAGA V268"/>
    <s v="500 Validadores"/>
    <s v="3G"/>
    <n v="12"/>
    <n v="2017"/>
    <d v="2018-03-12T00:00:00"/>
    <s v="TATAU6"/>
    <x v="1"/>
  </r>
  <r>
    <n v="1"/>
    <s v="Activa"/>
    <s v="ZP"/>
    <s v="TATA"/>
    <x v="0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x v="6"/>
    <n v="339764.44"/>
    <n v="6298136.2300000004"/>
    <s v="ZONA PAGA V268"/>
    <s v="500 Validadores"/>
    <s v="Amarillo"/>
    <n v="4"/>
    <n v="2007"/>
    <s v=""/>
    <s v="TATATATA"/>
    <x v="6"/>
  </r>
  <r>
    <n v="1"/>
    <s v="Activa"/>
    <s v="ZP"/>
    <s v="TATA"/>
    <x v="5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x v="1"/>
    <n v="341400.3"/>
    <n v="6296663.8899999997"/>
    <s v="ZONA PAGA V268"/>
    <s v="500 Validadores"/>
    <s v="3G"/>
    <n v="12"/>
    <n v="2017"/>
    <d v="2018-03-07T00:00:00"/>
    <s v="TATAU4"/>
    <x v="1"/>
  </r>
  <r>
    <n v="1"/>
    <s v="Activa"/>
    <s v="ZP"/>
    <s v="TATA"/>
    <x v="0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x v="7"/>
    <n v="346955.88"/>
    <n v="6298376.3200000003"/>
    <s v="ZONA PAGA V268"/>
    <s v="500 Validadores"/>
    <s v="Amarillo"/>
    <n v="8"/>
    <n v="2007"/>
    <s v=""/>
    <s v="TATATATA"/>
    <x v="7"/>
  </r>
  <r>
    <n v="1"/>
    <s v="Activa"/>
    <s v="ZP MIXTA"/>
    <s v="TATA"/>
    <x v="0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x v="8"/>
    <n v="346891.96"/>
    <n v="6298402.6900000004"/>
    <s v="ZONA PAGA V268"/>
    <s v="500 Validadores"/>
    <s v="Amarillo"/>
    <n v="8"/>
    <n v="2007"/>
    <s v=""/>
    <s v="TATATATA"/>
    <x v="8"/>
  </r>
  <r>
    <n v="1"/>
    <s v="Activa"/>
    <s v="ZP"/>
    <s v="NA"/>
    <x v="0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x v="1"/>
    <n v="351578.64"/>
    <n v="6297138.3799999999"/>
    <s v="ZONA PAGA V268"/>
    <s v="500 Validadores"/>
    <s v="Amarillo"/>
    <n v="12"/>
    <n v="2017"/>
    <s v=""/>
    <s v="NATATA"/>
    <x v="1"/>
  </r>
  <r>
    <n v="1"/>
    <s v="Activa"/>
    <s v="ZP MIXTA"/>
    <s v="TATA"/>
    <x v="0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x v="9"/>
    <n v="336767.86"/>
    <n v="6290784.7300000004"/>
    <s v="ZONA PAGA V268"/>
    <s v="500 Validadores"/>
    <s v="Amarillo"/>
    <n v="8"/>
    <n v="2007"/>
    <s v=""/>
    <s v="TATATATA"/>
    <x v="9"/>
  </r>
  <r>
    <n v="1"/>
    <s v="Activa"/>
    <s v="ZP"/>
    <s v="TATA"/>
    <x v="3"/>
    <n v="32"/>
    <s v="RM-0255"/>
    <s v="PJ956"/>
    <m/>
    <s v="E-9-71-OP-32"/>
    <m/>
    <s v="LO PRADO"/>
    <s v="Parada 1 / (M) San Pablo"/>
    <s v="NO"/>
    <s v="U5"/>
    <m/>
    <m/>
    <m/>
    <m/>
    <m/>
    <d v="1899-12-30T15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x v="1"/>
    <n v="339866.56"/>
    <n v="6298148.6200000001"/>
    <s v="ZONA PAGA V268"/>
    <s v="500 Validadores"/>
    <s v="3G"/>
    <n v="12"/>
    <n v="2017"/>
    <d v="2018-03-13T00:00:00"/>
    <s v="TATAU5"/>
    <x v="1"/>
  </r>
  <r>
    <n v="1"/>
    <s v="Activa"/>
    <s v="ZP"/>
    <s v="TATA"/>
    <x v="0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x v="8"/>
    <n v="337048.2"/>
    <n v="6298092.6200000001"/>
    <s v="ZONA PAGA V268"/>
    <s v="500 Validadores"/>
    <s v="Amarillo"/>
    <n v="8"/>
    <n v="2007"/>
    <s v=""/>
    <s v="TATATATA"/>
    <x v="8"/>
  </r>
  <r>
    <n v="1"/>
    <s v="Activa"/>
    <s v="ZP"/>
    <s v="NA"/>
    <x v="0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x v="1"/>
    <n v="335557.61"/>
    <n v="6298194.6900000004"/>
    <s v="ZONA PAGA V268"/>
    <s v="500 Validadores"/>
    <s v="Amarillo"/>
    <n v="12"/>
    <n v="2017"/>
    <s v=""/>
    <s v="NATATA"/>
    <x v="1"/>
  </r>
  <r>
    <n v="1"/>
    <s v="Activa"/>
    <s v="ZP"/>
    <s v="TATA"/>
    <x v="5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x v="1"/>
    <n v="338158.27"/>
    <n v="6298049.2699999996"/>
    <s v="ZONA PAGA V268"/>
    <s v="500 Validadores"/>
    <s v="3G"/>
    <n v="12"/>
    <n v="2017"/>
    <d v="2018-03-07T00:00:00"/>
    <s v="TATAU4"/>
    <x v="1"/>
  </r>
  <r>
    <n v="1"/>
    <s v="Activa"/>
    <s v="ZP MIXTA"/>
    <s v="TATA"/>
    <x v="0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x v="7"/>
    <n v="350940.52"/>
    <n v="6301115.3300000001"/>
    <s v="ZONA PAGA V268"/>
    <s v="500 Validadores"/>
    <s v="Amarillo"/>
    <n v="8"/>
    <n v="2007"/>
    <s v=""/>
    <s v="TATATATA"/>
    <x v="7"/>
  </r>
  <r>
    <n v="1"/>
    <s v="Activa"/>
    <s v="ZP MIXTA"/>
    <s v="TATA"/>
    <x v="0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x v="8"/>
    <n v="353932.95"/>
    <n v="6279795.2000000002"/>
    <s v="ZONA PAGA V268"/>
    <s v="500 Validadores"/>
    <s v="Amarillo"/>
    <n v="8"/>
    <n v="2007"/>
    <s v=""/>
    <s v="TATATATA"/>
    <x v="8"/>
  </r>
  <r>
    <n v="1"/>
    <s v="Eliminada"/>
    <s v="ZP"/>
    <s v="TATA"/>
    <x v="0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x v="9"/>
    <n v="342809.34"/>
    <n v="6306823.6399999997"/>
    <s v="ZONA PAGA V268"/>
    <m/>
    <m/>
    <n v="8"/>
    <n v="2007"/>
    <s v=""/>
    <m/>
    <x v="9"/>
  </r>
  <r>
    <n v="1"/>
    <s v="Activa"/>
    <s v="ZP"/>
    <s v="TATA"/>
    <x v="0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x v="7"/>
    <n v="346825.39"/>
    <n v="6298500.8799999999"/>
    <s v="ZONA PAGA V268"/>
    <s v="500 Validadores"/>
    <s v="Amarillo"/>
    <n v="8"/>
    <n v="2007"/>
    <s v=""/>
    <s v="TATATATA"/>
    <x v="7"/>
  </r>
  <r>
    <n v="1"/>
    <s v="Eliminada"/>
    <s v="ZP"/>
    <s v="TATA"/>
    <x v="0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x v="7"/>
    <n v="343858.5"/>
    <n v="6298610.71"/>
    <s v="ZONA PAGA V268"/>
    <m/>
    <m/>
    <n v="8"/>
    <n v="2007"/>
    <s v=""/>
    <m/>
    <x v="7"/>
  </r>
  <r>
    <n v="1"/>
    <s v="Activa"/>
    <s v="ZP"/>
    <s v="TATA"/>
    <x v="2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x v="1"/>
    <n v="341476.72"/>
    <n v="6296768.4800000004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x v="1"/>
    <n v="342703.58"/>
    <n v="6297137.2000000002"/>
    <s v="ZONA PAGA V268"/>
    <s v="500 Validadores"/>
    <s v="3G"/>
    <n v="12"/>
    <n v="2017"/>
    <d v="2018-03-08T00:00:00"/>
    <s v="TATAU3"/>
    <x v="1"/>
  </r>
  <r>
    <n v="1"/>
    <s v="Activa"/>
    <s v="ZP"/>
    <s v="TATA"/>
    <x v="4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x v="1"/>
    <n v="347157.73"/>
    <n v="6303505.8899999997"/>
    <s v="ZONA PAGA V268"/>
    <s v="500 Validadores"/>
    <s v="3G"/>
    <n v="12"/>
    <n v="2017"/>
    <d v="2018-03-06T00:00:00"/>
    <s v="TATAU1"/>
    <x v="1"/>
  </r>
  <r>
    <n v="1"/>
    <s v="Activa"/>
    <s v="ZP"/>
    <s v="NA"/>
    <x v="0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x v="1"/>
    <n v="351474.58"/>
    <n v="6297091.5199999996"/>
    <s v="ZONA PAGA V268"/>
    <s v="500 Validadores"/>
    <s v="Amarillo"/>
    <n v="12"/>
    <n v="2017"/>
    <s v=""/>
    <s v="NATATA"/>
    <x v="1"/>
  </r>
  <r>
    <n v="1"/>
    <s v="Activa"/>
    <s v="ZP MIXTA"/>
    <s v="TATA"/>
    <x v="4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x v="1"/>
    <n v="341499.35"/>
    <n v="6296667.6200000001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x v="7"/>
    <n v="350264.77"/>
    <n v="6291205"/>
    <s v="ZONA PAGA V268"/>
    <m/>
    <m/>
    <n v="8"/>
    <n v="2007"/>
    <s v=""/>
    <m/>
    <x v="7"/>
  </r>
  <r>
    <n v="1"/>
    <s v="Activa"/>
    <s v="ZP"/>
    <s v="TATA"/>
    <x v="0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x v="9"/>
    <n v="353937.33"/>
    <n v="6280067.8499999996"/>
    <s v="ZONA PAGA V268"/>
    <s v="500 Validadores"/>
    <s v="Amarillo"/>
    <n v="8"/>
    <n v="2007"/>
    <s v=""/>
    <s v="TATATATA"/>
    <x v="9"/>
  </r>
  <r>
    <n v="1"/>
    <s v="Eliminada"/>
    <s v="ZP"/>
    <s v="TATA"/>
    <x v="0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x v="10"/>
    <n v="348617.96"/>
    <n v="6297033.2999999998"/>
    <s v="ZONA PAGA V268"/>
    <m/>
    <m/>
    <n v="10"/>
    <n v="2007"/>
    <s v=""/>
    <m/>
    <x v="10"/>
  </r>
  <r>
    <n v="1"/>
    <s v="Activa"/>
    <s v="ZP MIXTA"/>
    <s v="TATA"/>
    <x v="1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x v="1"/>
    <n v="347212.36"/>
    <n v="6304169.3300000001"/>
    <s v="ZONA PAGA V268"/>
    <s v="500 Validadores"/>
    <s v="3G"/>
    <n v="12"/>
    <n v="2017"/>
    <d v="2018-03-12T00:00:00"/>
    <s v="TATAU6"/>
    <x v="1"/>
  </r>
  <r>
    <n v="1"/>
    <s v="Activa"/>
    <s v="ZP"/>
    <s v="TATA"/>
    <x v="3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x v="1"/>
    <n v="352657.16"/>
    <n v="6299693.96"/>
    <s v="ZONA PAGA V268"/>
    <s v="500 Validadores"/>
    <s v="3G"/>
    <n v="12"/>
    <n v="2017"/>
    <d v="2018-03-13T00:00:00"/>
    <s v="TATAU5"/>
    <x v="1"/>
  </r>
  <r>
    <n v="1"/>
    <s v="Eliminada"/>
    <s v="ZP"/>
    <s v="TATA"/>
    <x v="0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x v="10"/>
    <n v="346025.17"/>
    <n v="6296416.5199999996"/>
    <s v="ZONA PAGA V268"/>
    <m/>
    <m/>
    <n v="10"/>
    <n v="2007"/>
    <s v=""/>
    <m/>
    <x v="10"/>
  </r>
  <r>
    <n v="1"/>
    <s v="Activa"/>
    <s v="ZP"/>
    <s v="TATA"/>
    <x v="0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x v="10"/>
    <n v="351574.8"/>
    <n v="6296069.79"/>
    <s v="ZONA PAGA V268"/>
    <s v="500 Validadores"/>
    <s v="Amarillo"/>
    <n v="10"/>
    <n v="2007"/>
    <s v=""/>
    <s v="TATATATA"/>
    <x v="10"/>
  </r>
  <r>
    <n v="1"/>
    <s v="Eliminada"/>
    <s v="ZP"/>
    <s v="TATA"/>
    <x v="0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x v="10"/>
    <n v="353356.59"/>
    <n v="6294384.4500000002"/>
    <s v="ZONA PAGA V268"/>
    <m/>
    <m/>
    <n v="10"/>
    <n v="2007"/>
    <s v=""/>
    <m/>
    <x v="10"/>
  </r>
  <r>
    <n v="1"/>
    <s v="Activa"/>
    <s v="ZP"/>
    <s v="TATA"/>
    <x v="0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x v="10"/>
    <n v="350150.29"/>
    <n v="6300397.2000000002"/>
    <s v="ZONA PAGA V268"/>
    <s v="500 Validadores"/>
    <s v="Amarillo"/>
    <n v="10"/>
    <n v="2007"/>
    <s v=""/>
    <s v="TATATATA"/>
    <x v="10"/>
  </r>
  <r>
    <n v="1"/>
    <s v="Activa"/>
    <s v="ZP"/>
    <s v="TATA"/>
    <x v="4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x v="1"/>
    <n v="349473.96"/>
    <n v="6299795.2000000002"/>
    <s v="ZONA PAGA V268"/>
    <s v="500 Validadores"/>
    <s v="3G"/>
    <n v="12"/>
    <n v="2017"/>
    <d v="2018-03-06T00:00:00"/>
    <s v="TATAU1"/>
    <x v="1"/>
  </r>
  <r>
    <n v="1"/>
    <s v="Activa"/>
    <s v="ZP"/>
    <s v="TATA"/>
    <x v="0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x v="10"/>
    <n v="348279.37"/>
    <n v="6287319.6600000001"/>
    <s v="ZONA PAGA V268"/>
    <s v="500 Validadores"/>
    <s v="Amarillo"/>
    <n v="10"/>
    <n v="2007"/>
    <s v=""/>
    <s v="TATATATA"/>
    <x v="10"/>
  </r>
  <r>
    <n v="1"/>
    <s v="Eliminada"/>
    <s v="ZP"/>
    <s v="TATA"/>
    <x v="0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x v="10"/>
    <n v="352359.67"/>
    <n v="6291132.4000000004"/>
    <s v="ZONA PAGA V268"/>
    <m/>
    <m/>
    <n v="10"/>
    <n v="2007"/>
    <s v=""/>
    <m/>
    <x v="10"/>
  </r>
  <r>
    <n v="1"/>
    <s v="Eliminada"/>
    <s v="ZP"/>
    <s v="TATA"/>
    <x v="0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x v="10"/>
    <n v="347234.15"/>
    <n v="6304104.2999999998"/>
    <s v="ZONA PAGA V268"/>
    <m/>
    <m/>
    <n v="10"/>
    <n v="2007"/>
    <s v=""/>
    <m/>
    <x v="10"/>
  </r>
  <r>
    <n v="1"/>
    <s v="Eliminada"/>
    <s v="ZP"/>
    <s v="TATA"/>
    <x v="0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x v="10"/>
    <n v="339945.54"/>
    <n v="6297310.6100000003"/>
    <s v="ZONA PAGA V268"/>
    <m/>
    <m/>
    <n v="10"/>
    <n v="2007"/>
    <s v=""/>
    <m/>
    <x v="10"/>
  </r>
  <r>
    <n v="1"/>
    <s v="Eliminada"/>
    <s v="ZP"/>
    <s v="TATA"/>
    <x v="0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5270.03"/>
    <n v="6297960.1100000003"/>
    <s v="ZONA PAGA V268"/>
    <m/>
    <m/>
    <n v="10"/>
    <n v="2007"/>
    <s v=""/>
    <m/>
    <x v="10"/>
  </r>
  <r>
    <n v="1"/>
    <s v="Activa"/>
    <s v="ZP"/>
    <s v="TATA"/>
    <x v="2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x v="1"/>
    <n v="341465.2"/>
    <n v="6296737.6100000003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x v="10"/>
    <n v="348682.44"/>
    <n v="6297083.3300000001"/>
    <s v="ZONA PAGA V268"/>
    <m/>
    <m/>
    <n v="10"/>
    <n v="2007"/>
    <s v=""/>
    <m/>
    <x v="10"/>
  </r>
  <r>
    <n v="1"/>
    <s v="Eliminada"/>
    <s v="ZP"/>
    <s v="TATA"/>
    <x v="0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x v="10"/>
    <n v="346972.42"/>
    <n v="6298497.4900000002"/>
    <s v="ZONA PAGA V268"/>
    <m/>
    <m/>
    <n v="10"/>
    <n v="2007"/>
    <s v=""/>
    <m/>
    <x v="10"/>
  </r>
  <r>
    <n v="1"/>
    <s v="Eliminada"/>
    <s v="ZP"/>
    <s v="TATA"/>
    <x v="0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x v="10"/>
    <n v="345463.63"/>
    <n v="6287953.2300000004"/>
    <s v="ZONA PAGA V268"/>
    <m/>
    <m/>
    <n v="10"/>
    <n v="2007"/>
    <s v=""/>
    <m/>
    <x v="10"/>
  </r>
  <r>
    <n v="1"/>
    <s v="Activa"/>
    <s v="ZP"/>
    <s v="NA"/>
    <x v="0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x v="1"/>
    <n v="342791.43"/>
    <n v="6306805.3899999997"/>
    <s v="ZONA PAGA V268"/>
    <s v="500 Validadores"/>
    <s v="Amarillo"/>
    <n v="12"/>
    <n v="2017"/>
    <s v=""/>
    <s v="NATATA"/>
    <x v="1"/>
  </r>
  <r>
    <n v="1"/>
    <s v="Eliminada"/>
    <s v="N/A"/>
    <s v="TATA"/>
    <x v="0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x v="10"/>
    <n v="342741.14"/>
    <n v="6306818.7699999996"/>
    <s v="ZONA PAGA V268"/>
    <m/>
    <m/>
    <n v="10"/>
    <n v="2007"/>
    <s v=""/>
    <m/>
    <x v="10"/>
  </r>
  <r>
    <n v="1"/>
    <s v="Activa"/>
    <s v="ZP"/>
    <s v="TATA"/>
    <x v="2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F25R"/>
    <s v="325R"/>
    <m/>
    <m/>
    <m/>
    <m/>
    <m/>
    <m/>
    <m/>
    <m/>
    <m/>
    <m/>
    <m/>
    <m/>
    <m/>
    <n v="4"/>
    <m/>
    <m/>
    <n v="3"/>
    <d v="2007-10-29T00:00:00"/>
    <x v="1"/>
    <n v="351697.57"/>
    <n v="6289214.4199999999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x v="1"/>
    <n v="341448.16"/>
    <n v="6296733.2199999997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x v="11"/>
    <n v="346664.27"/>
    <n v="6298338.3700000001"/>
    <s v="ZONA PAGA V268"/>
    <s v="500 Validadores"/>
    <s v="Amarillo"/>
    <n v="12"/>
    <n v="2007"/>
    <s v=""/>
    <s v="TATATATA"/>
    <x v="11"/>
  </r>
  <r>
    <n v="1"/>
    <s v="Activa"/>
    <s v="ZP"/>
    <s v="TATA"/>
    <x v="0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x v="11"/>
    <n v="353177.99"/>
    <n v="6283634.7000000002"/>
    <s v="ZONA PAGA V268"/>
    <s v="500 Validadores"/>
    <s v="Amarillo"/>
    <n v="12"/>
    <n v="2007"/>
    <s v=""/>
    <s v="TATATATA"/>
    <x v="11"/>
  </r>
  <r>
    <n v="1"/>
    <s v="Activa"/>
    <s v="ZP MIXTA"/>
    <s v="TATA"/>
    <x v="0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x v="11"/>
    <n v="344682.34"/>
    <n v="6303384.9000000004"/>
    <s v="ZONA PAGA V268"/>
    <s v="500 Validadores"/>
    <s v="Amarillo"/>
    <n v="12"/>
    <n v="2007"/>
    <s v=""/>
    <s v="TATATATA"/>
    <x v="11"/>
  </r>
  <r>
    <n v="1"/>
    <s v="Activa"/>
    <s v="ZP"/>
    <s v="TATA"/>
    <x v="0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x v="12"/>
    <n v="345626.8"/>
    <n v="6298090.9900000002"/>
    <s v="ZONA PAGA V268"/>
    <s v="500 Validadores"/>
    <s v="Amarillo"/>
    <n v="12"/>
    <n v="2007"/>
    <s v=""/>
    <s v="TATATATA"/>
    <x v="12"/>
  </r>
  <r>
    <n v="1"/>
    <s v="Eliminada"/>
    <s v="ZP"/>
    <s v="TATA"/>
    <x v="0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x v="11"/>
    <n v="343953.86"/>
    <n v="6297545.1200000001"/>
    <s v="ZONA PAGA V268"/>
    <m/>
    <m/>
    <n v="12"/>
    <n v="2007"/>
    <s v=""/>
    <m/>
    <x v="11"/>
  </r>
  <r>
    <n v="1"/>
    <s v="Eliminada"/>
    <s v="ZP"/>
    <s v="TATA"/>
    <x v="0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x v="11"/>
    <n v="353516.89"/>
    <n v="6295579.6200000001"/>
    <s v="ZONA PAGA V268"/>
    <m/>
    <m/>
    <n v="12"/>
    <n v="2007"/>
    <s v=""/>
    <m/>
    <x v="11"/>
  </r>
  <r>
    <n v="1"/>
    <s v="Activa"/>
    <s v="ZP"/>
    <s v="TATA"/>
    <x v="4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x v="1"/>
    <n v="349980.76"/>
    <n v="6300491.9500000002"/>
    <s v="ZONA PAGA V268"/>
    <s v="500 Validadores"/>
    <s v="3G"/>
    <n v="12"/>
    <n v="2017"/>
    <d v="2018-03-06T00:00:00"/>
    <s v="TATAU1"/>
    <x v="1"/>
  </r>
  <r>
    <n v="1"/>
    <s v="Eliminada"/>
    <s v="N/A"/>
    <s v="TATA"/>
    <x v="0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45442.46"/>
    <n v="6287842.2999999998"/>
    <s v="ZONA PAGA V268"/>
    <m/>
    <m/>
    <n v="12"/>
    <n v="2007"/>
    <s v=""/>
    <m/>
    <x v="11"/>
  </r>
  <r>
    <n v="1"/>
    <s v="Eliminada"/>
    <s v="ZP MIXTA"/>
    <s v="TATA"/>
    <x v="0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3799.61"/>
    <n v="6298819.3799999999"/>
    <s v="ZONA PAGA V268"/>
    <m/>
    <m/>
    <n v="12"/>
    <n v="2007"/>
    <s v=""/>
    <m/>
    <x v="11"/>
  </r>
  <r>
    <n v="1"/>
    <s v="Activa"/>
    <s v="ZP"/>
    <s v="TATA"/>
    <x v="2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x v="1"/>
    <n v="342843.58"/>
    <n v="6297041.6500000004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x v="1"/>
    <n v="346607.38"/>
    <n v="6299503.6799999997"/>
    <s v="ZONA PAGA V268"/>
    <s v="500 Validadores"/>
    <s v="Amarillo"/>
    <n v="12"/>
    <n v="2017"/>
    <s v=""/>
    <s v="TATATATA"/>
    <x v="1"/>
  </r>
  <r>
    <n v="1"/>
    <s v="Activa"/>
    <s v="ZP"/>
    <s v="TATA"/>
    <x v="0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x v="13"/>
    <n v="349947.06"/>
    <n v="6300361.3700000001"/>
    <s v="ZONA PAGA V268"/>
    <s v="500 Validadores"/>
    <s v="Amarillo"/>
    <n v="12"/>
    <n v="2007"/>
    <s v=""/>
    <s v="TATATATA"/>
    <x v="13"/>
  </r>
  <r>
    <n v="1"/>
    <s v="Eliminada"/>
    <s v="ZP"/>
    <s v="TATA"/>
    <x v="0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x v="12"/>
    <n v="346351.71"/>
    <n v="6299727.5499999998"/>
    <s v="ZONA PAGA V268"/>
    <m/>
    <m/>
    <n v="12"/>
    <n v="2007"/>
    <s v=""/>
    <m/>
    <x v="12"/>
  </r>
  <r>
    <n v="1"/>
    <s v="Activa"/>
    <s v="ZP"/>
    <s v="TATA"/>
    <x v="2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x v="1"/>
    <n v="345646.46"/>
    <n v="6297908.29"/>
    <s v="ZONA PAGA V268"/>
    <s v="500 Validadores"/>
    <s v="3G"/>
    <n v="12"/>
    <n v="2017"/>
    <d v="2018-03-08T00:00:00"/>
    <s v="TATAU3"/>
    <x v="1"/>
  </r>
  <r>
    <n v="1"/>
    <s v="Activa"/>
    <s v="ZP"/>
    <s v="TATA"/>
    <x v="5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x v="1"/>
    <n v="349887.18"/>
    <n v="6300385.3499999996"/>
    <s v="ZONA PAGA V268"/>
    <s v="500 Validadores"/>
    <s v="3G"/>
    <n v="12"/>
    <n v="2017"/>
    <d v="2018-03-07T00:00:00"/>
    <s v="TATAU4"/>
    <x v="1"/>
  </r>
  <r>
    <n v="1"/>
    <s v="Eliminada"/>
    <s v="ZP"/>
    <s v="TATA"/>
    <x v="0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x v="11"/>
    <n v="339845.82"/>
    <n v="6297447.5999999996"/>
    <s v="ZONA PAGA V268"/>
    <m/>
    <m/>
    <n v="12"/>
    <n v="2007"/>
    <s v=""/>
    <m/>
    <x v="11"/>
  </r>
  <r>
    <n v="1"/>
    <s v="Activa"/>
    <s v="ZP MIXTA"/>
    <s v="TATA"/>
    <x v="4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x v="1"/>
    <n v="346361.76"/>
    <n v="6291656"/>
    <s v="ZONA PAGA V268"/>
    <s v="500 Validadores"/>
    <s v="3G"/>
    <n v="12"/>
    <n v="2017"/>
    <d v="2018-03-06T00:00:00"/>
    <s v="TATAU1"/>
    <x v="1"/>
  </r>
  <r>
    <n v="1"/>
    <s v="Eliminada"/>
    <s v="ZP"/>
    <s v="TATA"/>
    <x v="0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x v="11"/>
    <n v="346209.35"/>
    <n v="6291674.75"/>
    <s v="ZONA PAGA V268"/>
    <m/>
    <m/>
    <n v="12"/>
    <n v="2007"/>
    <s v=""/>
    <m/>
    <x v="11"/>
  </r>
  <r>
    <n v="1"/>
    <s v="Eliminada"/>
    <s v="ZP"/>
    <s v="TATA"/>
    <x v="0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x v="11"/>
    <n v="336883.69"/>
    <n v="6290714.9299999997"/>
    <s v="ZONA PAGA V268"/>
    <m/>
    <m/>
    <n v="12"/>
    <n v="2007"/>
    <s v=""/>
    <m/>
    <x v="11"/>
  </r>
  <r>
    <n v="1"/>
    <s v="Activa"/>
    <s v="ZP"/>
    <s v="TATA"/>
    <x v="2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x v="1"/>
    <n v="337024.91"/>
    <n v="6290748.9400000004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x v="14"/>
    <n v="348267.84"/>
    <n v="6287444.2599999998"/>
    <s v="ZONA PAGA V268"/>
    <m/>
    <m/>
    <n v="12"/>
    <n v="2007"/>
    <s v=""/>
    <m/>
    <x v="14"/>
  </r>
  <r>
    <n v="1"/>
    <s v="Eliminada"/>
    <s v="ZP"/>
    <s v="TATA"/>
    <x v="0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x v="11"/>
    <n v="336769.63"/>
    <n v="6296402.3700000001"/>
    <s v="ZONA PAGA V268"/>
    <m/>
    <m/>
    <n v="12"/>
    <n v="2007"/>
    <s v=""/>
    <m/>
    <x v="11"/>
  </r>
  <r>
    <n v="1"/>
    <s v="Activa"/>
    <s v="ZP MIXTA"/>
    <s v="TATA"/>
    <x v="0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x v="11"/>
    <n v="352405.75"/>
    <n v="6291163.4900000002"/>
    <s v="ZONA PAGA V268"/>
    <s v="500 Validadores"/>
    <s v="Amarillo"/>
    <n v="12"/>
    <n v="2007"/>
    <s v=""/>
    <s v="TATATATA"/>
    <x v="11"/>
  </r>
  <r>
    <n v="1"/>
    <s v="Eliminada"/>
    <s v="N/A"/>
    <s v="TATA"/>
    <x v="0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x v="11"/>
    <n v="352723.35"/>
    <n v="6299660.21"/>
    <s v="ZONA PAGA V268"/>
    <m/>
    <m/>
    <n v="12"/>
    <n v="2007"/>
    <s v=""/>
    <m/>
    <x v="11"/>
  </r>
  <r>
    <n v="1"/>
    <s v="Suspendida"/>
    <s v="ZPF MIXTA"/>
    <s v="TATA"/>
    <x v="0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x v="15"/>
    <n v="352228.76"/>
    <n v="6291047.0700000003"/>
    <s v="ZONA PAGA V268"/>
    <s v="500 Validadores"/>
    <s v="Amarillo"/>
    <n v="11"/>
    <n v="2013"/>
    <s v=""/>
    <m/>
    <x v="15"/>
  </r>
  <r>
    <n v="1"/>
    <s v="Suspendida"/>
    <s v="ZPF MIXTA"/>
    <s v="TATA"/>
    <x v="0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x v="15"/>
    <n v="352377.62"/>
    <n v="6290952.6200000001"/>
    <s v="ZONA PAGA V268"/>
    <s v="500 Validadores"/>
    <s v="Amarillo"/>
    <n v="11"/>
    <n v="2013"/>
    <s v=""/>
    <m/>
    <x v="15"/>
  </r>
  <r>
    <n v="1"/>
    <s v="Activa"/>
    <s v="ZP MIXTA"/>
    <s v="TATA"/>
    <x v="0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x v="11"/>
    <n v="352331.58"/>
    <n v="6291231.4500000002"/>
    <s v="ZONA PAGA V268"/>
    <s v="500 Validadores"/>
    <s v="Amarillo"/>
    <n v="12"/>
    <n v="2007"/>
    <s v=""/>
    <s v="TATATATA"/>
    <x v="11"/>
  </r>
  <r>
    <n v="1"/>
    <s v="Eliminada"/>
    <s v="ZP"/>
    <s v="TATA"/>
    <x v="0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x v="11"/>
    <n v="352636.11"/>
    <n v="6286935.8300000001"/>
    <s v="ZONA PAGA V268"/>
    <m/>
    <m/>
    <n v="12"/>
    <n v="2007"/>
    <s v=""/>
    <m/>
    <x v="11"/>
  </r>
  <r>
    <n v="1"/>
    <s v="Activa"/>
    <s v="ZPF MIXTA"/>
    <s v="TATA"/>
    <x v="3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x v="1"/>
    <n v="347944.78"/>
    <n v="6299092.79"/>
    <s v="ZONA PAGA V268"/>
    <s v="500 Validadores"/>
    <s v="3G"/>
    <n v="12"/>
    <n v="2017"/>
    <d v="2018-03-13T00:00:00"/>
    <s v="TATAU5"/>
    <x v="1"/>
  </r>
  <r>
    <n v="1"/>
    <s v="Eliminada"/>
    <s v="ZPF"/>
    <s v="TATA"/>
    <x v="6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x v="16"/>
    <n v="351553.5"/>
    <n v="6290027.2999999998"/>
    <s v="ZONA PAGA V268"/>
    <s v="500 Validadores"/>
    <m/>
    <n v="10"/>
    <n v="2007"/>
    <s v=""/>
    <m/>
    <x v="16"/>
  </r>
  <r>
    <n v="1"/>
    <s v="Activa"/>
    <s v="ZPF"/>
    <s v="TATA"/>
    <x v="0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x v="16"/>
    <n v="345927.99"/>
    <n v="6290128.9699999997"/>
    <s v="ZONA PAGA V268"/>
    <s v="500 Validadores"/>
    <s v="Amarillo"/>
    <n v="10"/>
    <n v="2007"/>
    <s v=""/>
    <s v="TATATATA"/>
    <x v="16"/>
  </r>
  <r>
    <n v="1"/>
    <s v="Activa"/>
    <s v="ZPF"/>
    <s v="TATA"/>
    <x v="2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x v="1"/>
    <n v="345927.99"/>
    <n v="6290128.9699999997"/>
    <s v="ZONA PAGA V268"/>
    <s v="500 Validadores"/>
    <s v="3G"/>
    <n v="12"/>
    <n v="2017"/>
    <d v="2018-03-08T00:00:00"/>
    <s v="TATAU3"/>
    <x v="1"/>
  </r>
  <r>
    <n v="1"/>
    <s v="Activa"/>
    <s v="ZP MIXTA"/>
    <s v="TATA"/>
    <x v="0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x v="17"/>
    <n v="353125.41"/>
    <n v="6283612.2699999996"/>
    <s v="ZONA PAGA V268"/>
    <s v="500 Validadores"/>
    <s v="Amarillo"/>
    <n v="4"/>
    <n v="2008"/>
    <s v=""/>
    <s v="TATATATA"/>
    <x v="17"/>
  </r>
  <r>
    <n v="1"/>
    <s v="Activa"/>
    <s v="ZP"/>
    <s v="TATA"/>
    <x v="0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x v="17"/>
    <n v="353632.65"/>
    <n v="6280887.3099999996"/>
    <s v="ZONA PAGA V268"/>
    <s v="500 Validadores"/>
    <s v="Amarillo"/>
    <n v="4"/>
    <n v="2008"/>
    <s v=""/>
    <s v="TATATATA"/>
    <x v="17"/>
  </r>
  <r>
    <n v="1"/>
    <s v="Activa"/>
    <s v="ZP"/>
    <s v="TATA"/>
    <x v="3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x v="1"/>
    <n v="352612.27"/>
    <n v="6299692.5899999999"/>
    <s v="ZONA PAGA V268"/>
    <s v="500 Validadores"/>
    <s v="3G"/>
    <n v="12"/>
    <n v="2017"/>
    <d v="2018-03-13T00:00:00"/>
    <s v="TATAU5"/>
    <x v="1"/>
  </r>
  <r>
    <n v="1"/>
    <s v="Eliminada"/>
    <s v="ZP"/>
    <s v="TATA"/>
    <x v="0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x v="18"/>
    <n v="347158.38"/>
    <n v="6302519.1200000001"/>
    <s v="ZONA PAGA V268"/>
    <m/>
    <m/>
    <n v="3"/>
    <n v="2008"/>
    <s v=""/>
    <m/>
    <x v="18"/>
  </r>
  <r>
    <n v="1"/>
    <s v="Activa"/>
    <s v="ZP"/>
    <s v="TATA"/>
    <x v="0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45660.74"/>
    <n v="6298923.2800000003"/>
    <s v="ZONA PAGA V268"/>
    <s v="500 Validadores"/>
    <s v="Amarillo"/>
    <n v="3"/>
    <n v="2008"/>
    <s v=""/>
    <s v="TATATATA"/>
    <x v="19"/>
  </r>
  <r>
    <n v="1"/>
    <s v="Activa"/>
    <s v="ZP"/>
    <s v="TATA"/>
    <x v="2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x v="1"/>
    <n v="345742.93"/>
    <n v="6298877.5499999998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6495.25"/>
    <n v="6298870.2199999997"/>
    <s v="ZONA PAGA V268"/>
    <m/>
    <m/>
    <n v="3"/>
    <n v="2008"/>
    <s v=""/>
    <m/>
    <x v="19"/>
  </r>
  <r>
    <n v="1"/>
    <s v="Eliminada"/>
    <s v="N/A"/>
    <s v="TATA"/>
    <x v="0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40430.44"/>
    <n v="6296729.9900000002"/>
    <s v="ZONA PAGA V268"/>
    <m/>
    <m/>
    <n v="3"/>
    <n v="2008"/>
    <s v=""/>
    <m/>
    <x v="19"/>
  </r>
  <r>
    <n v="1"/>
    <s v="Activa"/>
    <s v="ZP"/>
    <s v="TATA"/>
    <x v="0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x v="17"/>
    <n v="353962.59"/>
    <n v="6280072.6900000004"/>
    <s v="ZONA PAGA V268"/>
    <s v="500 Validadores"/>
    <s v="Amarillo"/>
    <n v="4"/>
    <n v="2008"/>
    <s v=""/>
    <s v="TATATATA"/>
    <x v="17"/>
  </r>
  <r>
    <n v="1"/>
    <s v="Eliminada"/>
    <s v="N/A"/>
    <s v="TATA"/>
    <x v="0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x v="19"/>
    <n v="338363.39"/>
    <n v="6299701.4100000001"/>
    <s v="ZONA PAGA V268"/>
    <m/>
    <m/>
    <n v="3"/>
    <n v="2008"/>
    <s v=""/>
    <m/>
    <x v="19"/>
  </r>
  <r>
    <n v="1"/>
    <s v="Activa"/>
    <s v="ZP MIXTA"/>
    <s v="TATA"/>
    <x v="0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x v="19"/>
    <n v="353918.16"/>
    <n v="6279870.96"/>
    <s v="ZONA PAGA V268"/>
    <s v="500 Validadores"/>
    <s v="Amarillo"/>
    <n v="3"/>
    <n v="2008"/>
    <s v=""/>
    <s v="TATATATA"/>
    <x v="19"/>
  </r>
  <r>
    <n v="1"/>
    <s v="Activa"/>
    <s v="ZP"/>
    <s v="TATA"/>
    <x v="0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x v="19"/>
    <n v="355441.78"/>
    <n v="6304975.4299999997"/>
    <s v="ZONA PAGA V268"/>
    <s v="500 Validadores"/>
    <s v="Amarillo"/>
    <n v="3"/>
    <n v="2008"/>
    <s v=""/>
    <s v="TATATATA"/>
    <x v="19"/>
  </r>
  <r>
    <n v="1"/>
    <s v="Eliminada"/>
    <s v="ZP"/>
    <s v="TATA"/>
    <x v="0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x v="19"/>
    <n v="354398.37"/>
    <n v="6302360.2699999996"/>
    <s v="ZONA PAGA V268"/>
    <m/>
    <m/>
    <n v="3"/>
    <n v="2008"/>
    <s v=""/>
    <m/>
    <x v="19"/>
  </r>
  <r>
    <n v="1"/>
    <s v="Eliminada"/>
    <s v="ZP"/>
    <s v="TATA"/>
    <x v="0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x v="19"/>
    <n v="343839.82"/>
    <n v="6298549.4100000001"/>
    <s v="ZONA PAGA V268"/>
    <m/>
    <m/>
    <n v="3"/>
    <n v="2008"/>
    <s v=""/>
    <m/>
    <x v="19"/>
  </r>
  <r>
    <n v="1"/>
    <s v="Eliminada"/>
    <s v="ZP"/>
    <s v="TATA"/>
    <x v="0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x v="19"/>
    <n v="352639.88"/>
    <n v="6301652.9000000004"/>
    <s v="ZONA PAGA V268"/>
    <m/>
    <m/>
    <n v="3"/>
    <n v="2008"/>
    <s v=""/>
    <m/>
    <x v="19"/>
  </r>
  <r>
    <n v="1"/>
    <s v="Eliminada"/>
    <s v="PP"/>
    <s v="TATA"/>
    <x v="0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x v="20"/>
    <n v="345540.33"/>
    <n v="6287776.1799999997"/>
    <s v="ZONA PAGA V268"/>
    <m/>
    <m/>
    <n v="7"/>
    <n v="2008"/>
    <s v=""/>
    <m/>
    <x v="20"/>
  </r>
  <r>
    <n v="1"/>
    <s v="Activa"/>
    <s v="ZP"/>
    <s v="TATA"/>
    <x v="0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x v="21"/>
    <n v="348294.77"/>
    <n v="6287303.4400000004"/>
    <s v="ZONA PAGA V268"/>
    <s v="500 Validadores"/>
    <s v="Amarillo"/>
    <n v="1"/>
    <n v="2009"/>
    <s v=""/>
    <s v="TATATATA"/>
    <x v="21"/>
  </r>
  <r>
    <n v="1"/>
    <s v="Eliminada"/>
    <s v="PP"/>
    <s v="TATA"/>
    <x v="0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x v="22"/>
    <n v="345540.33"/>
    <n v="6287776.1799999997"/>
    <s v="ZONA PAGA V268"/>
    <m/>
    <m/>
    <n v="1"/>
    <n v="2009"/>
    <s v=""/>
    <m/>
    <x v="22"/>
  </r>
  <r>
    <n v="1"/>
    <s v="Activa"/>
    <s v="PP"/>
    <s v="TATA"/>
    <x v="0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x v="23"/>
    <n v="352930.74"/>
    <n v="6301811.2000000002"/>
    <s v="ZONA PAGA V268"/>
    <s v="500 Validadores"/>
    <s v="Amarillo"/>
    <n v="3"/>
    <n v="2009"/>
    <s v=""/>
    <s v="TATATATA"/>
    <x v="23"/>
  </r>
  <r>
    <n v="1"/>
    <s v="Activa"/>
    <s v="ZP"/>
    <s v="TATA"/>
    <x v="0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x v="24"/>
    <n v="341911.17"/>
    <n v="6281752.54"/>
    <s v="ZONA PAGA V268"/>
    <s v="500 Validadores"/>
    <s v="Amarillo"/>
    <n v="4"/>
    <n v="2007"/>
    <s v=""/>
    <s v="TATATATA"/>
    <x v="24"/>
  </r>
  <r>
    <n v="1"/>
    <s v="Eliminada"/>
    <s v="PP"/>
    <s v="TATA"/>
    <x v="0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x v="24"/>
    <n v="345540.33"/>
    <n v="6287776.1799999997"/>
    <s v="ZONA PAGA V268"/>
    <m/>
    <m/>
    <n v="4"/>
    <n v="2007"/>
    <s v=""/>
    <m/>
    <x v="24"/>
  </r>
  <r>
    <n v="1"/>
    <s v="Eliminada"/>
    <s v="ZP"/>
    <s v="TATA"/>
    <x v="0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x v="25"/>
    <n v="354187.54"/>
    <n v="6304550.2599999998"/>
    <s v="ZONA PAGA V268"/>
    <m/>
    <m/>
    <n v="4"/>
    <n v="2007"/>
    <s v=""/>
    <m/>
    <x v="25"/>
  </r>
  <r>
    <n v="1"/>
    <s v="Eliminada"/>
    <s v="ZP"/>
    <s v="TATA"/>
    <x v="0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x v="26"/>
    <n v="354187.54"/>
    <n v="6304550.2599999998"/>
    <s v="ZONA PAGA V268"/>
    <m/>
    <m/>
    <n v="4"/>
    <n v="2007"/>
    <s v=""/>
    <m/>
    <x v="26"/>
  </r>
  <r>
    <n v="1"/>
    <s v="Activa"/>
    <s v="PP"/>
    <s v="TATA"/>
    <x v="5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x v="1"/>
    <n v="345540.33"/>
    <n v="6287776.1799999997"/>
    <s v="ZONA PAGA V268"/>
    <s v="500 Validadores"/>
    <s v="3G"/>
    <n v="12"/>
    <n v="2017"/>
    <d v="2018-03-07T00:00:00"/>
    <s v="TATAU4"/>
    <x v="1"/>
  </r>
  <r>
    <n v="1"/>
    <s v="Eliminada"/>
    <s v="PP"/>
    <s v="TATA"/>
    <x v="0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x v="27"/>
    <n v="345540.33"/>
    <n v="6287776.1799999997"/>
    <s v="ZONA PAGA V268"/>
    <m/>
    <m/>
    <n v="4"/>
    <n v="2009"/>
    <s v=""/>
    <m/>
    <x v="27"/>
  </r>
  <r>
    <n v="1"/>
    <s v="Eliminada"/>
    <s v="ZP"/>
    <s v="TATA"/>
    <x v="0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x v="28"/>
    <n v="346337.71"/>
    <n v="6299501.46"/>
    <s v="ZONA PAGA V268"/>
    <m/>
    <m/>
    <n v="8"/>
    <n v="2009"/>
    <s v=""/>
    <m/>
    <x v="28"/>
  </r>
  <r>
    <n v="1"/>
    <s v="Activa"/>
    <s v="ZP MIXTA"/>
    <s v="TATA"/>
    <x v="0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x v="29"/>
    <n v="354055.16"/>
    <n v="6302211.5199999996"/>
    <s v="ZONA PAGA V268"/>
    <s v="500 Validadores"/>
    <s v="Amarillo"/>
    <n v="1"/>
    <n v="2010"/>
    <s v=""/>
    <s v="TATATATA"/>
    <x v="29"/>
  </r>
  <r>
    <n v="1"/>
    <s v="Activa"/>
    <s v="ZP MIXTA"/>
    <s v="TATA"/>
    <x v="1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x v="1"/>
    <n v="356344.85"/>
    <n v="6302493.5599999996"/>
    <s v="ZONA PAGA V268"/>
    <s v="500 Validadores"/>
    <s v="3G"/>
    <n v="12"/>
    <n v="2017"/>
    <d v="2018-03-12T00:00:00"/>
    <s v="TATAU6"/>
    <x v="1"/>
  </r>
  <r>
    <n v="1"/>
    <s v="Activa"/>
    <s v="ZP"/>
    <s v="TATA"/>
    <x v="2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x v="1"/>
    <n v="352786.13"/>
    <n v="6285418.0499999998"/>
    <s v="ZONA PAGA V268"/>
    <s v="500 Validadores"/>
    <s v="3G"/>
    <n v="12"/>
    <n v="2017"/>
    <d v="2018-03-08T00:00:00"/>
    <s v="TATAU3"/>
    <x v="1"/>
  </r>
  <r>
    <n v="1"/>
    <s v="Activa"/>
    <s v="ZP"/>
    <s v="TATA"/>
    <x v="2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x v="1"/>
    <n v="352795.16"/>
    <n v="6285408.8899999997"/>
    <s v="ZONA PAGA V268"/>
    <s v="500 Validadores"/>
    <s v="3G"/>
    <n v="12"/>
    <n v="2017"/>
    <d v="2018-03-08T00:00:00"/>
    <s v="TATAU3"/>
    <x v="1"/>
  </r>
  <r>
    <n v="1"/>
    <s v="Eliminada"/>
    <s v="ZP"/>
    <s v="TATA"/>
    <x v="0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x v="30"/>
    <n v="346022.13"/>
    <n v="6296456.4100000001"/>
    <s v="ZONA PAGA V268"/>
    <m/>
    <m/>
    <n v="2"/>
    <n v="2010"/>
    <s v=""/>
    <m/>
    <x v="30"/>
  </r>
  <r>
    <n v="1"/>
    <s v="Activa"/>
    <s v="ZP"/>
    <s v="TATA"/>
    <x v="0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x v="31"/>
    <n v="339858.91"/>
    <n v="6298054.54"/>
    <s v="ZONA PAGA V268"/>
    <s v="500 Validadores"/>
    <s v="3G"/>
    <n v="3"/>
    <n v="2010"/>
    <s v=""/>
    <s v="TATATATA"/>
    <x v="31"/>
  </r>
  <r>
    <n v="1"/>
    <s v="Activa"/>
    <s v="ZP"/>
    <s v="TATA"/>
    <x v="5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x v="1"/>
    <n v="346790.32"/>
    <n v="6298376.4800000004"/>
    <s v="ZONA PAGA V268"/>
    <s v="500 Validadores"/>
    <s v="3G"/>
    <n v="12"/>
    <n v="2017"/>
    <d v="2018-03-07T00:00:00"/>
    <s v="TATAU4"/>
    <x v="1"/>
  </r>
  <r>
    <n v="1"/>
    <s v="Activa"/>
    <s v="ZP MIXTA"/>
    <s v="TATA"/>
    <x v="0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x v="32"/>
    <n v="346225.95"/>
    <n v="6298139.6900000004"/>
    <s v="ZONA PAGA V268"/>
    <s v="500 Validadores"/>
    <s v="Amarillo"/>
    <n v="12"/>
    <n v="2011"/>
    <s v=""/>
    <s v="TATATATA"/>
    <x v="32"/>
  </r>
  <r>
    <n v="1"/>
    <s v="Activa"/>
    <s v="ZP MIXTA"/>
    <s v="TATA"/>
    <x v="4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x v="1"/>
    <n v="341463.27"/>
    <n v="6302500.9000000004"/>
    <s v="ZONA PAGA V268"/>
    <s v="500 Validadores"/>
    <s v="3G"/>
    <n v="12"/>
    <n v="2017"/>
    <d v="2018-03-06T00:00:00"/>
    <s v="TATAU1"/>
    <x v="1"/>
  </r>
  <r>
    <n v="1"/>
    <s v="Activa"/>
    <s v="ZP MIXTA"/>
    <s v="TATA"/>
    <x v="0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x v="1"/>
    <n v="352673.28000000003"/>
    <n v="6301705.5700000003"/>
    <s v="ZONA PAGA V268"/>
    <s v="500 Validadores"/>
    <s v="Amarillo"/>
    <n v="12"/>
    <n v="2017"/>
    <s v=""/>
    <s v="TATATATA"/>
    <x v="1"/>
  </r>
  <r>
    <n v="1"/>
    <s v="Eliminada"/>
    <s v="ZPF"/>
    <s v="TATA"/>
    <x v="6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x v="33"/>
    <n v="351553.5"/>
    <n v="6290027.2999999998"/>
    <s v="ZONA PAGA V268"/>
    <s v="500 Validadores"/>
    <m/>
    <n v="12"/>
    <n v="2011"/>
    <s v=""/>
    <m/>
    <x v="33"/>
  </r>
  <r>
    <n v="1"/>
    <s v="Eliminada"/>
    <s v="N/A"/>
    <s v="TATA"/>
    <x v="0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8203.88"/>
    <n v="6298402.1100000003"/>
    <s v="ZONA PAGA V268"/>
    <m/>
    <m/>
    <n v="2"/>
    <n v="2012"/>
    <s v=""/>
    <m/>
    <x v="34"/>
  </r>
  <r>
    <n v="1"/>
    <s v="Eliminada"/>
    <s v="N/A"/>
    <s v="TATA"/>
    <x v="0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51750.47"/>
    <n v="6289175.4199999999"/>
    <s v="ZONA PAGA V268"/>
    <m/>
    <m/>
    <n v="2"/>
    <n v="2012"/>
    <s v=""/>
    <m/>
    <x v="34"/>
  </r>
  <r>
    <n v="1"/>
    <s v="Eliminada"/>
    <s v="N/A"/>
    <s v="TATA"/>
    <x v="0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x v="34"/>
    <n v="346830.11"/>
    <n v="6299626.4400000004"/>
    <s v="ZONA PAGA V268"/>
    <m/>
    <m/>
    <n v="2"/>
    <n v="2012"/>
    <s v=""/>
    <m/>
    <x v="34"/>
  </r>
  <r>
    <n v="1"/>
    <s v="Activa"/>
    <s v="ZPM"/>
    <s v="U7"/>
    <x v="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0-04T00:00:00"/>
    <s v="U7U7"/>
    <x v="35"/>
  </r>
  <r>
    <m/>
    <s v="Activa"/>
    <s v="ZPM"/>
    <s v="U7"/>
    <x v="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0-04T00:00:00"/>
    <s v="U7U7"/>
    <x v="35"/>
  </r>
  <r>
    <m/>
    <s v="Activa"/>
    <s v="VM"/>
    <s v="U7"/>
    <x v="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x v="35"/>
    <n v="345540.33"/>
    <n v="6287776.1799999997"/>
    <s v="ZONA PAGA V268"/>
    <s v="Contrato Directo Sonda"/>
    <s v="3G"/>
    <n v="5"/>
    <n v="2013"/>
    <d v="2017-11-03T00:00:00"/>
    <s v="U7U7"/>
    <x v="35"/>
  </r>
  <r>
    <n v="1"/>
    <s v="Activa"/>
    <s v="VM"/>
    <s v="U2"/>
    <x v="8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8T00:00:00"/>
    <s v="U2U2"/>
    <x v="36"/>
  </r>
  <r>
    <m/>
    <s v="Activa"/>
    <s v="VM"/>
    <s v="U2"/>
    <x v="8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8T00:00:00"/>
    <s v="U2U2"/>
    <x v="36"/>
  </r>
  <r>
    <m/>
    <s v="Activa"/>
    <s v="VM"/>
    <s v="U2"/>
    <x v="8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09-29T00:00:00"/>
    <s v="U2U2"/>
    <x v="36"/>
  </r>
  <r>
    <m/>
    <s v="Activa"/>
    <s v="VM"/>
    <s v="U2"/>
    <x v="8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x v="36"/>
    <n v="345540.33"/>
    <n v="6287776.1799999997"/>
    <s v="ZONA PAGA V268"/>
    <s v="Contrato Directo Sonda"/>
    <s v="3G"/>
    <n v="1"/>
    <n v="2015"/>
    <d v="2017-10-04T00:00:00"/>
    <s v="U2U2"/>
    <x v="36"/>
  </r>
  <r>
    <m/>
    <s v="Activa"/>
    <s v="VM"/>
    <s v="U2"/>
    <x v="8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x v="37"/>
    <n v="345540.33"/>
    <n v="6287776.1799999997"/>
    <s v="ZONA PAGA V268"/>
    <s v="Contrato Directo Sonda"/>
    <s v="3G"/>
    <n v="2"/>
    <n v="2015"/>
    <d v="2017-10-02T00:00:00"/>
    <s v="U2U2"/>
    <x v="37"/>
  </r>
  <r>
    <m/>
    <s v="Activa"/>
    <s v="VM"/>
    <s v="U2"/>
    <x v="8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x v="38"/>
    <n v="345540.33"/>
    <n v="6287776.1799999997"/>
    <s v="ZONA PAGA V268"/>
    <s v="Contrato Directo Sonda"/>
    <s v="3G"/>
    <n v="2"/>
    <n v="2015"/>
    <d v="2017-10-03T00:00:00"/>
    <s v="U2U2"/>
    <x v="38"/>
  </r>
  <r>
    <m/>
    <s v="Activa"/>
    <s v="ZPM"/>
    <s v="U2"/>
    <x v="8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09-27T00:00:00"/>
    <s v="U2U2"/>
    <x v="39"/>
  </r>
  <r>
    <m/>
    <s v="Activa"/>
    <s v="ZPM"/>
    <s v="U2"/>
    <x v="8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09-27T00:00:00"/>
    <s v="U2U2"/>
    <x v="39"/>
  </r>
  <r>
    <m/>
    <s v="Activa"/>
    <s v="ZPM"/>
    <s v="U2"/>
    <x v="8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x v="39"/>
    <n v="345540.33"/>
    <n v="6287776.1799999997"/>
    <s v="ZONA PAGA V268"/>
    <s v="500 Validadores"/>
    <s v="3G"/>
    <n v="6"/>
    <n v="2016"/>
    <d v="2017-09-26T00:00:00"/>
    <s v="U2U2"/>
    <x v="39"/>
  </r>
  <r>
    <n v="1"/>
    <s v="Eliminada"/>
    <s v="ZP"/>
    <s v="TATA"/>
    <x v="0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7065.75"/>
    <n v="6298411.1200000001"/>
    <s v="ZONA PAGA V268"/>
    <m/>
    <m/>
    <n v="1"/>
    <n v="1900"/>
    <s v=""/>
    <m/>
    <x v="40"/>
  </r>
  <r>
    <n v="1"/>
    <s v="Eliminada"/>
    <s v="ZP"/>
    <s v="TATA"/>
    <x v="0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x v="41"/>
    <n v="345939.19"/>
    <n v="6298180.1799999997"/>
    <s v="ZONA PAGA V268"/>
    <m/>
    <m/>
    <n v="10"/>
    <n v="2013"/>
    <s v=""/>
    <m/>
    <x v="41"/>
  </r>
  <r>
    <n v="1"/>
    <s v="Eliminada"/>
    <s v="ZP"/>
    <s v="TATA"/>
    <x v="0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x v="40"/>
    <n v="346024.39"/>
    <n v="6298161.8300000001"/>
    <s v="ZONA PAGA V268"/>
    <m/>
    <m/>
    <n v="1"/>
    <n v="1900"/>
    <s v=""/>
    <m/>
    <x v="40"/>
  </r>
  <r>
    <n v="1"/>
    <s v="Eliminada"/>
    <s v="ZP"/>
    <s v="TATA"/>
    <x v="0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x v="42"/>
    <n v="338154.45"/>
    <n v="6298072.2800000003"/>
    <s v="ZONA PAGA V268"/>
    <m/>
    <m/>
    <n v="1"/>
    <n v="2014"/>
    <s v=""/>
    <m/>
    <x v="42"/>
  </r>
  <r>
    <n v="1"/>
    <s v="Eliminada"/>
    <s v="PP"/>
    <s v="TATA"/>
    <x v="0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x v="43"/>
    <n v="345540.33"/>
    <n v="6287776.1799999997"/>
    <s v="ZONA PAGA V268"/>
    <m/>
    <m/>
    <n v="2"/>
    <n v="2014"/>
    <s v=""/>
    <m/>
    <x v="43"/>
  </r>
  <r>
    <n v="1"/>
    <s v="Activa"/>
    <s v="ZPM"/>
    <s v="U2"/>
    <x v="8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645.93"/>
    <n v="6285432.4299999997"/>
    <s v="ZONA PAGA V268"/>
    <s v="Contrato Directo Sonda"/>
    <s v="3G"/>
    <n v="1"/>
    <n v="2015"/>
    <d v="2017-09-29T00:00:00"/>
    <s v="U2U2"/>
    <x v="36"/>
  </r>
  <r>
    <n v="1"/>
    <s v="Activa"/>
    <s v="ZPM"/>
    <s v="U2"/>
    <x v="8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48318.21"/>
    <n v="6287212.5700000003"/>
    <s v="ZONA PAGA V268"/>
    <s v="Contrato Directo Sonda"/>
    <s v="3G"/>
    <n v="1"/>
    <n v="2015"/>
    <d v="2017-09-27T00:00:00"/>
    <s v="U2U2"/>
    <x v="36"/>
  </r>
  <r>
    <n v="1"/>
    <s v="Activa"/>
    <s v="ZPM"/>
    <s v="U2"/>
    <x v="8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x v="36"/>
    <n v="348299.33"/>
    <n v="6287249.54"/>
    <s v="ZONA PAGA V268"/>
    <s v="Contrato Directo Sonda"/>
    <s v="3G"/>
    <n v="1"/>
    <n v="2015"/>
    <d v="2017-09-29T00:00:00"/>
    <s v="U2U2"/>
    <x v="36"/>
  </r>
  <r>
    <n v="1"/>
    <s v="Activa"/>
    <s v="ZPM"/>
    <s v="U2"/>
    <x v="8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752.81"/>
    <n v="6304171.9299999997"/>
    <s v="ZONA PAGA V268"/>
    <s v="Contrato Directo Sonda"/>
    <s v="3G"/>
    <n v="1"/>
    <n v="2015"/>
    <d v="2017-09-28T00:00:00"/>
    <s v="U2U2"/>
    <x v="36"/>
  </r>
  <r>
    <n v="1"/>
    <s v="Activa"/>
    <s v="ZPM"/>
    <s v="U2"/>
    <x v="8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x v="36"/>
    <n v="345442.46"/>
    <n v="6287842.2999999998"/>
    <s v="ZONA PAGA V268"/>
    <s v="Contrato Directo Sonda"/>
    <s v="3G"/>
    <n v="1"/>
    <n v="2015"/>
    <d v="2017-10-04T00:00:00"/>
    <s v="U2U2"/>
    <x v="36"/>
  </r>
  <r>
    <n v="1"/>
    <s v="Eliminada"/>
    <s v="ZPM"/>
    <s v="U5"/>
    <x v="6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x v="44"/>
    <n v="351592.54"/>
    <n v="6296052.96"/>
    <s v="ZONA PAGA V268"/>
    <s v="Contrato Directo Sonda"/>
    <m/>
    <n v="12"/>
    <n v="2014"/>
    <d v="2017-07-20T00:00:00"/>
    <m/>
    <x v="44"/>
  </r>
  <r>
    <n v="1"/>
    <s v="Activa"/>
    <s v="ZPM"/>
    <s v="U6"/>
    <x v="1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x v="36"/>
    <n v="341446.31"/>
    <n v="6302547.96"/>
    <s v="ZONA PAGA V268"/>
    <s v="Contrato Directo Sonda"/>
    <s v="3G"/>
    <n v="1"/>
    <n v="2015"/>
    <d v="2017-10-05T00:00:00"/>
    <s v="U6U6"/>
    <x v="36"/>
  </r>
  <r>
    <n v="1"/>
    <s v="Activa"/>
    <s v="ZPM"/>
    <s v="U6"/>
    <x v="1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x v="36"/>
    <n v="347139.83"/>
    <n v="6302541.9400000004"/>
    <s v="ZONA PAGA V268"/>
    <s v="Contrato Directo Sonda"/>
    <s v="3G"/>
    <n v="1"/>
    <n v="2015"/>
    <d v="2017-10-05T00:00:00"/>
    <s v="U6U6"/>
    <x v="36"/>
  </r>
  <r>
    <n v="1"/>
    <s v="Activa"/>
    <s v="ZPM"/>
    <s v="U7"/>
    <x v="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m/>
    <s v="Activa"/>
    <s v="ZPM"/>
    <s v="U7"/>
    <x v="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x v="36"/>
    <n v="353055.39"/>
    <n v="6284458.21"/>
    <s v="ZONA PAGA V268"/>
    <s v="Contrato Directo Sonda"/>
    <s v="3G"/>
    <n v="1"/>
    <n v="2015"/>
    <d v="2017-11-03T00:00:00"/>
    <s v="U7U7"/>
    <x v="36"/>
  </r>
  <r>
    <n v="1"/>
    <s v="Activa"/>
    <s v="ZPM"/>
    <s v="U2"/>
    <x v="8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x v="45"/>
    <n v="346820.59"/>
    <n v="6299408.1699999999"/>
    <s v="ZONA PAGA V268"/>
    <s v="Contrato Directo Sonda"/>
    <s v="3G"/>
    <n v="1"/>
    <n v="2015"/>
    <d v="2017-09-28T00:00:00"/>
    <s v="U2U2"/>
    <x v="45"/>
  </r>
  <r>
    <n v="1"/>
    <s v="Activa"/>
    <s v="ZPM"/>
    <s v="U2"/>
    <x v="8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830.11"/>
    <n v="6299626.4400000004"/>
    <s v="ZONA PAGA V268"/>
    <s v="Contrato Directo Sonda"/>
    <s v="3G"/>
    <n v="1"/>
    <n v="2015"/>
    <d v="2017-09-26T00:00:00"/>
    <s v="U2U2"/>
    <x v="45"/>
  </r>
  <r>
    <n v="1"/>
    <s v="Activa"/>
    <s v="ZPM"/>
    <s v="U2"/>
    <x v="8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x v="45"/>
    <n v="346913.13"/>
    <n v="6299951.7300000004"/>
    <s v="ZONA PAGA V268"/>
    <s v="Contrato Directo Sonda"/>
    <s v="3G"/>
    <n v="1"/>
    <n v="2015"/>
    <d v="2017-09-27T00:00:00"/>
    <s v="U2U2"/>
    <x v="45"/>
  </r>
  <r>
    <n v="1"/>
    <s v="Activa"/>
    <s v="ZPM"/>
    <s v="U2"/>
    <x v="8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x v="45"/>
    <n v="353993.38"/>
    <n v="6297395.2300000004"/>
    <s v="ZONA PAGA V268"/>
    <s v="Contrato Directo Sonda"/>
    <s v="3G"/>
    <n v="1"/>
    <n v="2015"/>
    <d v="2017-09-27T00:00:00"/>
    <s v="U2U2"/>
    <x v="45"/>
  </r>
  <r>
    <n v="1"/>
    <s v="Eliminada"/>
    <s v="PP"/>
    <s v="TATA"/>
    <x v="0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x v="44"/>
    <n v="345526.86"/>
    <n v="6297932.9299999997"/>
    <s v="ZONA PAGA V268"/>
    <m/>
    <m/>
    <n v="12"/>
    <n v="2014"/>
    <s v=""/>
    <m/>
    <x v="44"/>
  </r>
  <r>
    <n v="1"/>
    <s v="Activa"/>
    <s v="ZPM"/>
    <s v="U2"/>
    <x v="8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x v="45"/>
    <n v="348906.25"/>
    <n v="6282342.25"/>
    <s v="ZONA PAGA V268"/>
    <s v="Contrato Directo Sonda"/>
    <s v="3G"/>
    <n v="1"/>
    <n v="2015"/>
    <d v="2017-10-02T00:00:00"/>
    <s v="U2U2"/>
    <x v="45"/>
  </r>
  <r>
    <n v="1"/>
    <s v="Activa"/>
    <s v="ZPM"/>
    <s v="U2"/>
    <x v="8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x v="45"/>
    <n v="348836.51"/>
    <n v="6282971.7199999997"/>
    <s v="ZONA PAGA V268"/>
    <s v="Contrato Directo Sonda"/>
    <s v="3G"/>
    <n v="1"/>
    <n v="2015"/>
    <d v="2017-09-28T00:00:00"/>
    <s v="U2U2"/>
    <x v="45"/>
  </r>
  <r>
    <n v="1"/>
    <s v="Activa"/>
    <s v="ZPM"/>
    <s v="U2"/>
    <x v="8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x v="45"/>
    <n v="348673.82"/>
    <n v="6284881.2999999998"/>
    <s v="ZONA PAGA V268"/>
    <s v="Contrato Directo Sonda"/>
    <s v="3G"/>
    <n v="1"/>
    <n v="2015"/>
    <d v="2017-10-02T00:00:00"/>
    <s v="U2U2"/>
    <x v="45"/>
  </r>
  <r>
    <n v="1"/>
    <s v="Activa"/>
    <s v="ZPM"/>
    <s v="U2"/>
    <x v="8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x v="45"/>
    <n v="348491.47"/>
    <n v="6286207.8499999996"/>
    <s v="ZONA PAGA V268"/>
    <s v="Contrato Directo Sonda"/>
    <s v="3G"/>
    <n v="1"/>
    <n v="2015"/>
    <d v="2017-10-04T00:00:00"/>
    <s v="U2U2"/>
    <x v="45"/>
  </r>
  <r>
    <n v="1"/>
    <s v="Eliminada"/>
    <s v="PP"/>
    <s v="TATA"/>
    <x v="0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x v="46"/>
    <n v="348518.05"/>
    <n v="6286073.0800000001"/>
    <s v="ZONA PAGA V268"/>
    <m/>
    <m/>
    <n v="1"/>
    <n v="2015"/>
    <s v=""/>
    <m/>
    <x v="46"/>
  </r>
  <r>
    <n v="1"/>
    <s v="Activa"/>
    <s v="ZPM"/>
    <s v="U2"/>
    <x v="8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x v="45"/>
    <n v="347812.26"/>
    <n v="6291207.4000000004"/>
    <s v="ZONA PAGA V268"/>
    <s v="Contrato Directo Sonda"/>
    <s v="3G"/>
    <n v="1"/>
    <n v="2015"/>
    <d v="2017-10-02T00:00:00"/>
    <s v="U2U2"/>
    <x v="45"/>
  </r>
  <r>
    <n v="1"/>
    <s v="Activa"/>
    <s v="ZPM"/>
    <s v="U6"/>
    <x v="1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x v="37"/>
    <n v="350893"/>
    <n v="6301090"/>
    <s v="ZONA PAGA V268"/>
    <s v="Contrato Directo Sonda"/>
    <s v="3G"/>
    <n v="2"/>
    <n v="2015"/>
    <d v="2017-10-05T00:00:00"/>
    <s v="U6U6"/>
    <x v="37"/>
  </r>
  <r>
    <n v="1"/>
    <s v="Activa"/>
    <s v="ZPM"/>
    <s v="U2"/>
    <x v="8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x v="37"/>
    <n v="347791.19"/>
    <n v="6291347.1500000004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x v="37"/>
    <n v="348279.37"/>
    <n v="6287319.6600000001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x v="37"/>
    <n v="348279.46"/>
    <n v="6287231.2599999998"/>
    <s v="ZONA PAGA V268"/>
    <s v="Contrato Directo Sonda"/>
    <s v="3G"/>
    <n v="2"/>
    <n v="2015"/>
    <d v="2017-10-02T00:00:00"/>
    <s v="U2U2"/>
    <x v="37"/>
  </r>
  <r>
    <n v="1"/>
    <s v="Activa"/>
    <s v="ZPM"/>
    <s v="U2"/>
    <x v="8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x v="47"/>
    <n v="347828.83"/>
    <n v="6291205.6600000001"/>
    <s v="ZONA PAGA V268"/>
    <s v="Contrato Directo Sonda"/>
    <s v="3G"/>
    <n v="3"/>
    <n v="2015"/>
    <d v="2017-09-26T00:00:00"/>
    <s v="U2U2"/>
    <x v="47"/>
  </r>
  <r>
    <n v="1"/>
    <s v="Eliminada"/>
    <s v="PP"/>
    <s v="TATA"/>
    <x v="0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x v="48"/>
    <n v="348643.16"/>
    <n v="6282266.1600000001"/>
    <s v="ZONA PAGA V268"/>
    <m/>
    <m/>
    <n v="3"/>
    <n v="2015"/>
    <s v=""/>
    <m/>
    <x v="48"/>
  </r>
  <r>
    <n v="1"/>
    <s v="Activa"/>
    <s v="ZPM"/>
    <s v="U2"/>
    <x v="8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x v="49"/>
    <n v="349094.16"/>
    <n v="6279834.1600000001"/>
    <s v="ZONA PAGA V268"/>
    <s v="Contrato Directo Sonda"/>
    <s v="3G"/>
    <n v="3"/>
    <n v="2015"/>
    <d v="2017-10-04T00:00:00"/>
    <s v="U2U2"/>
    <x v="49"/>
  </r>
  <r>
    <n v="1"/>
    <s v="Activa"/>
    <s v="ZPM"/>
    <s v="U2"/>
    <x v="8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x v="48"/>
    <n v="346708.21"/>
    <n v="6299420.9699999997"/>
    <s v="ZONA PAGA V268"/>
    <s v="Contrato Directo Sonda"/>
    <s v="3G"/>
    <n v="3"/>
    <n v="2015"/>
    <d v="2017-07-20T00:00:00"/>
    <s v="U2U2"/>
    <x v="48"/>
  </r>
  <r>
    <n v="1"/>
    <s v="Activa"/>
    <s v="ZPM"/>
    <s v="U2"/>
    <x v="8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x v="48"/>
    <n v="346743.8"/>
    <n v="6299085.4000000004"/>
    <s v="ZONA PAGA V268"/>
    <s v="500 Validadores"/>
    <s v="3G"/>
    <n v="3"/>
    <n v="2015"/>
    <d v="2017-07-20T00:00:00"/>
    <s v="U2U2"/>
    <x v="48"/>
  </r>
  <r>
    <n v="1"/>
    <s v="Activa"/>
    <s v="ZPM"/>
    <s v="U2"/>
    <x v="8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x v="48"/>
    <n v="346780.1"/>
    <n v="6298848.2999999998"/>
    <s v="ZONA PAGA V268"/>
    <s v="Contrato Directo Sonda"/>
    <s v="3G"/>
    <n v="3"/>
    <n v="2015"/>
    <s v="20-072017"/>
    <s v="U2U2"/>
    <x v="48"/>
  </r>
  <r>
    <n v="1"/>
    <s v="Activa"/>
    <s v="ZPM"/>
    <s v="U2"/>
    <x v="8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x v="50"/>
    <n v="341866.13"/>
    <n v="6281578.3899999997"/>
    <s v="ZONA PAGA V268"/>
    <s v="Contrato Directo Sonda"/>
    <s v="3G"/>
    <n v="3"/>
    <n v="2015"/>
    <d v="2017-10-03T00:00:00"/>
    <s v="U2U2"/>
    <x v="50"/>
  </r>
  <r>
    <n v="1"/>
    <s v="Activa"/>
    <s v="ZPM"/>
    <s v="U2"/>
    <x v="8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x v="50"/>
    <n v="341945.51"/>
    <n v="6281870.8600000003"/>
    <s v="ZONA PAGA V268"/>
    <s v="Contrato Directo Sonda"/>
    <s v="3G"/>
    <n v="3"/>
    <n v="2015"/>
    <d v="2017-10-03T00:00:00"/>
    <s v="U2U2"/>
    <x v="50"/>
  </r>
  <r>
    <n v="1"/>
    <s v="Activa"/>
    <s v="ZPM"/>
    <s v="U2"/>
    <x v="8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x v="50"/>
    <n v="341888.84"/>
    <n v="6282037.3099999996"/>
    <s v="ZONA PAGA V268"/>
    <s v="Contrato Directo Sonda"/>
    <s v="3G"/>
    <n v="3"/>
    <n v="2015"/>
    <d v="2017-10-02T00:00:00"/>
    <s v="U2U2"/>
    <x v="50"/>
  </r>
  <r>
    <n v="1"/>
    <s v="Activa"/>
    <s v="ZPM"/>
    <s v="U5"/>
    <x v="3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x v="51"/>
    <n v="346678.7"/>
    <n v="6299164.5"/>
    <s v="ZONA PAGA V268"/>
    <s v="Contrato Directo Sonda"/>
    <s v="3G"/>
    <n v="6"/>
    <n v="2015"/>
    <d v="2017-09-26T00:00:00"/>
    <s v="U5U5"/>
    <x v="51"/>
  </r>
  <r>
    <n v="1"/>
    <s v="Activa"/>
    <s v="ZPM"/>
    <s v="U5"/>
    <x v="3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x v="52"/>
    <n v="346440.4"/>
    <n v="6299127.7000000002"/>
    <s v="ZONA PAGA V268"/>
    <s v="Contrato Directo Sonda"/>
    <s v="3G"/>
    <n v="7"/>
    <n v="2015"/>
    <d v="2017-07-20T00:00:00"/>
    <s v="U5U5"/>
    <x v="52"/>
  </r>
  <r>
    <n v="1"/>
    <s v="Activa"/>
    <s v="ZPM"/>
    <s v="U1"/>
    <x v="4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x v="53"/>
    <n v="346209.35"/>
    <n v="6291674.75"/>
    <s v="ZONA PAGA V286"/>
    <s v="Contrato Directo Sonda"/>
    <s v="3G"/>
    <n v="5"/>
    <n v="2017"/>
    <d v="2017-10-02T00:00:00"/>
    <s v="U1U1"/>
    <x v="53"/>
  </r>
  <r>
    <n v="1"/>
    <s v="Activa"/>
    <s v="ZPM"/>
    <s v="U1"/>
    <x v="4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x v="53"/>
    <n v="346361.76"/>
    <n v="6291656"/>
    <s v="ZONA PAGA V286"/>
    <s v="Contrato Directo Sonda"/>
    <s v="3G"/>
    <n v="5"/>
    <n v="2017"/>
    <d v="2017-11-09T00:00:00"/>
    <s v="U1U1"/>
    <x v="53"/>
  </r>
  <r>
    <n v="1"/>
    <s v="Activa"/>
    <s v="ZPM"/>
    <s v="U5"/>
    <x v="3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x v="54"/>
    <n v="353519.68"/>
    <n v="6295592.8300000001"/>
    <s v="ZONA PAGA V268"/>
    <s v="Contrato Directo Sonda"/>
    <s v="3G"/>
    <n v="11"/>
    <n v="2015"/>
    <d v="2017-10-02T00:00:00"/>
    <s v="U5U5"/>
    <x v="54"/>
  </r>
  <r>
    <n v="1"/>
    <s v="Eliminada"/>
    <s v="VM"/>
    <s v="U5"/>
    <x v="6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x v="54"/>
    <n v="353519.68"/>
    <n v="6295592.8300000001"/>
    <s v="ZONA PAGA V268"/>
    <s v="Contrato Directo Sonda"/>
    <m/>
    <n v="11"/>
    <n v="2015"/>
    <s v=""/>
    <m/>
    <x v="54"/>
  </r>
  <r>
    <n v="1"/>
    <s v="Activa"/>
    <s v="ZPM"/>
    <s v="U5"/>
    <x v="3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5969.68"/>
    <n v="6298798.8799999999"/>
    <s v="ZONA PAGA V268"/>
    <s v="500 Validadores"/>
    <s v="3G"/>
    <n v="1"/>
    <n v="2016"/>
    <d v="2017-10-02T00:00:00"/>
    <s v="U5U5"/>
    <x v="55"/>
  </r>
  <r>
    <n v="1"/>
    <s v="Activa"/>
    <s v="ZPM"/>
    <s v="U5"/>
    <x v="3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x v="55"/>
    <n v="346495.25"/>
    <n v="6298870.2199999997"/>
    <s v="ZONA PAGA V268"/>
    <s v="500 Validadores"/>
    <s v="3G"/>
    <n v="1"/>
    <n v="2016"/>
    <d v="2017-07-20T00:00:00"/>
    <s v="U5U5"/>
    <x v="55"/>
  </r>
  <r>
    <n v="1"/>
    <s v="Activa"/>
    <s v="ZPM"/>
    <s v="U5"/>
    <x v="3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x v="55"/>
    <n v="346985.25"/>
    <n v="6298937.6900000004"/>
    <s v="ZONA PAGA V268"/>
    <s v="500 Validadores"/>
    <s v="3G"/>
    <n v="1"/>
    <n v="2016"/>
    <d v="2017-07-20T00:00:00"/>
    <s v="U5U5"/>
    <x v="55"/>
  </r>
  <r>
    <n v="1"/>
    <s v="Activa"/>
    <s v="ZPM"/>
    <s v="U2"/>
    <x v="8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x v="56"/>
    <n v="348267.84"/>
    <n v="6287444.2599999998"/>
    <s v="ZONA PAGA V268"/>
    <s v="500 Validadores"/>
    <s v="3G"/>
    <n v="4"/>
    <n v="2016"/>
    <d v="2017-10-03T00:00:00"/>
    <s v="U2U2"/>
    <x v="56"/>
  </r>
  <r>
    <n v="1"/>
    <s v="Activa"/>
    <s v="ZPM"/>
    <s v="U2"/>
    <x v="8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x v="57"/>
    <n v="347234.15"/>
    <n v="6304104.2999999998"/>
    <s v="ZONA PAGA V268"/>
    <s v="500 Validadores"/>
    <s v="3G"/>
    <n v="5"/>
    <n v="2016"/>
    <d v="2017-09-26T00:00:00"/>
    <s v="U2U2"/>
    <x v="57"/>
  </r>
  <r>
    <n v="1"/>
    <s v="Activa"/>
    <s v="ZPM"/>
    <s v="U2"/>
    <x v="8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x v="39"/>
    <n v="346972.42"/>
    <n v="6298497.4900000002"/>
    <s v="ZONA PAGA V268"/>
    <s v="500 Validadores"/>
    <s v="3G"/>
    <n v="6"/>
    <n v="2016"/>
    <d v="2017-07-20T00:00:00"/>
    <s v="U2U2"/>
    <x v="39"/>
  </r>
  <r>
    <n v="1"/>
    <s v="Activa"/>
    <s v="ZPM"/>
    <s v="U2"/>
    <x v="8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x v="39"/>
    <n v="342809.34"/>
    <n v="6306823.6399999997"/>
    <s v="ZONA PAGA V268"/>
    <s v="500 Validadores"/>
    <s v="3G"/>
    <n v="6"/>
    <n v="2016"/>
    <d v="2017-10-03T00:00:00"/>
    <s v="U2U2"/>
    <x v="39"/>
  </r>
  <r>
    <n v="1"/>
    <s v="Activa"/>
    <s v="ZPM"/>
    <s v="U3"/>
    <x v="2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x v="39"/>
    <n v="345540.33"/>
    <n v="6287776.1799999997"/>
    <s v="ZONA PAGA V268"/>
    <s v="500 Validadores"/>
    <s v="3G"/>
    <n v="6"/>
    <n v="2016"/>
    <d v="2017-11-07T00:00:00"/>
    <s v="U3U3"/>
    <x v="39"/>
  </r>
  <r>
    <n v="1"/>
    <s v="Activa"/>
    <s v="ZPM"/>
    <s v="U5"/>
    <x v="3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x v="39"/>
    <n v="346022.13"/>
    <n v="6296456.4100000001"/>
    <s v="ZONA PAGA V268"/>
    <s v="500 Validadores"/>
    <s v="3G"/>
    <n v="6"/>
    <n v="2016"/>
    <d v="2017-09-28T00:00:00"/>
    <s v="U5U5"/>
    <x v="39"/>
  </r>
  <r>
    <n v="1"/>
    <s v="Activa"/>
    <s v="ZPM"/>
    <s v="U5"/>
    <x v="3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x v="58"/>
    <n v="348617.96"/>
    <n v="6297033.2999999998"/>
    <s v="ZONA PAGA V268"/>
    <s v="500 Validadores"/>
    <s v="3G"/>
    <n v="6"/>
    <n v="2016"/>
    <d v="2017-09-28T00:00:00"/>
    <s v="U5U5"/>
    <x v="58"/>
  </r>
  <r>
    <n v="1"/>
    <s v="Activa"/>
    <s v="ZPM"/>
    <s v="U5"/>
    <x v="3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x v="58"/>
    <n v="346025.17"/>
    <n v="6296416.5199999996"/>
    <s v="ZONA PAGA V268"/>
    <s v="500 Validadores"/>
    <s v="3G"/>
    <n v="6"/>
    <n v="2016"/>
    <d v="2017-10-02T00:00:00"/>
    <s v="U5U5"/>
    <x v="58"/>
  </r>
  <r>
    <n v="1"/>
    <s v="Activa"/>
    <s v="ZPM"/>
    <s v="U5"/>
    <x v="3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x v="58"/>
    <n v="348682.44"/>
    <n v="6297083.3300000001"/>
    <s v="ZONA PAGA V268"/>
    <s v="500 Validadores"/>
    <s v="3G"/>
    <n v="6"/>
    <n v="2016"/>
    <d v="2017-09-28T00:00:00"/>
    <s v="U5U5"/>
    <x v="58"/>
  </r>
  <r>
    <n v="1"/>
    <s v="Activa"/>
    <s v="ZPM"/>
    <s v="U5"/>
    <x v="3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x v="58"/>
    <n v="353516.89"/>
    <n v="6295579.6200000001"/>
    <s v="ZONA PAGA V268"/>
    <s v="500 Validadores"/>
    <s v="3G"/>
    <n v="6"/>
    <n v="2016"/>
    <d v="2017-07-20T00:00:00"/>
    <s v="U5U5"/>
    <x v="58"/>
  </r>
  <r>
    <n v="1"/>
    <s v="Activa"/>
    <s v="ZPM"/>
    <s v="U5"/>
    <x v="3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x v="58"/>
    <n v="346337.71"/>
    <n v="6299501.46"/>
    <s v="ZONA PAGA V268"/>
    <s v="500 Validadores"/>
    <s v="3G"/>
    <n v="6"/>
    <n v="2016"/>
    <d v="2017-09-27T00:00:00"/>
    <s v="U5U5"/>
    <x v="58"/>
  </r>
  <r>
    <n v="1"/>
    <s v="Activa"/>
    <s v="ZP"/>
    <s v="TATA"/>
    <x v="0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x v="59"/>
    <n v="353356.59"/>
    <n v="6294384.4500000002"/>
    <s v="ZONA PAGA V268"/>
    <s v="500 Validadores"/>
    <s v="Amarillo"/>
    <n v="7"/>
    <n v="2016"/>
    <s v=""/>
    <s v="TATATATA"/>
    <x v="59"/>
  </r>
  <r>
    <n v="1"/>
    <s v="Activa"/>
    <s v="ZP"/>
    <s v="TATA"/>
    <x v="2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x v="1"/>
    <n v="352636.11"/>
    <n v="6286935.8300000001"/>
    <s v="ZONA PAGA V268"/>
    <s v="500 Validadores"/>
    <s v="3G"/>
    <n v="12"/>
    <n v="2017"/>
    <d v="2018-03-08T00:00:00"/>
    <s v="TATAU3"/>
    <x v="1"/>
  </r>
  <r>
    <n v="1"/>
    <s v="Activa"/>
    <s v="ZP"/>
    <s v="TATA"/>
    <x v="0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x v="59"/>
    <n v="354187.54"/>
    <n v="6304550.2599999998"/>
    <s v="ZONA PAGA V268"/>
    <s v="500 Validadores"/>
    <s v="Amarillo"/>
    <n v="7"/>
    <n v="2016"/>
    <s v=""/>
    <s v="TATATATA"/>
    <x v="59"/>
  </r>
  <r>
    <n v="1"/>
    <s v="Activa"/>
    <s v="ZP"/>
    <s v="TATA"/>
    <x v="3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x v="1"/>
    <n v="343858.5"/>
    <n v="6298610.71"/>
    <s v="ZONA PAGA V268"/>
    <s v="500 Validadores"/>
    <s v="3G"/>
    <n v="12"/>
    <n v="2017"/>
    <d v="2018-03-13T00:00:00"/>
    <s v="TATAU5"/>
    <x v="1"/>
  </r>
  <r>
    <n v="1"/>
    <s v="Activa"/>
    <s v="ZP"/>
    <s v="TATA"/>
    <x v="3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x v="1"/>
    <n v="339945.54"/>
    <n v="6297310.6100000003"/>
    <s v="ZONA PAGA V268"/>
    <s v="500 Validadores"/>
    <s v="3G"/>
    <n v="12"/>
    <n v="2017"/>
    <d v="2018-03-13T00:00:00"/>
    <s v="TATAU5"/>
    <x v="1"/>
  </r>
  <r>
    <n v="1"/>
    <s v="Activa"/>
    <s v="ZP"/>
    <s v="TATA"/>
    <x v="3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x v="1"/>
    <n v="339845.82"/>
    <n v="6297447.5999999996"/>
    <s v="ZONA PAGA V268"/>
    <s v="500 Validadores"/>
    <s v="3G"/>
    <n v="12"/>
    <n v="2017"/>
    <d v="2018-03-13T00:00:00"/>
    <s v="TATAU5"/>
    <x v="1"/>
  </r>
  <r>
    <n v="1"/>
    <s v="Activa"/>
    <s v="ZPM"/>
    <s v="U4"/>
    <x v="5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x v="60"/>
    <n v="343953.86"/>
    <n v="6297545.1200000001"/>
    <s v="ZONA PAGA V268"/>
    <s v="500 Validadores"/>
    <s v="3G"/>
    <n v="8"/>
    <n v="2016"/>
    <d v="2017-10-02T00:00:00"/>
    <s v="U4U4"/>
    <x v="60"/>
  </r>
  <r>
    <n v="1"/>
    <s v="Activa"/>
    <s v="ZPM"/>
    <s v="U1"/>
    <x v="4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x v="60"/>
    <n v="342804.63"/>
    <n v="6297184.5300000003"/>
    <s v="ZONA PAGA V268"/>
    <s v="500 Validadores"/>
    <s v="3G"/>
    <n v="8"/>
    <n v="2016"/>
    <d v="2017-10-02T00:00:00"/>
    <s v="U1U1"/>
    <x v="60"/>
  </r>
  <r>
    <n v="1"/>
    <s v="Activa"/>
    <s v="ZPM"/>
    <s v="U2"/>
    <x v="8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x v="61"/>
    <n v="346825.39"/>
    <n v="6298500.8799999999"/>
    <s v="ZONA PAGA V268"/>
    <s v="500 Validadores"/>
    <s v="3G"/>
    <n v="9"/>
    <n v="2016"/>
    <d v="2017-09-26T00:00:00"/>
    <s v="U2U2"/>
    <x v="61"/>
  </r>
  <r>
    <n v="1"/>
    <s v="Activa"/>
    <s v="ZPM"/>
    <s v="U2"/>
    <x v="8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x v="61"/>
    <n v="347012.18"/>
    <n v="6298353.4299999997"/>
    <s v="ZONA PAGA V268"/>
    <s v="500 Validadores"/>
    <s v="3G"/>
    <n v="9"/>
    <n v="2016"/>
    <d v="2017-09-28T00:00:00"/>
    <s v="U2U2"/>
    <x v="61"/>
  </r>
  <r>
    <n v="1"/>
    <s v="Activa"/>
    <s v="ZPM"/>
    <s v="U3"/>
    <x v="2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x v="62"/>
    <n v="343935.43"/>
    <n v="6297521.7599999998"/>
    <s v="ZONA PAGA V268"/>
    <s v="500 Validadores"/>
    <s v="3G"/>
    <n v="10"/>
    <n v="2016"/>
    <d v="2017-10-03T00:00:00"/>
    <s v="U3U3"/>
    <x v="62"/>
  </r>
  <r>
    <n v="1"/>
    <s v="Activa"/>
    <s v="ZPM"/>
    <s v="U6"/>
    <x v="1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x v="63"/>
    <n v="346745.57"/>
    <n v="6305333.6500000004"/>
    <s v="ZONA PAGA V268"/>
    <s v="500 Validadores"/>
    <s v="3G"/>
    <n v="12"/>
    <n v="2016"/>
    <d v="2017-11-06T00:00:00"/>
    <s v="U6U6"/>
    <x v="63"/>
  </r>
  <r>
    <n v="1"/>
    <s v="Activa"/>
    <s v="ZP"/>
    <s v="TATA"/>
    <x v="2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x v="1"/>
    <n v="345463.63"/>
    <n v="6287953.2300000004"/>
    <s v="ZONA PAGA V268"/>
    <s v="500 Validadores"/>
    <s v="3G"/>
    <n v="12"/>
    <n v="2017"/>
    <d v="2018-03-08T00:00:00"/>
    <s v="TATAU3"/>
    <x v="1"/>
  </r>
  <r>
    <n v="1"/>
    <s v="Activa"/>
    <s v="ZPM"/>
    <s v="U1"/>
    <x v="0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x v="64"/>
    <n v="343515.18"/>
    <n v="6293341.1699999999"/>
    <s v="ZONA PAGA V268"/>
    <s v="500 Validadores"/>
    <s v="Amarillo"/>
    <n v="1"/>
    <n v="2018"/>
    <m/>
    <s v="U1TATA"/>
    <x v="64"/>
  </r>
  <r>
    <n v="1"/>
    <s v="Activa"/>
    <s v="ZPM"/>
    <s v="U1"/>
    <x v="4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x v="65"/>
    <n v="347173.7"/>
    <n v="6303519.1699999999"/>
    <s v="ZONA PAGA V268"/>
    <s v="500 Validadores"/>
    <s v="3G"/>
    <n v="10"/>
    <n v="2016"/>
    <d v="2017-11-09T00:00:00"/>
    <s v="U1U1"/>
    <x v="65"/>
  </r>
  <r>
    <n v="1"/>
    <s v="Activa"/>
    <s v="ZPM MIXTA"/>
    <s v="U5"/>
    <x v="3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x v="66"/>
    <n v="338365.66"/>
    <n v="6297136.0199999996"/>
    <s v="ZONA PAGA V268"/>
    <s v="500 Validadores"/>
    <s v="3G"/>
    <n v="11"/>
    <n v="2016"/>
    <d v="2017-09-27T00:00:00"/>
    <s v="U5U5"/>
    <x v="66"/>
  </r>
  <r>
    <n v="1"/>
    <s v="Activa"/>
    <s v="ZPM"/>
    <s v="U2"/>
    <x v="8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x v="67"/>
    <n v="348564.92"/>
    <n v="6285842.5199999996"/>
    <s v="ZONA PAGA V268"/>
    <s v="500 Validadores"/>
    <s v="3G"/>
    <n v="11"/>
    <n v="2016"/>
    <d v="2017-09-27T00:00:00"/>
    <s v="U2U2"/>
    <x v="67"/>
  </r>
  <r>
    <n v="1"/>
    <s v="Activa"/>
    <s v="ZPM"/>
    <s v="U2"/>
    <x v="8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x v="67"/>
    <n v="348657.85"/>
    <n v="6284905.2300000004"/>
    <s v="ZONA PAGA V268"/>
    <s v="500 Validadores"/>
    <s v="3G"/>
    <n v="11"/>
    <n v="2016"/>
    <d v="2017-09-28T00:00:00"/>
    <s v="U2U2"/>
    <x v="67"/>
  </r>
  <r>
    <n v="1"/>
    <s v="Activa"/>
    <s v="ZPM"/>
    <s v="U5"/>
    <x v="3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x v="68"/>
    <n v="354329"/>
    <n v="6295410.0800000001"/>
    <s v="ZONA PAGA V268"/>
    <s v="500 Validadores"/>
    <s v="3G"/>
    <n v="11"/>
    <n v="2016"/>
    <d v="2017-09-26T00:00:00"/>
    <s v="U5U5"/>
    <x v="68"/>
  </r>
  <r>
    <n v="1"/>
    <s v="Activa"/>
    <s v="ZPM"/>
    <s v="U5"/>
    <x v="3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x v="68"/>
    <n v="354874.43"/>
    <n v="6295292.1299999999"/>
    <s v="ZONA PAGA V268"/>
    <s v="500 Validadores"/>
    <s v="3G"/>
    <n v="11"/>
    <n v="2016"/>
    <d v="2017-09-26T00:00:00"/>
    <s v="U5U5"/>
    <x v="68"/>
  </r>
  <r>
    <n v="1"/>
    <s v="Activa"/>
    <s v="ZPM"/>
    <s v="U5"/>
    <x v="3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d v="1899-12-30T10:00:00"/>
    <d v="1899-12-30T20:00:00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x v="68"/>
    <n v="351574.8"/>
    <n v="6296069.79"/>
    <s v="ZONA PAGA V268"/>
    <s v="500 Validadores"/>
    <s v="3G"/>
    <n v="11"/>
    <n v="2016"/>
    <d v="2017-09-26T00:00:00"/>
    <s v="U5U5"/>
    <x v="68"/>
  </r>
  <r>
    <n v="1"/>
    <s v="Activa"/>
    <s v="ZPM MIXTA"/>
    <s v="U5"/>
    <x v="3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x v="69"/>
    <n v="346251.46"/>
    <n v="6299460.0700000003"/>
    <s v="ZONA PAGA V268"/>
    <s v="500 Validadores"/>
    <s v="3G"/>
    <n v="12"/>
    <n v="2016"/>
    <d v="2017-09-26T00:00:00"/>
    <s v="U5U5"/>
    <x v="69"/>
  </r>
  <r>
    <n v="1"/>
    <s v="Activa"/>
    <s v="ZP"/>
    <s v="TATA"/>
    <x v="2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x v="1"/>
    <n v="346391.5"/>
    <n v="6299500.1399999997"/>
    <s v="ZONA PAGA V268"/>
    <s v="500 Validadores"/>
    <s v="3G"/>
    <n v="12"/>
    <n v="2017"/>
    <d v="2018-03-08T00:00:00"/>
    <s v="TATAU3"/>
    <x v="1"/>
  </r>
  <r>
    <n v="1"/>
    <s v="Activa"/>
    <s v="ZP"/>
    <s v="TATA"/>
    <x v="0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x v="70"/>
    <n v="354187.54"/>
    <n v="6304550.2599999998"/>
    <s v="ZONA PAGA V268"/>
    <s v="500 Validadores"/>
    <s v="Amarillo"/>
    <n v="12"/>
    <n v="2016"/>
    <s v=""/>
    <s v="TATATATA"/>
    <x v="70"/>
  </r>
  <r>
    <n v="1"/>
    <s v="Activa"/>
    <s v="ZPM MIXTA"/>
    <s v="U3"/>
    <x v="2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x v="71"/>
    <n v="346834.58"/>
    <n v="6294795.7599999998"/>
    <s v="ZONA PAGA V268"/>
    <s v="500 Validadores"/>
    <s v="3G"/>
    <n v="1"/>
    <n v="2017"/>
    <d v="2017-10-03T00:00:00"/>
    <s v="U3U3"/>
    <x v="71"/>
  </r>
  <r>
    <n v="1"/>
    <s v="Eliminada"/>
    <s v="ZPM MIXTA"/>
    <s v="U4"/>
    <x v="6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x v="72"/>
    <n v="344122.81"/>
    <n v="6297496.8399999999"/>
    <s v="ZONA PAGA V268"/>
    <s v="500 Validadores"/>
    <m/>
    <n v="1"/>
    <n v="2017"/>
    <s v=""/>
    <m/>
    <x v="72"/>
  </r>
  <r>
    <n v="1"/>
    <s v="Eliminada"/>
    <s v="ZPM MIXTA"/>
    <s v="U4"/>
    <x v="6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x v="72"/>
    <m/>
    <m/>
    <s v="ZONA PAGA V268"/>
    <s v="500 Validadores"/>
    <m/>
    <n v="1"/>
    <n v="2017"/>
    <s v=""/>
    <m/>
    <x v="72"/>
  </r>
  <r>
    <n v="1"/>
    <s v="Activa"/>
    <s v="ZPM MIXTA"/>
    <s v="U3"/>
    <x v="2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x v="73"/>
    <n v="343688.31"/>
    <n v="6280859.6699999999"/>
    <s v="ZONA PAGA V268"/>
    <s v="500 Validadores"/>
    <s v="3G"/>
    <n v="2"/>
    <n v="2017"/>
    <d v="2017-11-07T00:00:00"/>
    <s v="U3U3"/>
    <x v="73"/>
  </r>
  <r>
    <n v="1"/>
    <s v="Activa"/>
    <s v="ZPM MIXTA"/>
    <s v="U3"/>
    <x v="2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x v="73"/>
    <n v="343735.92"/>
    <n v="6281098.6500000004"/>
    <s v="ZONA PAGA V268"/>
    <s v="500 Validadores"/>
    <s v="3G"/>
    <n v="2"/>
    <n v="2017"/>
    <d v="2017-11-07T00:00:00"/>
    <s v="U3U3"/>
    <x v="73"/>
  </r>
  <r>
    <n v="1"/>
    <s v="Activa"/>
    <s v="ZPM MIXTA"/>
    <s v="U3"/>
    <x v="2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x v="73"/>
    <n v="343997.65"/>
    <n v="6281031.3600000003"/>
    <s v="ZONA PAGA V268"/>
    <s v="500 Validadores"/>
    <s v="3G"/>
    <n v="2"/>
    <n v="2017"/>
    <d v="2017-11-07T00:00:00"/>
    <s v="U3U3"/>
    <x v="73"/>
  </r>
  <r>
    <n v="1"/>
    <s v="Activa"/>
    <s v="ZPM MIXTA"/>
    <s v="U2"/>
    <x v="8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x v="73"/>
    <n v="345455.5"/>
    <n v="6287834.6399999997"/>
    <s v="ZONA PAGA V268"/>
    <s v="500 Validadores"/>
    <s v="3G"/>
    <n v="2"/>
    <n v="2017"/>
    <d v="2017-09-27T00:00:00"/>
    <s v="U2U2"/>
    <x v="73"/>
  </r>
  <r>
    <n v="1"/>
    <s v="Activa"/>
    <s v="ZPM MIXTA"/>
    <s v="U1"/>
    <x v="4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x v="74"/>
    <n v="342856.47"/>
    <n v="6297192.2599999998"/>
    <s v="ZONA PAGA V278"/>
    <s v="500 Validadores"/>
    <s v="3G"/>
    <n v="4"/>
    <n v="2017"/>
    <d v="2017-10-02T00:00:00"/>
    <s v="U1U1"/>
    <x v="74"/>
  </r>
  <r>
    <n v="1"/>
    <s v="Activa"/>
    <s v="ZPM MIXTA"/>
    <s v="U1"/>
    <x v="4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x v="75"/>
    <n v="341499.35"/>
    <n v="6296667.6200000001"/>
    <s v="ZONA PAGA V268"/>
    <s v="500 Validadores"/>
    <s v="3G"/>
    <n v="3"/>
    <n v="2017"/>
    <d v="2017-10-02T00:00:00"/>
    <s v="U1U1"/>
    <x v="75"/>
  </r>
  <r>
    <n v="1"/>
    <s v="Activa"/>
    <s v="ZPM"/>
    <s v="U1"/>
    <x v="4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x v="75"/>
    <n v="341476.72"/>
    <n v="6296769.4800000004"/>
    <s v="ZONA PAGA V268"/>
    <s v="500 Validadores"/>
    <s v="3G"/>
    <n v="3"/>
    <n v="2017"/>
    <d v="2017-11-09T00:00:00"/>
    <s v="U1U1"/>
    <x v="75"/>
  </r>
  <r>
    <n v="1"/>
    <s v="Activa"/>
    <s v="ZPM MIXTA"/>
    <s v="U6"/>
    <x v="1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x v="76"/>
    <n v="336296.52"/>
    <n v="6307096.1299999999"/>
    <s v="ZONA PAGA V268"/>
    <s v="Contrato Directo Sonda"/>
    <s v="3G"/>
    <n v="3"/>
    <n v="2017"/>
    <d v="2017-11-06T00:00:00"/>
    <s v="U6U6"/>
    <x v="76"/>
  </r>
  <r>
    <n v="1"/>
    <s v="Activa"/>
    <s v="ZPM MIXTA"/>
    <s v="U3"/>
    <x v="2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x v="76"/>
    <n v="336470.64"/>
    <n v="6307136.5700000003"/>
    <s v="ZONA PAGA V268"/>
    <s v="Contrato Directo Sonda"/>
    <s v="3G"/>
    <n v="3"/>
    <n v="2017"/>
    <d v="2017-11-07T00:00:00"/>
    <s v="U3U3"/>
    <x v="76"/>
  </r>
  <r>
    <n v="1"/>
    <s v="Eliminada"/>
    <s v="ZPM MIXTA"/>
    <s v="U3"/>
    <x v="6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x v="76"/>
    <n v="336726.35"/>
    <n v="6307195.5700000003"/>
    <s v="ZONA PAGA V268"/>
    <s v="Contrato Directo Sonda"/>
    <m/>
    <n v="3"/>
    <n v="2017"/>
    <s v=""/>
    <m/>
    <x v="76"/>
  </r>
  <r>
    <n v="1"/>
    <s v="Activa"/>
    <s v="ZPM"/>
    <s v="U3"/>
    <x v="2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x v="76"/>
    <n v="336810.16"/>
    <n v="6307192.54"/>
    <s v="ZONA PAGA V268"/>
    <s v="Contrato Directo Sonda"/>
    <s v="3G"/>
    <n v="3"/>
    <n v="2017"/>
    <d v="2017-11-07T00:00:00"/>
    <s v="U3U3"/>
    <x v="76"/>
  </r>
  <r>
    <n v="1"/>
    <s v="Activa"/>
    <s v="ZPM MIXTA"/>
    <s v="U6"/>
    <x v="1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x v="76"/>
    <n v="336869.41"/>
    <n v="6307045.79"/>
    <s v="ZONA PAGA V268"/>
    <s v="500 Validadores"/>
    <s v="3G"/>
    <n v="3"/>
    <n v="2017"/>
    <d v="2017-11-06T00:00:00"/>
    <s v="U6U6"/>
    <x v="76"/>
  </r>
  <r>
    <n v="1"/>
    <s v="Eliminada"/>
    <s v="ZPM MIXTA"/>
    <s v="U6"/>
    <x v="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x v="76"/>
    <n v="336924.03"/>
    <n v="6307232.2000000002"/>
    <s v="ZONA PAGA V268"/>
    <s v="500 Validadores"/>
    <m/>
    <n v="3"/>
    <n v="2017"/>
    <s v=""/>
    <m/>
    <x v="76"/>
  </r>
  <r>
    <n v="1"/>
    <s v="Activa"/>
    <s v="ZPM MIXTA"/>
    <s v="U3"/>
    <x v="2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x v="76"/>
    <n v="337337.83"/>
    <n v="6307327.8799999999"/>
    <s v="ZONA PAGA V268"/>
    <s v="Contrato Directo Sonda"/>
    <s v="3G"/>
    <n v="3"/>
    <n v="2017"/>
    <d v="2017-11-07T00:00:00"/>
    <s v="U3U3"/>
    <x v="76"/>
  </r>
  <r>
    <n v="1"/>
    <s v="Activa"/>
    <s v="ZPM MIXTA"/>
    <s v="U4"/>
    <x v="5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x v="74"/>
    <n v="335983.37"/>
    <n v="6298295.9900000002"/>
    <s v="ZONA PAGA V278"/>
    <s v="500 Validadores"/>
    <s v="3G"/>
    <n v="4"/>
    <n v="2017"/>
    <d v="2017-11-09T00:00:00"/>
    <s v="U4U4"/>
    <x v="74"/>
  </r>
  <r>
    <n v="1"/>
    <s v="Activa"/>
    <s v="ZPM"/>
    <s v="U4"/>
    <x v="5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x v="74"/>
    <n v="338154.45"/>
    <n v="6298072.2800000003"/>
    <s v="ZONA PAGA V278"/>
    <s v="500 Validadores"/>
    <s v="3G"/>
    <n v="4"/>
    <n v="2017"/>
    <d v="2017-11-09T00:00:00"/>
    <s v="U4U4"/>
    <x v="74"/>
  </r>
  <r>
    <n v="1"/>
    <s v="Activa"/>
    <s v="ZPM MIXTA"/>
    <s v="U1"/>
    <x v="4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x v="74"/>
    <n v="338221.34"/>
    <n v="6298031.4699999997"/>
    <s v="ZONA PAGA V278"/>
    <s v="500 Validadores"/>
    <s v="3G"/>
    <n v="4"/>
    <n v="2017"/>
    <d v="2017-11-09T00:00:00"/>
    <s v="U1U1"/>
    <x v="74"/>
  </r>
  <r>
    <n v="1"/>
    <s v="Activa"/>
    <s v="ZPM"/>
    <s v="U4"/>
    <x v="5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x v="74"/>
    <n v="339706.93"/>
    <n v="6298111.9699999997"/>
    <s v="ZONA PAGA V278"/>
    <s v="500 Validadores"/>
    <s v="3G"/>
    <n v="4"/>
    <n v="2017"/>
    <d v="2017-11-09T00:00:00"/>
    <s v="U4U4"/>
    <x v="74"/>
  </r>
  <r>
    <n v="1"/>
    <s v="Activa"/>
    <s v="ZPM MIXTA"/>
    <s v="U5"/>
    <x v="3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x v="77"/>
    <n v="347027.7"/>
    <n v="6299218.2000000002"/>
    <s v="ZONA PAGA V278"/>
    <s v="500 Validadores"/>
    <s v="3G"/>
    <n v="4"/>
    <n v="2017"/>
    <d v="2017-09-27T00:00:00"/>
    <s v="U5U5"/>
    <x v="77"/>
  </r>
  <r>
    <n v="1"/>
    <s v="Activa"/>
    <s v="ZPM MIXTA"/>
    <s v="U3"/>
    <x v="2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x v="77"/>
    <n v="346770.7"/>
    <n v="6299176.5"/>
    <s v="ZONA PAGA V278"/>
    <s v="Contrato Directo Sonda"/>
    <s v="3G"/>
    <n v="4"/>
    <n v="2017"/>
    <d v="2017-10-03T00:00:00"/>
    <s v="U3U3"/>
    <x v="77"/>
  </r>
  <r>
    <n v="1"/>
    <s v="Activa"/>
    <s v="ZPM MIXTA"/>
    <s v="U3"/>
    <x v="2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x v="77"/>
    <n v="346519.7"/>
    <n v="6299141.5999999996"/>
    <s v="ZONA PAGA V278"/>
    <s v="Contrato Directo Sonda"/>
    <s v="3G"/>
    <n v="4"/>
    <n v="2017"/>
    <d v="2017-11-07T00:00:00"/>
    <s v="U3U3"/>
    <x v="77"/>
  </r>
  <r>
    <n v="1"/>
    <s v="Activa"/>
    <s v="ZPM"/>
    <s v="U3"/>
    <x v="2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x v="77"/>
    <n v="346107.5"/>
    <n v="6299078.0999999996"/>
    <s v="ZONA PAGA V278"/>
    <s v="Contrato Directo Sonda"/>
    <s v="3G"/>
    <n v="4"/>
    <n v="2017"/>
    <d v="2017-11-07T00:00:00"/>
    <s v="U3U3"/>
    <x v="77"/>
  </r>
  <r>
    <n v="1"/>
    <s v="Activa"/>
    <s v="ZPM MIXTA"/>
    <s v="U3"/>
    <x v="2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x v="77"/>
    <n v="345790.3"/>
    <n v="6299034.7000000002"/>
    <s v="ZONA PAGA V278"/>
    <s v="Contrato Directo Sonda"/>
    <s v="3G"/>
    <n v="4"/>
    <n v="2017"/>
    <d v="2017-11-08T00:00:00"/>
    <s v="U3U3"/>
    <x v="77"/>
  </r>
  <r>
    <n v="1"/>
    <s v="Eliminada"/>
    <s v="ZPM"/>
    <s v="U5"/>
    <x v="6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x v="78"/>
    <n v="345937.4"/>
    <n v="6299054.7000000002"/>
    <s v="ZONA PAGA V278"/>
    <s v="500 Validadores"/>
    <m/>
    <n v="4"/>
    <n v="2017"/>
    <s v=""/>
    <m/>
    <x v="78"/>
  </r>
  <r>
    <n v="1"/>
    <s v="Activa"/>
    <s v="ZPM MIXTA"/>
    <s v="U3"/>
    <x v="2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x v="78"/>
    <n v="345710.33"/>
    <n v="6299131.4800000004"/>
    <s v="ZONA PAGA V278"/>
    <s v="Contrato Directo Sonda"/>
    <s v="3G"/>
    <n v="4"/>
    <n v="2017"/>
    <d v="2017-11-08T00:00:00"/>
    <s v="U3U3"/>
    <x v="78"/>
  </r>
  <r>
    <n v="1"/>
    <s v="Activa"/>
    <s v="ZPM"/>
    <s v="U1"/>
    <x v="4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x v="79"/>
    <n v="341446.31"/>
    <n v="6302547.96"/>
    <s v="ZONA PAGA V278"/>
    <s v="500 Validadores"/>
    <s v="3G"/>
    <n v="5"/>
    <n v="2017"/>
    <d v="2017-11-09T00:00:00"/>
    <s v="U1U1"/>
    <x v="79"/>
  </r>
  <r>
    <n v="1"/>
    <s v="Activa"/>
    <s v="ZPM"/>
    <s v="U1"/>
    <x v="4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x v="79"/>
    <n v="341576.76"/>
    <n v="6302530.5300000003"/>
    <s v="ZONA PAGA V278"/>
    <s v="500 Validadores"/>
    <s v="3G"/>
    <n v="5"/>
    <n v="2017"/>
    <d v="2017-11-09T00:00:00"/>
    <s v="U1U1"/>
    <x v="79"/>
  </r>
  <r>
    <n v="1"/>
    <s v="Activa"/>
    <s v="ZPM"/>
    <s v="U1"/>
    <x v="4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x v="79"/>
    <n v="341543.82"/>
    <n v="6302496.9299999997"/>
    <s v="ZONA PAGA V278"/>
    <s v="500 Validadores"/>
    <s v="3G"/>
    <n v="5"/>
    <n v="2017"/>
    <d v="2017-11-09T00:00:00"/>
    <s v="U1U1"/>
    <x v="79"/>
  </r>
  <r>
    <n v="1"/>
    <s v="Activa"/>
    <s v="ZPM MIXTA"/>
    <s v="U6"/>
    <x v="1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x v="80"/>
    <n v="336924.03"/>
    <n v="6307232.2000000002"/>
    <s v="ZONA PAGA V278"/>
    <s v="500 Validadores"/>
    <s v="3G"/>
    <n v="5"/>
    <n v="2017"/>
    <d v="2017-11-06T00:00:00"/>
    <s v="U6U6"/>
    <x v="80"/>
  </r>
  <r>
    <n v="1"/>
    <s v="Activa"/>
    <s v="ZPM"/>
    <s v="U3"/>
    <x v="2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x v="80"/>
    <n v="333001.65000000002"/>
    <n v="6291013.71"/>
    <s v="ZONA PAGA V278"/>
    <s v="Contrato Directo Sonda"/>
    <s v="3G"/>
    <n v="5"/>
    <n v="2017"/>
    <d v="2017-11-08T00:00:00"/>
    <s v="U3U3"/>
    <x v="80"/>
  </r>
  <r>
    <n v="1"/>
    <s v="Activa"/>
    <s v="ZPM"/>
    <s v="U5"/>
    <x v="3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x v="81"/>
    <n v="353883.33"/>
    <n v="6297344.7599999998"/>
    <s v="ZONA PAGA V278"/>
    <s v="500 Validadores"/>
    <s v="3G"/>
    <n v="5"/>
    <n v="2017"/>
    <d v="2017-09-28T00:00:00"/>
    <s v="U5U5"/>
    <x v="81"/>
  </r>
  <r>
    <n v="1"/>
    <s v="Activa"/>
    <s v="ZPM"/>
    <s v="U3"/>
    <x v="2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x v="82"/>
    <n v="345927.99"/>
    <n v="6290128.9699999997"/>
    <s v="ZONA PAGA V278"/>
    <s v="500 Validadores"/>
    <s v="3G"/>
    <n v="5"/>
    <n v="2017"/>
    <d v="2017-11-08T00:00:00"/>
    <s v="U3U3"/>
    <x v="82"/>
  </r>
  <r>
    <n v="1"/>
    <s v="Activa"/>
    <s v="ZPM MIXTA"/>
    <s v="U7"/>
    <x v="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x v="83"/>
    <n v="353641.92"/>
    <n v="6280976.9900000002"/>
    <s v="ZONA PAGA V285"/>
    <s v="500 Validadores"/>
    <s v="3G"/>
    <n v="6"/>
    <n v="2017"/>
    <d v="2017-11-03T00:00:00"/>
    <s v="U7U7"/>
    <x v="83"/>
  </r>
  <r>
    <n v="1"/>
    <s v="Activa"/>
    <s v="ZPM"/>
    <s v="U3"/>
    <x v="2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x v="84"/>
    <n v="348312.64"/>
    <n v="6287277.4800000004"/>
    <s v="ZONA PAGA V285"/>
    <s v="Contrato Directo Sonda"/>
    <s v="3G"/>
    <n v="6"/>
    <n v="2017"/>
    <d v="2017-11-08T00:00:00"/>
    <s v="U3U3"/>
    <x v="84"/>
  </r>
  <r>
    <n v="1"/>
    <s v="Eliminada"/>
    <s v="ZPM"/>
    <s v="U3"/>
    <x v="6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x v="84"/>
    <n v="344279.18"/>
    <n v="6297518.6100000003"/>
    <s v="ZONA PAGA V285"/>
    <s v="Contrato Directo Sonda"/>
    <s v="3G"/>
    <n v="6"/>
    <n v="2017"/>
    <d v="2017-11-08T00:00:00"/>
    <m/>
    <x v="84"/>
  </r>
  <r>
    <n v="1"/>
    <s v="Eliminada"/>
    <s v="ZPM"/>
    <s v="U3"/>
    <x v="6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x v="84"/>
    <n v="344099.93"/>
    <n v="6297543.5300000003"/>
    <s v="ZONA PAGA V285"/>
    <s v="Contrato Directo Sonda"/>
    <s v="3G"/>
    <n v="6"/>
    <n v="2017"/>
    <d v="2017-11-08T00:00:00"/>
    <m/>
    <x v="84"/>
  </r>
  <r>
    <n v="1"/>
    <s v="Activa"/>
    <s v="ZPM"/>
    <s v="U7"/>
    <x v="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x v="85"/>
    <n v="353617.19"/>
    <n v="6280748.46"/>
    <s v="ZONA PAGA V285"/>
    <s v="Contrato Directo Sonda"/>
    <s v="3G"/>
    <n v="6"/>
    <n v="2017"/>
    <d v="2017-11-03T00:00:00"/>
    <s v="U7U7"/>
    <x v="85"/>
  </r>
  <r>
    <n v="1"/>
    <s v="Eliminada"/>
    <s v="ZPM"/>
    <s v="U5"/>
    <x v="6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x v="86"/>
    <n v="338110.93"/>
    <n v="6298072.3300000001"/>
    <s v="ZONA PAGA V285"/>
    <s v="500 Validadores"/>
    <m/>
    <n v="7"/>
    <n v="2017"/>
    <s v=""/>
    <m/>
    <x v="86"/>
  </r>
  <r>
    <n v="1"/>
    <s v="Activa"/>
    <s v="ZPM"/>
    <s v="U5"/>
    <x v="3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x v="86"/>
    <n v="345937.4"/>
    <n v="6299054.7000000002"/>
    <s v="ZONA PAGA V285"/>
    <s v="Contrato Directo Sonda"/>
    <s v="3G"/>
    <n v="7"/>
    <n v="2017"/>
    <d v="2017-09-28T00:00:00"/>
    <s v="U5U5"/>
    <x v="86"/>
  </r>
  <r>
    <n v="1"/>
    <s v="Eliminada"/>
    <s v="ZPM"/>
    <s v="U5"/>
    <x v="3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x v="87"/>
    <n v="346744.24"/>
    <n v="6299558.2000000002"/>
    <s v="ZONA PAGA V286"/>
    <s v="Contrato Directo Sonda"/>
    <s v="3G"/>
    <n v="7"/>
    <n v="2017"/>
    <d v="2017-09-27T00:00:00"/>
    <m/>
    <x v="87"/>
  </r>
  <r>
    <n v="1"/>
    <s v="Activa"/>
    <s v="ZPM"/>
    <s v="U5"/>
    <x v="3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x v="87"/>
    <n v="340430.44"/>
    <n v="6296729.9900000002"/>
    <s v="ZONA PAGA V286"/>
    <s v="Contrato Directo Sonda"/>
    <s v="3G"/>
    <n v="7"/>
    <n v="2017"/>
    <d v="2017-09-27T00:00:00"/>
    <s v="U5U5"/>
    <x v="87"/>
  </r>
  <r>
    <n v="1"/>
    <s v="Activa"/>
    <s v="ZPM MIXTA"/>
    <s v="U5"/>
    <x v="3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x v="87"/>
    <n v="336793.95"/>
    <n v="6290795.9400000004"/>
    <s v="ZONA PAGA V286"/>
    <s v="Contrato Directo Sonda"/>
    <s v="3G"/>
    <n v="7"/>
    <n v="2017"/>
    <d v="2017-09-27T00:00:00"/>
    <s v="U5U5"/>
    <x v="87"/>
  </r>
  <r>
    <n v="1"/>
    <s v="Activa"/>
    <s v="ZPM"/>
    <s v="U1"/>
    <x v="4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x v="87"/>
    <n v="347870.74"/>
    <n v="6291305.2599999998"/>
    <s v="ZONA PAGA V286"/>
    <s v="500 Validadores"/>
    <s v="3G"/>
    <n v="7"/>
    <n v="2017"/>
    <d v="2017-11-09T00:00:00"/>
    <s v="U1U1"/>
    <x v="87"/>
  </r>
  <r>
    <n v="1"/>
    <s v="Activa"/>
    <s v="ZPM"/>
    <s v="U4"/>
    <x v="5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x v="87"/>
    <n v="339764.44"/>
    <n v="6298136.2300000004"/>
    <s v="ZONA PAGA V288"/>
    <s v="500 Validadores"/>
    <s v="3G"/>
    <n v="7"/>
    <n v="2017"/>
    <d v="2017-11-09T00:00:00"/>
    <s v="U4U4"/>
    <x v="87"/>
  </r>
  <r>
    <n v="1"/>
    <s v="Activa"/>
    <s v="ZPM"/>
    <s v="U3"/>
    <x v="2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x v="88"/>
    <n v="336548.54"/>
    <n v="6290896.0999999996"/>
    <s v="ZONA PAGA V290"/>
    <s v="Contrato Directo Sonda"/>
    <s v="3G"/>
    <n v="8"/>
    <n v="2017"/>
    <d v="2017-11-08T00:00:00"/>
    <s v="U3U3"/>
    <x v="88"/>
  </r>
  <r>
    <n v="1"/>
    <s v="Activa"/>
    <s v="ZPM"/>
    <s v="U3"/>
    <x v="2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x v="89"/>
    <n v="351702.14"/>
    <n v="6289997.9400000004"/>
    <s v="ZONA PAGA V290"/>
    <s v="Contrato Directo Sonda"/>
    <s v="3G"/>
    <n v="8"/>
    <n v="2017"/>
    <d v="2017-11-07T00:00:00"/>
    <s v="U3U3"/>
    <x v="89"/>
  </r>
  <r>
    <n v="1"/>
    <s v="Activa"/>
    <s v="ZPM"/>
    <s v="U5"/>
    <x v="3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0:00:00"/>
    <s v=" 2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x v="90"/>
    <n v="338110.93"/>
    <n v="6298072.3300000001"/>
    <s v="ZONA PAGA V290"/>
    <s v="Contrato Directo Sonda"/>
    <s v="3G"/>
    <n v="8"/>
    <n v="2017"/>
    <d v="2017-10-02T00:00:00"/>
    <s v="U5U5"/>
    <x v="90"/>
  </r>
  <r>
    <n v="1"/>
    <s v="Activa"/>
    <s v="ZPM MIXTA"/>
    <s v="U4"/>
    <x v="5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x v="91"/>
    <n v="343975.59"/>
    <n v="6297450.0999999996"/>
    <s v="ZONA PAGA V291"/>
    <s v="500 Validadores"/>
    <s v="3G"/>
    <n v="9"/>
    <n v="2017"/>
    <d v="2017-10-02T00:00:00"/>
    <s v="U4U4"/>
    <x v="91"/>
  </r>
  <r>
    <n v="1"/>
    <s v="Activa"/>
    <s v="ZPM MIXTA"/>
    <s v="U4"/>
    <x v="5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x v="91"/>
    <n v="353978.73"/>
    <n v="6297316.4800000004"/>
    <s v="ZONA PAGA V291"/>
    <s v="500 Validadores"/>
    <s v="3G"/>
    <n v="9"/>
    <n v="2017"/>
    <d v="2017-10-02T00:00:00"/>
    <s v="U4U4"/>
    <x v="91"/>
  </r>
  <r>
    <n v="1"/>
    <s v="Activa"/>
    <s v="ZPM"/>
    <s v="U5"/>
    <x v="3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x v="92"/>
    <n v="351592.54"/>
    <n v="6296052.96"/>
    <s v="ZONA PAGA V294"/>
    <s v="Contrato Directo Sonda"/>
    <s v="3G"/>
    <n v="9"/>
    <n v="2017"/>
    <d v="2017-09-05T00:00:00"/>
    <s v="U5U5"/>
    <x v="92"/>
  </r>
  <r>
    <n v="1"/>
    <s v="Activa"/>
    <s v="ZPM"/>
    <s v="U4"/>
    <x v="5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x v="93"/>
    <n v="346791.52"/>
    <n v="6305341.8600000003"/>
    <s v="ZONA PAGA V295"/>
    <s v="Contrato Directo Sonda"/>
    <s v="3G"/>
    <n v="10"/>
    <n v="2017"/>
    <d v="2017-11-09T00:00:00"/>
    <s v="U4U4"/>
    <x v="93"/>
  </r>
  <r>
    <n v="1"/>
    <s v="Activa"/>
    <s v="ZPF"/>
    <s v="TATA"/>
    <x v="2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x v="1"/>
    <n v="351553.5"/>
    <n v="6290027.2999999998"/>
    <s v="ZONA PAGA V295"/>
    <s v="500 Validadores"/>
    <s v="3G"/>
    <n v="12"/>
    <n v="2017"/>
    <d v="2018-03-08T00:00:00"/>
    <s v="TATAU3"/>
    <x v="1"/>
  </r>
  <r>
    <n v="1"/>
    <s v="Activa"/>
    <s v="ZPM"/>
    <s v="U2"/>
    <x v="8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x v="94"/>
    <n v="344035.91"/>
    <n v="6297464.7599999998"/>
    <s v="ZONA PAGA V295"/>
    <s v="500 Validadores"/>
    <s v="3G"/>
    <n v="10"/>
    <n v="2017"/>
    <d v="2017-10-10T00:00:00"/>
    <s v="U2U2"/>
    <x v="94"/>
  </r>
  <r>
    <n v="1"/>
    <s v="Activa"/>
    <s v="ZPM"/>
    <s v="U6"/>
    <x v="1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x v="95"/>
    <n v="346492.45"/>
    <n v="6299690.7999999998"/>
    <s v="ZONA PAGA V297"/>
    <s v="500 Validadores"/>
    <s v="3G"/>
    <n v="10"/>
    <n v="2017"/>
    <d v="2017-10-18T00:00:00"/>
    <s v="U6U6"/>
    <x v="95"/>
  </r>
  <r>
    <n v="1"/>
    <s v="Activa"/>
    <s v="ZPM"/>
    <s v="U1"/>
    <x v="4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x v="96"/>
    <n v="342406.92"/>
    <n v="6293765.5800000001"/>
    <s v="ZONA PAGA V301"/>
    <s v="500 Validadores"/>
    <s v="3G"/>
    <n v="11"/>
    <n v="2017"/>
    <d v="2017-11-07T00:00:00"/>
    <s v="U1U1"/>
    <x v="96"/>
  </r>
  <r>
    <n v="1"/>
    <s v="Activa"/>
    <s v="ZPM"/>
    <s v="U6"/>
    <x v="1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x v="97"/>
    <n v="347044.18"/>
    <n v="6300728.3099999996"/>
    <s v="ZONA PAGA V302"/>
    <s v="500 Validadores"/>
    <s v="3G"/>
    <n v="11"/>
    <n v="2017"/>
    <d v="2017-11-15T00:00:00"/>
    <s v="U6U6"/>
    <x v="97"/>
  </r>
  <r>
    <n v="1"/>
    <s v="Activa"/>
    <s v="ZPM"/>
    <s v="U3"/>
    <x v="2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x v="98"/>
    <n v="339119.62"/>
    <n v="6307922.8300000001"/>
    <s v="ZONA PAGA V303"/>
    <s v="Contrato Directo Sonda"/>
    <s v="3G"/>
    <n v="11"/>
    <n v="2017"/>
    <d v="2017-11-20T00:00:00"/>
    <s v="U3U3"/>
    <x v="98"/>
  </r>
  <r>
    <n v="1"/>
    <s v="Activa"/>
    <s v="ZP"/>
    <s v="NA"/>
    <x v="0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x v="99"/>
    <n v="353843.58"/>
    <n v="6298905.8899999997"/>
    <s v="ZONA PAGA V303"/>
    <s v="500 Validadores"/>
    <s v="Amarillo"/>
    <n v="1"/>
    <n v="2018"/>
    <s v=""/>
    <s v="NATATA"/>
    <x v="99"/>
  </r>
  <r>
    <n v="1"/>
    <s v="Activa"/>
    <s v="ZP"/>
    <s v="NA"/>
    <x v="0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x v="99"/>
    <n v="344226.19"/>
    <n v="6292694.8399999999"/>
    <s v="ZONA PAGA V303"/>
    <s v="500 Validadores"/>
    <s v="Amarillo"/>
    <n v="1"/>
    <n v="2018"/>
    <s v=""/>
    <s v="NATATA"/>
    <x v="99"/>
  </r>
  <r>
    <n v="1"/>
    <s v="Activa"/>
    <s v="ZP"/>
    <s v="NA"/>
    <x v="0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x v="1"/>
    <n v="336769.63"/>
    <n v="6296402.3700000001"/>
    <s v="ZONA PAGA V303"/>
    <s v="500 Validadores"/>
    <s v="Amarillo"/>
    <n v="12"/>
    <n v="2017"/>
    <s v=""/>
    <s v="NATATA"/>
    <x v="1"/>
  </r>
  <r>
    <n v="1"/>
    <s v="Activa"/>
    <s v="ZP"/>
    <s v="NA"/>
    <x v="0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x v="99"/>
    <n v="344676.08"/>
    <n v="6292309.54"/>
    <s v="ZONA PAGA V303"/>
    <s v="500 Validadores"/>
    <s v="Amarillo"/>
    <n v="1"/>
    <n v="2018"/>
    <s v=""/>
    <s v="NATATA"/>
    <x v="99"/>
  </r>
  <r>
    <n v="1"/>
    <s v="Activa"/>
    <s v="ZPM"/>
    <s v="NA"/>
    <x v="3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x v="100"/>
    <n v="344000.68"/>
    <n v="6297510.9500000002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x v="100"/>
    <n v="344099.93"/>
    <n v="6297543.5300000003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x v="100"/>
    <n v="344122.81"/>
    <n v="6297496.8399999999"/>
    <s v="ZONA PAGA V304"/>
    <s v="500 Validadores"/>
    <s v="3G"/>
    <n v="12"/>
    <n v="2017"/>
    <d v="2017-12-07T00:00:00"/>
    <s v="NAU5"/>
    <x v="100"/>
  </r>
  <r>
    <n v="1"/>
    <s v="Activa"/>
    <s v="ZPM"/>
    <s v="NA"/>
    <x v="3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x v="100"/>
    <n v="342745.65"/>
    <n v="6297106.1600000001"/>
    <s v="ZONA PAGA V304"/>
    <s v="500 Validadores"/>
    <s v="3G"/>
    <n v="12"/>
    <n v="2017"/>
    <d v="2017-12-07T00:00:00"/>
    <s v="NAU5"/>
    <x v="100"/>
  </r>
  <r>
    <n v="1"/>
    <s v="Eliminada"/>
    <s v="ZPM"/>
    <s v="NA"/>
    <x v="7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x v="101"/>
    <n v="353837.38"/>
    <n v="6279764.6399999997"/>
    <s v="ZONA PAGA V304"/>
    <s v="500 Validadores"/>
    <m/>
    <n v="12"/>
    <n v="2017"/>
    <s v=""/>
    <m/>
    <x v="101"/>
  </r>
  <r>
    <n v="1"/>
    <s v="Eliminada"/>
    <s v="ZPM"/>
    <s v="NA"/>
    <x v="7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x v="101"/>
    <n v="353956.96"/>
    <n v="6279686.9900000002"/>
    <s v="ZONA PAGA V304"/>
    <s v="500 Validadores"/>
    <m/>
    <n v="12"/>
    <n v="2017"/>
    <s v=""/>
    <m/>
    <x v="101"/>
  </r>
  <r>
    <n v="1"/>
    <s v="Activa"/>
    <s v="ZPM"/>
    <s v="NA"/>
    <x v="7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x v="101"/>
    <n v="353788.28"/>
    <n v="6280015.0499999998"/>
    <s v="ZONA PAGA V304"/>
    <s v="500 Validadores"/>
    <s v="3G"/>
    <n v="12"/>
    <n v="2017"/>
    <d v="2017-12-11T00:00:00"/>
    <s v="NAU7"/>
    <x v="101"/>
  </r>
  <r>
    <n v="1"/>
    <s v="Activa"/>
    <s v="ZPM"/>
    <s v="NA"/>
    <x v="7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x v="101"/>
    <n v="353144.2"/>
    <n v="6283962.8200000003"/>
    <s v="ZONA PAGA V304"/>
    <s v="500 Validadores"/>
    <s v="3G"/>
    <n v="12"/>
    <n v="2017"/>
    <d v="2017-12-11T00:00:00"/>
    <s v="NAU7"/>
    <x v="101"/>
  </r>
  <r>
    <n v="1"/>
    <s v="Activa"/>
    <s v="ZPM"/>
    <s v="NA"/>
    <x v="2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x v="102"/>
    <n v="333171.42"/>
    <n v="6291067.3399999999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x v="102"/>
    <n v="333426.84999999998"/>
    <n v="6291159.6100000003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x v="102"/>
    <n v="333660.38"/>
    <n v="6291239.5099999998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x v="102"/>
    <n v="333904.42"/>
    <n v="6291233.0499999998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x v="102"/>
    <n v="334465.82"/>
    <n v="6291003.7000000002"/>
    <s v="ZONA PAGA V305"/>
    <s v="500 Validadores"/>
    <s v="3G"/>
    <n v="12"/>
    <n v="2017"/>
    <d v="2017-12-13T00:00:00"/>
    <s v="NAU3"/>
    <x v="102"/>
  </r>
  <r>
    <n v="1"/>
    <s v="Activa"/>
    <s v="ZPM"/>
    <s v="NA"/>
    <x v="2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x v="102"/>
    <n v="335285.7"/>
    <n v="6290856.5"/>
    <s v="ZONA PAGA V305"/>
    <s v="500 Validadores"/>
    <s v="3G"/>
    <n v="12"/>
    <n v="2017"/>
    <d v="2017-12-13T00:00:00"/>
    <s v="NAU3"/>
    <x v="102"/>
  </r>
  <r>
    <n v="1"/>
    <s v="Activa"/>
    <s v="ZPM"/>
    <s v="NA"/>
    <x v="8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x v="103"/>
    <n v="341792.17"/>
    <n v="6277201.5899999999"/>
    <s v="ZONA PAGA V306"/>
    <s v="500 Validadores"/>
    <s v="3G"/>
    <n v="12"/>
    <n v="2017"/>
    <d v="2017-12-19T00:00:00"/>
    <s v="NAU2"/>
    <x v="103"/>
  </r>
  <r>
    <n v="1"/>
    <s v="Activa"/>
    <s v="ZPM"/>
    <s v="NA"/>
    <x v="3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x v="103"/>
    <n v="348830.34"/>
    <n v="6299326.1399999997"/>
    <s v="ZONA PAGA V306"/>
    <s v="500 Validadores"/>
    <s v="3G"/>
    <n v="12"/>
    <n v="2017"/>
    <d v="2017-12-19T00:00:00"/>
    <s v="NAU5"/>
    <x v="103"/>
  </r>
  <r>
    <n v="1"/>
    <s v="Activa"/>
    <s v="ZPM"/>
    <s v="NA"/>
    <x v="7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x v="104"/>
    <n v="353962.59"/>
    <n v="6280072.6900000004"/>
    <s v="ZONA PAGA V306"/>
    <s v="500 Validadores"/>
    <s v="3G"/>
    <n v="12"/>
    <n v="2017"/>
    <d v="2017-12-22T00:00:00"/>
    <s v="NAU7"/>
    <x v="104"/>
  </r>
  <r>
    <n v="1"/>
    <s v="Activa"/>
    <s v="ZPM"/>
    <s v="NA"/>
    <x v="7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x v="104"/>
    <n v="353937.33"/>
    <n v="6280067.8499999996"/>
    <s v="ZONA PAGA V306"/>
    <s v="500 Validadores"/>
    <s v="3G"/>
    <n v="12"/>
    <n v="2017"/>
    <d v="2017-12-22T00:00:00"/>
    <s v="NAU7"/>
    <x v="104"/>
  </r>
  <r>
    <n v="1"/>
    <s v="Activa"/>
    <s v="ZPM"/>
    <s v="NA"/>
    <x v="5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x v="105"/>
    <n v="341342.11"/>
    <n v="6296646.1900000004"/>
    <s v="ZONA PAGA V309"/>
    <s v="500 Validadores"/>
    <s v="3G"/>
    <n v="1"/>
    <n v="2018"/>
    <d v="2018-01-05T00:00:00"/>
    <s v="NAU4"/>
    <x v="105"/>
  </r>
  <r>
    <n v="1"/>
    <s v="Activa"/>
    <s v="ZPM"/>
    <s v="NA"/>
    <x v="4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x v="105"/>
    <n v="342550.67"/>
    <n v="6293786.4699999997"/>
    <s v="ZONA PAGA V309"/>
    <s v="500 Validadores"/>
    <s v="3G"/>
    <n v="1"/>
    <n v="2018"/>
    <d v="2018-01-05T00:00:00"/>
    <s v="NAU1"/>
    <x v="105"/>
  </r>
  <r>
    <n v="1"/>
    <s v="Activa"/>
    <s v="ZPM"/>
    <s v="NA"/>
    <x v="5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x v="105"/>
    <n v="347074.69"/>
    <n v="6305270.3099999996"/>
    <s v="ZONA PAGA V309"/>
    <s v="500 Validadores"/>
    <s v="3G"/>
    <n v="1"/>
    <n v="2018"/>
    <d v="2018-01-05T00:00:00"/>
    <s v="NAU4"/>
    <x v="105"/>
  </r>
  <r>
    <n v="1"/>
    <s v="Activa"/>
    <s v="ZPM"/>
    <s v="NA"/>
    <x v="7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x v="106"/>
    <n v="355682.11"/>
    <n v="6284530.9699999997"/>
    <s v="ZONA PAGA V309"/>
    <s v="500 Validadores"/>
    <s v="3G"/>
    <n v="1"/>
    <n v="2018"/>
    <d v="2018-01-08T00:00:00"/>
    <s v="NAU7"/>
    <x v="106"/>
  </r>
  <r>
    <n v="1"/>
    <s v="Activa"/>
    <s v="ZPM"/>
    <s v="NA"/>
    <x v="4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x v="107"/>
    <n v="341328.38"/>
    <n v="6302573.1399999997"/>
    <s v="ZONA PAGA V315"/>
    <s v="500 Validadores"/>
    <s v="3G"/>
    <n v="3"/>
    <n v="2018"/>
    <d v="2018-03-14T00:00:00"/>
    <s v="NAU1"/>
    <x v="107"/>
  </r>
  <r>
    <n v="1"/>
    <s v="Activa"/>
    <s v="ZPM"/>
    <s v="NA"/>
    <x v="1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x v="108"/>
    <n v="343792.35"/>
    <n v="6306682.3899999997"/>
    <s v="ZONA PAGA V316"/>
    <s v="500 Validadores"/>
    <s v="3G"/>
    <n v="2"/>
    <n v="2018"/>
    <d v="2018-02-26T00:00:00"/>
    <s v="NAU6"/>
    <x v="108"/>
  </r>
  <r>
    <n v="1"/>
    <s v="Activa"/>
    <s v="ZPM"/>
    <s v="NA"/>
    <x v="1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x v="108"/>
    <n v="335887.34"/>
    <n v="6303975.2699999996"/>
    <s v="ZONA PAGA V316"/>
    <s v="500 Validadores"/>
    <s v="3G"/>
    <n v="2"/>
    <n v="2018"/>
    <d v="2018-02-26T00:00:00"/>
    <s v="NAU6"/>
    <x v="108"/>
  </r>
  <r>
    <n v="1"/>
    <s v="Activa"/>
    <s v="ZPM"/>
    <s v="NA"/>
    <x v="2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x v="109"/>
    <n v="346127.84"/>
    <n v="6298157.8700000001"/>
    <s v="ZONA PAGA V316"/>
    <s v="500 Validadores"/>
    <s v="3G"/>
    <n v="3"/>
    <n v="2018"/>
    <d v="2018-03-01T00:00:00"/>
    <s v="NAU3"/>
    <x v="109"/>
  </r>
  <r>
    <n v="1"/>
    <s v="En espera"/>
    <s v="ZPM"/>
    <s v="NA"/>
    <x v="4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3-21T00:00:00"/>
    <x v="110"/>
    <n v="342523.14"/>
    <n v="6293825.5999999996"/>
    <s v="ZONA PAGA V317"/>
    <s v="500 Validadores"/>
    <s v="3G"/>
    <m/>
    <m/>
    <s v=""/>
    <m/>
    <x v="110"/>
  </r>
  <r>
    <n v="1"/>
    <s v="Activa"/>
    <s v="ZPM"/>
    <s v="NA"/>
    <x v="7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x v="111"/>
    <n v="353139.93"/>
    <n v="6283725.5099999998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x v="111"/>
    <n v="353632.65"/>
    <n v="6280887.3099999996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x v="111"/>
    <n v="353166.83"/>
    <n v="6283629.6500000004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x v="111"/>
    <n v="353125.41"/>
    <n v="6283612.2699999996"/>
    <s v="ZONA PAGA V317"/>
    <s v="500 Validadores"/>
    <s v="3G"/>
    <n v="3"/>
    <n v="2018"/>
    <d v="2018-03-22T00:00:00"/>
    <s v="NAU7"/>
    <x v="111"/>
  </r>
  <r>
    <n v="1"/>
    <s v="Activa"/>
    <s v="ZPM"/>
    <s v="NA"/>
    <x v="7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x v="111"/>
    <n v="353177.99"/>
    <n v="6283634.7000000002"/>
    <s v="ZONA PAGA V317"/>
    <s v="500 Validadores"/>
    <s v="3G"/>
    <n v="3"/>
    <n v="2018"/>
    <d v="2018-03-22T00:00:00"/>
    <s v="NAU7"/>
    <x v="111"/>
  </r>
  <r>
    <n v="1"/>
    <s v="Activa"/>
    <s v="ZPM"/>
    <s v="NA"/>
    <x v="3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x v="112"/>
    <n v="339858.91"/>
    <n v="6298054.54"/>
    <s v="ZONA PAGA V317"/>
    <s v="500 Validadores"/>
    <s v="3G"/>
    <n v="3"/>
    <n v="2018"/>
    <d v="2018-03-26T00:00:00"/>
    <s v="NAU5"/>
    <x v="112"/>
  </r>
  <r>
    <n v="1"/>
    <s v="Activa"/>
    <s v="ZPM"/>
    <s v="NA"/>
    <x v="3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x v="112"/>
    <n v="344307.4"/>
    <n v="6297613.1299999999"/>
    <s v="ZONA PAGA V317"/>
    <s v="Contrato Directo Sonda"/>
    <s v="3G"/>
    <n v="3"/>
    <n v="2018"/>
    <d v="2018-03-26T00:00:00"/>
    <s v="NAU5"/>
    <x v="1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">
  <r>
    <x v="0"/>
    <x v="0"/>
    <s v=""/>
    <s v=""/>
    <x v="0"/>
    <x v="0"/>
    <x v="0"/>
    <x v="0"/>
    <x v="0"/>
    <x v="0"/>
    <x v="0"/>
    <x v="0"/>
    <x v="0"/>
  </r>
  <r>
    <x v="0"/>
    <x v="0"/>
    <s v=""/>
    <s v=""/>
    <x v="1"/>
    <x v="0"/>
    <x v="0"/>
    <x v="0"/>
    <x v="0"/>
    <x v="0"/>
    <x v="0"/>
    <x v="0"/>
    <x v="0"/>
  </r>
  <r>
    <x v="0"/>
    <x v="0"/>
    <s v=""/>
    <s v=""/>
    <x v="0"/>
    <x v="0"/>
    <x v="0"/>
    <x v="0"/>
    <x v="0"/>
    <x v="0"/>
    <x v="1"/>
    <x v="0"/>
    <x v="0"/>
  </r>
  <r>
    <x v="0"/>
    <x v="1"/>
    <n v="2016"/>
    <n v="3"/>
    <x v="0"/>
    <x v="0"/>
    <x v="0"/>
    <x v="0"/>
    <x v="1"/>
    <x v="0"/>
    <x v="0"/>
    <x v="0"/>
    <x v="1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2"/>
    <x v="0"/>
    <x v="0"/>
    <x v="1"/>
    <x v="1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0"/>
    <x v="0"/>
    <x v="0"/>
    <x v="1"/>
    <x v="0"/>
    <x v="1"/>
    <x v="1"/>
    <x v="0"/>
  </r>
  <r>
    <x v="0"/>
    <x v="1"/>
    <s v=""/>
    <s v=""/>
    <x v="0"/>
    <x v="0"/>
    <x v="1"/>
    <x v="0"/>
    <x v="1"/>
    <x v="0"/>
    <x v="1"/>
    <x v="0"/>
    <x v="0"/>
  </r>
  <r>
    <x v="1"/>
    <x v="2"/>
    <s v=""/>
    <s v=""/>
    <x v="0"/>
    <x v="1"/>
    <x v="0"/>
    <x v="0"/>
    <x v="1"/>
    <x v="0"/>
    <x v="0"/>
    <x v="0"/>
    <x v="0"/>
  </r>
  <r>
    <x v="0"/>
    <x v="1"/>
    <s v=""/>
    <s v=""/>
    <x v="0"/>
    <x v="0"/>
    <x v="0"/>
    <x v="0"/>
    <x v="1"/>
    <x v="0"/>
    <x v="0"/>
    <x v="0"/>
    <x v="0"/>
  </r>
  <r>
    <x v="0"/>
    <x v="1"/>
    <s v=""/>
    <s v=""/>
    <x v="3"/>
    <x v="0"/>
    <x v="0"/>
    <x v="0"/>
    <x v="1"/>
    <x v="1"/>
    <x v="1"/>
    <x v="0"/>
    <x v="0"/>
  </r>
  <r>
    <x v="0"/>
    <x v="1"/>
    <s v=""/>
    <s v=""/>
    <x v="4"/>
    <x v="1"/>
    <x v="0"/>
    <x v="0"/>
    <x v="1"/>
    <x v="0"/>
    <x v="1"/>
    <x v="0"/>
    <x v="0"/>
  </r>
  <r>
    <x v="0"/>
    <x v="1"/>
    <n v="2016"/>
    <n v="2"/>
    <x v="0"/>
    <x v="1"/>
    <x v="0"/>
    <x v="0"/>
    <x v="1"/>
    <x v="0"/>
    <x v="1"/>
    <x v="0"/>
    <x v="1"/>
  </r>
  <r>
    <x v="0"/>
    <x v="1"/>
    <s v=""/>
    <s v=""/>
    <x v="0"/>
    <x v="0"/>
    <x v="1"/>
    <x v="1"/>
    <x v="1"/>
    <x v="0"/>
    <x v="1"/>
    <x v="0"/>
    <x v="0"/>
  </r>
  <r>
    <x v="0"/>
    <x v="1"/>
    <s v=""/>
    <s v=""/>
    <x v="0"/>
    <x v="0"/>
    <x v="0"/>
    <x v="0"/>
    <x v="1"/>
    <x v="1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0"/>
    <x v="0"/>
    <x v="1"/>
    <x v="0"/>
    <x v="0"/>
  </r>
  <r>
    <x v="0"/>
    <x v="1"/>
    <s v=""/>
    <s v=""/>
    <x v="1"/>
    <x v="0"/>
    <x v="0"/>
    <x v="0"/>
    <x v="1"/>
    <x v="0"/>
    <x v="0"/>
    <x v="0"/>
    <x v="0"/>
  </r>
  <r>
    <x v="0"/>
    <x v="3"/>
    <s v=""/>
    <s v="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2"/>
    <x v="5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0"/>
    <x v="6"/>
    <s v=""/>
    <s v=""/>
    <x v="3"/>
    <x v="0"/>
    <x v="0"/>
    <x v="0"/>
    <x v="1"/>
    <x v="1"/>
    <x v="1"/>
    <x v="0"/>
    <x v="0"/>
  </r>
  <r>
    <x v="0"/>
    <x v="4"/>
    <s v=""/>
    <s v=""/>
    <x v="0"/>
    <x v="0"/>
    <x v="0"/>
    <x v="0"/>
    <x v="0"/>
    <x v="0"/>
    <x v="1"/>
    <x v="0"/>
    <x v="0"/>
  </r>
  <r>
    <x v="2"/>
    <x v="5"/>
    <n v="2016"/>
    <n v="2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0"/>
    <x v="1"/>
    <x v="0"/>
    <x v="0"/>
  </r>
  <r>
    <x v="0"/>
    <x v="4"/>
    <s v=""/>
    <s v=""/>
    <x v="0"/>
    <x v="0"/>
    <x v="1"/>
    <x v="0"/>
    <x v="1"/>
    <x v="0"/>
    <x v="1"/>
    <x v="1"/>
    <x v="0"/>
  </r>
  <r>
    <x v="0"/>
    <x v="4"/>
    <n v="2016"/>
    <n v="3"/>
    <x v="0"/>
    <x v="0"/>
    <x v="1"/>
    <x v="0"/>
    <x v="1"/>
    <x v="0"/>
    <x v="1"/>
    <x v="0"/>
    <x v="1"/>
  </r>
  <r>
    <x v="0"/>
    <x v="4"/>
    <s v=""/>
    <s v=""/>
    <x v="0"/>
    <x v="0"/>
    <x v="1"/>
    <x v="0"/>
    <x v="1"/>
    <x v="0"/>
    <x v="1"/>
    <x v="0"/>
    <x v="0"/>
  </r>
  <r>
    <x v="0"/>
    <x v="4"/>
    <n v="2016"/>
    <n v="2"/>
    <x v="0"/>
    <x v="0"/>
    <x v="0"/>
    <x v="0"/>
    <x v="1"/>
    <x v="1"/>
    <x v="1"/>
    <x v="0"/>
    <x v="1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4"/>
    <x v="1"/>
    <x v="0"/>
    <x v="0"/>
    <x v="1"/>
    <x v="0"/>
    <x v="1"/>
    <x v="0"/>
    <x v="0"/>
  </r>
  <r>
    <x v="2"/>
    <x v="5"/>
    <s v=""/>
    <s v=""/>
    <x v="0"/>
    <x v="1"/>
    <x v="1"/>
    <x v="0"/>
    <x v="1"/>
    <x v="0"/>
    <x v="1"/>
    <x v="0"/>
    <x v="0"/>
  </r>
  <r>
    <x v="0"/>
    <x v="4"/>
    <s v=""/>
    <s v=""/>
    <x v="4"/>
    <x v="1"/>
    <x v="0"/>
    <x v="1"/>
    <x v="1"/>
    <x v="0"/>
    <x v="1"/>
    <x v="0"/>
    <x v="0"/>
  </r>
  <r>
    <x v="0"/>
    <x v="4"/>
    <n v="2016"/>
    <n v="2"/>
    <x v="0"/>
    <x v="1"/>
    <x v="0"/>
    <x v="0"/>
    <x v="1"/>
    <x v="0"/>
    <x v="1"/>
    <x v="0"/>
    <x v="1"/>
  </r>
  <r>
    <x v="0"/>
    <x v="4"/>
    <s v=""/>
    <s v=""/>
    <x v="0"/>
    <x v="0"/>
    <x v="0"/>
    <x v="0"/>
    <x v="1"/>
    <x v="0"/>
    <x v="1"/>
    <x v="1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1"/>
    <x v="0"/>
    <x v="0"/>
    <x v="0"/>
    <x v="1"/>
    <x v="0"/>
    <x v="0"/>
    <x v="1"/>
    <x v="0"/>
  </r>
  <r>
    <x v="0"/>
    <x v="7"/>
    <s v=""/>
    <s v=""/>
    <x v="3"/>
    <x v="0"/>
    <x v="0"/>
    <x v="0"/>
    <x v="1"/>
    <x v="1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0"/>
    <x v="0"/>
    <x v="0"/>
    <x v="0"/>
    <x v="1"/>
    <x v="1"/>
    <x v="1"/>
    <x v="0"/>
    <x v="0"/>
  </r>
  <r>
    <x v="0"/>
    <x v="7"/>
    <n v="2016"/>
    <n v="6"/>
    <x v="0"/>
    <x v="0"/>
    <x v="0"/>
    <x v="0"/>
    <x v="0"/>
    <x v="0"/>
    <x v="1"/>
    <x v="0"/>
    <x v="1"/>
  </r>
  <r>
    <x v="0"/>
    <x v="7"/>
    <s v=""/>
    <s v=""/>
    <x v="0"/>
    <x v="1"/>
    <x v="0"/>
    <x v="0"/>
    <x v="1"/>
    <x v="0"/>
    <x v="1"/>
    <x v="0"/>
    <x v="0"/>
  </r>
  <r>
    <x v="0"/>
    <x v="7"/>
    <s v=""/>
    <s v=""/>
    <x v="4"/>
    <x v="1"/>
    <x v="0"/>
    <x v="0"/>
    <x v="1"/>
    <x v="0"/>
    <x v="1"/>
    <x v="0"/>
    <x v="0"/>
  </r>
  <r>
    <x v="0"/>
    <x v="7"/>
    <s v=""/>
    <s v=""/>
    <x v="0"/>
    <x v="0"/>
    <x v="1"/>
    <x v="0"/>
    <x v="1"/>
    <x v="0"/>
    <x v="1"/>
    <x v="0"/>
    <x v="0"/>
  </r>
  <r>
    <x v="0"/>
    <x v="7"/>
    <n v="2016"/>
    <n v="2"/>
    <x v="0"/>
    <x v="0"/>
    <x v="1"/>
    <x v="0"/>
    <x v="1"/>
    <x v="0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2"/>
    <x v="0"/>
    <x v="0"/>
    <x v="0"/>
    <x v="0"/>
    <x v="1"/>
    <x v="1"/>
    <x v="1"/>
    <x v="0"/>
    <x v="1"/>
  </r>
  <r>
    <x v="0"/>
    <x v="7"/>
    <n v="2015"/>
    <n v="12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6"/>
    <x v="0"/>
    <x v="0"/>
    <x v="0"/>
    <x v="1"/>
    <x v="1"/>
    <x v="0"/>
    <x v="1"/>
    <x v="0"/>
    <x v="1"/>
  </r>
  <r>
    <x v="2"/>
    <x v="5"/>
    <s v=""/>
    <s v=""/>
    <x v="0"/>
    <x v="0"/>
    <x v="0"/>
    <x v="0"/>
    <x v="0"/>
    <x v="0"/>
    <x v="1"/>
    <x v="0"/>
    <x v="0"/>
  </r>
  <r>
    <x v="0"/>
    <x v="7"/>
    <n v="2011"/>
    <n v="5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0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1"/>
    <x v="0"/>
    <x v="1"/>
    <x v="1"/>
    <x v="0"/>
  </r>
  <r>
    <x v="0"/>
    <x v="5"/>
    <s v=""/>
    <s v=""/>
    <x v="0"/>
    <x v="0"/>
    <x v="1"/>
    <x v="1"/>
    <x v="1"/>
    <x v="0"/>
    <x v="1"/>
    <x v="0"/>
    <x v="0"/>
  </r>
  <r>
    <x v="0"/>
    <x v="5"/>
    <s v=""/>
    <s v=""/>
    <x v="0"/>
    <x v="0"/>
    <x v="1"/>
    <x v="0"/>
    <x v="1"/>
    <x v="0"/>
    <x v="1"/>
    <x v="0"/>
    <x v="0"/>
  </r>
  <r>
    <x v="0"/>
    <x v="5"/>
    <n v="2016"/>
    <n v="3"/>
    <x v="0"/>
    <x v="0"/>
    <x v="0"/>
    <x v="0"/>
    <x v="0"/>
    <x v="0"/>
    <x v="1"/>
    <x v="0"/>
    <x v="1"/>
  </r>
  <r>
    <x v="0"/>
    <x v="5"/>
    <n v="2016"/>
    <n v="7"/>
    <x v="0"/>
    <x v="0"/>
    <x v="0"/>
    <x v="0"/>
    <x v="1"/>
    <x v="1"/>
    <x v="1"/>
    <x v="0"/>
    <x v="1"/>
  </r>
  <r>
    <x v="0"/>
    <x v="5"/>
    <s v=""/>
    <s v=""/>
    <x v="4"/>
    <x v="1"/>
    <x v="0"/>
    <x v="0"/>
    <x v="1"/>
    <x v="0"/>
    <x v="1"/>
    <x v="0"/>
    <x v="0"/>
  </r>
  <r>
    <x v="0"/>
    <x v="5"/>
    <n v="2011"/>
    <n v="5"/>
    <x v="0"/>
    <x v="0"/>
    <x v="0"/>
    <x v="0"/>
    <x v="1"/>
    <x v="0"/>
    <x v="1"/>
    <x v="0"/>
    <x v="1"/>
  </r>
  <r>
    <x v="0"/>
    <x v="5"/>
    <n v="2015"/>
    <n v="12"/>
    <x v="0"/>
    <x v="0"/>
    <x v="0"/>
    <x v="0"/>
    <x v="1"/>
    <x v="0"/>
    <x v="1"/>
    <x v="0"/>
    <x v="1"/>
  </r>
  <r>
    <x v="1"/>
    <x v="8"/>
    <s v=""/>
    <s v=""/>
    <x v="2"/>
    <x v="0"/>
    <x v="0"/>
    <x v="1"/>
    <x v="1"/>
    <x v="0"/>
    <x v="1"/>
    <x v="0"/>
    <x v="0"/>
  </r>
  <r>
    <x v="2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0"/>
    <x v="0"/>
    <x v="1"/>
    <x v="0"/>
    <x v="0"/>
  </r>
  <r>
    <x v="0"/>
    <x v="5"/>
    <n v="2016"/>
    <n v="3"/>
    <x v="0"/>
    <x v="0"/>
    <x v="0"/>
    <x v="0"/>
    <x v="1"/>
    <x v="0"/>
    <x v="0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s v=""/>
    <s v=""/>
    <x v="5"/>
    <x v="0"/>
    <x v="0"/>
    <x v="0"/>
    <x v="0"/>
    <x v="0"/>
    <x v="1"/>
    <x v="0"/>
    <x v="0"/>
  </r>
  <r>
    <x v="0"/>
    <x v="5"/>
    <n v="2016"/>
    <n v="2"/>
    <x v="0"/>
    <x v="0"/>
    <x v="0"/>
    <x v="0"/>
    <x v="1"/>
    <x v="1"/>
    <x v="1"/>
    <x v="0"/>
    <x v="1"/>
  </r>
  <r>
    <x v="0"/>
    <x v="5"/>
    <s v=""/>
    <s v=""/>
    <x v="4"/>
    <x v="1"/>
    <x v="0"/>
    <x v="1"/>
    <x v="1"/>
    <x v="0"/>
    <x v="1"/>
    <x v="0"/>
    <x v="0"/>
  </r>
  <r>
    <x v="0"/>
    <x v="5"/>
    <n v="2016"/>
    <n v="2"/>
    <x v="0"/>
    <x v="1"/>
    <x v="0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n v="2016"/>
    <n v="2"/>
    <x v="0"/>
    <x v="0"/>
    <x v="1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0"/>
    <x v="1"/>
    <x v="0"/>
    <x v="0"/>
    <x v="1"/>
    <x v="0"/>
    <x v="1"/>
    <x v="1"/>
    <x v="0"/>
  </r>
  <r>
    <x v="0"/>
    <x v="5"/>
    <n v="2011"/>
    <n v="5"/>
    <x v="0"/>
    <x v="0"/>
    <x v="0"/>
    <x v="0"/>
    <x v="1"/>
    <x v="0"/>
    <x v="1"/>
    <x v="0"/>
    <x v="1"/>
  </r>
  <r>
    <x v="3"/>
    <x v="6"/>
    <s v=""/>
    <s v=""/>
    <x v="0"/>
    <x v="1"/>
    <x v="0"/>
    <x v="1"/>
    <x v="1"/>
    <x v="0"/>
    <x v="1"/>
    <x v="0"/>
    <x v="2"/>
  </r>
  <r>
    <x v="3"/>
    <x v="6"/>
    <s v=""/>
    <s v=""/>
    <x v="0"/>
    <x v="1"/>
    <x v="0"/>
    <x v="1"/>
    <x v="1"/>
    <x v="0"/>
    <x v="1"/>
    <x v="0"/>
    <x v="2"/>
  </r>
  <r>
    <x v="0"/>
    <x v="5"/>
    <s v=""/>
    <s v=""/>
    <x v="0"/>
    <x v="1"/>
    <x v="0"/>
    <x v="0"/>
    <x v="1"/>
    <x v="0"/>
    <x v="1"/>
    <x v="1"/>
    <x v="0"/>
  </r>
  <r>
    <x v="0"/>
    <x v="5"/>
    <n v="2016"/>
    <n v="6"/>
    <x v="0"/>
    <x v="0"/>
    <x v="0"/>
    <x v="1"/>
    <x v="1"/>
    <x v="0"/>
    <x v="1"/>
    <x v="0"/>
    <x v="1"/>
  </r>
  <r>
    <x v="0"/>
    <x v="5"/>
    <s v=""/>
    <s v=""/>
    <x v="3"/>
    <x v="0"/>
    <x v="0"/>
    <x v="0"/>
    <x v="1"/>
    <x v="1"/>
    <x v="0"/>
    <x v="0"/>
    <x v="0"/>
  </r>
  <r>
    <x v="0"/>
    <x v="7"/>
    <n v="2017"/>
    <n v="10"/>
    <x v="6"/>
    <x v="0"/>
    <x v="0"/>
    <x v="1"/>
    <x v="1"/>
    <x v="0"/>
    <x v="1"/>
    <x v="0"/>
    <x v="1"/>
  </r>
  <r>
    <x v="0"/>
    <x v="7"/>
    <s v=""/>
    <s v=""/>
    <x v="0"/>
    <x v="0"/>
    <x v="1"/>
    <x v="0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1"/>
    <x v="3"/>
    <s v=""/>
    <s v=""/>
    <x v="0"/>
    <x v="0"/>
    <x v="0"/>
    <x v="1"/>
    <x v="1"/>
    <x v="0"/>
    <x v="1"/>
    <x v="1"/>
    <x v="0"/>
  </r>
  <r>
    <x v="1"/>
    <x v="3"/>
    <s v=""/>
    <s v=""/>
    <x v="0"/>
    <x v="0"/>
    <x v="0"/>
    <x v="0"/>
    <x v="1"/>
    <x v="0"/>
    <x v="1"/>
    <x v="1"/>
    <x v="0"/>
  </r>
  <r>
    <x v="1"/>
    <x v="8"/>
    <s v=""/>
    <s v=""/>
    <x v="3"/>
    <x v="0"/>
    <x v="0"/>
    <x v="0"/>
    <x v="1"/>
    <x v="1"/>
    <x v="1"/>
    <x v="0"/>
    <x v="0"/>
  </r>
  <r>
    <x v="1"/>
    <x v="1"/>
    <n v="2016"/>
    <n v="3"/>
    <x v="0"/>
    <x v="0"/>
    <x v="0"/>
    <x v="0"/>
    <x v="1"/>
    <x v="0"/>
    <x v="0"/>
    <x v="0"/>
    <x v="1"/>
  </r>
  <r>
    <x v="1"/>
    <x v="1"/>
    <s v=""/>
    <s v=""/>
    <x v="0"/>
    <x v="0"/>
    <x v="1"/>
    <x v="0"/>
    <x v="1"/>
    <x v="0"/>
    <x v="1"/>
    <x v="0"/>
    <x v="0"/>
  </r>
  <r>
    <x v="1"/>
    <x v="1"/>
    <s v=""/>
    <s v=""/>
    <x v="2"/>
    <x v="0"/>
    <x v="0"/>
    <x v="1"/>
    <x v="1"/>
    <x v="0"/>
    <x v="1"/>
    <x v="0"/>
    <x v="0"/>
  </r>
  <r>
    <x v="1"/>
    <x v="1"/>
    <n v="2015"/>
    <n v="12"/>
    <x v="0"/>
    <x v="0"/>
    <x v="0"/>
    <x v="0"/>
    <x v="1"/>
    <x v="0"/>
    <x v="1"/>
    <x v="0"/>
    <x v="1"/>
  </r>
  <r>
    <x v="1"/>
    <x v="1"/>
    <n v="2013"/>
    <n v="10"/>
    <x v="0"/>
    <x v="0"/>
    <x v="0"/>
    <x v="0"/>
    <x v="1"/>
    <x v="0"/>
    <x v="1"/>
    <x v="0"/>
    <x v="1"/>
  </r>
  <r>
    <x v="1"/>
    <x v="3"/>
    <s v=""/>
    <s v=""/>
    <x v="0"/>
    <x v="0"/>
    <x v="0"/>
    <x v="0"/>
    <x v="1"/>
    <x v="0"/>
    <x v="1"/>
    <x v="1"/>
    <x v="0"/>
  </r>
  <r>
    <x v="1"/>
    <x v="1"/>
    <n v="2011"/>
    <n v="5"/>
    <x v="0"/>
    <x v="0"/>
    <x v="0"/>
    <x v="0"/>
    <x v="1"/>
    <x v="0"/>
    <x v="1"/>
    <x v="0"/>
    <x v="1"/>
  </r>
  <r>
    <x v="1"/>
    <x v="1"/>
    <s v=""/>
    <s v=""/>
    <x v="0"/>
    <x v="0"/>
    <x v="1"/>
    <x v="0"/>
    <x v="1"/>
    <x v="0"/>
    <x v="1"/>
    <x v="1"/>
    <x v="0"/>
  </r>
  <r>
    <x v="1"/>
    <x v="1"/>
    <s v=""/>
    <s v=""/>
    <x v="0"/>
    <x v="0"/>
    <x v="0"/>
    <x v="0"/>
    <x v="0"/>
    <x v="1"/>
    <x v="1"/>
    <x v="0"/>
    <x v="0"/>
  </r>
  <r>
    <x v="1"/>
    <x v="1"/>
    <n v="2016"/>
    <n v="3"/>
    <x v="0"/>
    <x v="0"/>
    <x v="0"/>
    <x v="0"/>
    <x v="0"/>
    <x v="0"/>
    <x v="1"/>
    <x v="0"/>
    <x v="1"/>
  </r>
  <r>
    <x v="1"/>
    <x v="1"/>
    <n v="2016"/>
    <n v="2"/>
    <x v="0"/>
    <x v="0"/>
    <x v="1"/>
    <x v="0"/>
    <x v="1"/>
    <x v="0"/>
    <x v="1"/>
    <x v="0"/>
    <x v="1"/>
  </r>
  <r>
    <x v="1"/>
    <x v="1"/>
    <n v="2016"/>
    <n v="3"/>
    <x v="0"/>
    <x v="0"/>
    <x v="1"/>
    <x v="0"/>
    <x v="1"/>
    <x v="0"/>
    <x v="1"/>
    <x v="0"/>
    <x v="1"/>
  </r>
  <r>
    <x v="1"/>
    <x v="9"/>
    <n v="2016"/>
    <n v="6"/>
    <x v="0"/>
    <x v="0"/>
    <x v="1"/>
    <x v="0"/>
    <x v="1"/>
    <x v="0"/>
    <x v="1"/>
    <x v="0"/>
    <x v="1"/>
  </r>
  <r>
    <x v="4"/>
    <x v="8"/>
    <s v=""/>
    <s v=""/>
    <x v="0"/>
    <x v="0"/>
    <x v="1"/>
    <x v="0"/>
    <x v="1"/>
    <x v="0"/>
    <x v="1"/>
    <x v="0"/>
    <x v="0"/>
  </r>
  <r>
    <x v="4"/>
    <x v="8"/>
    <n v="2016"/>
    <n v="6"/>
    <x v="0"/>
    <x v="0"/>
    <x v="1"/>
    <x v="0"/>
    <x v="1"/>
    <x v="0"/>
    <x v="1"/>
    <x v="0"/>
    <x v="1"/>
  </r>
  <r>
    <x v="4"/>
    <x v="1"/>
    <s v=""/>
    <s v=""/>
    <x v="0"/>
    <x v="0"/>
    <x v="0"/>
    <x v="0"/>
    <x v="1"/>
    <x v="0"/>
    <x v="0"/>
    <x v="0"/>
    <x v="0"/>
  </r>
  <r>
    <x v="0"/>
    <x v="3"/>
    <s v=""/>
    <s v=""/>
    <x v="0"/>
    <x v="0"/>
    <x v="1"/>
    <x v="0"/>
    <x v="1"/>
    <x v="0"/>
    <x v="1"/>
    <x v="0"/>
    <x v="0"/>
  </r>
  <r>
    <x v="0"/>
    <x v="3"/>
    <n v="2016"/>
    <n v="6"/>
    <x v="0"/>
    <x v="0"/>
    <x v="1"/>
    <x v="0"/>
    <x v="1"/>
    <x v="0"/>
    <x v="1"/>
    <x v="0"/>
    <x v="1"/>
  </r>
  <r>
    <x v="0"/>
    <x v="3"/>
    <n v="2016"/>
    <n v="12"/>
    <x v="0"/>
    <x v="0"/>
    <x v="0"/>
    <x v="0"/>
    <x v="0"/>
    <x v="0"/>
    <x v="1"/>
    <x v="0"/>
    <x v="1"/>
  </r>
  <r>
    <x v="0"/>
    <x v="3"/>
    <n v="2016"/>
    <n v="6"/>
    <x v="0"/>
    <x v="0"/>
    <x v="0"/>
    <x v="0"/>
    <x v="0"/>
    <x v="0"/>
    <x v="1"/>
    <x v="0"/>
    <x v="1"/>
  </r>
  <r>
    <x v="4"/>
    <x v="3"/>
    <n v="2016"/>
    <n v="6"/>
    <x v="5"/>
    <x v="0"/>
    <x v="0"/>
    <x v="0"/>
    <x v="0"/>
    <x v="0"/>
    <x v="1"/>
    <x v="0"/>
    <x v="0"/>
  </r>
  <r>
    <x v="4"/>
    <x v="3"/>
    <n v="2016"/>
    <n v="6"/>
    <x v="0"/>
    <x v="0"/>
    <x v="0"/>
    <x v="1"/>
    <x v="1"/>
    <x v="0"/>
    <x v="1"/>
    <x v="0"/>
    <x v="1"/>
  </r>
  <r>
    <x v="4"/>
    <x v="4"/>
    <n v="2016"/>
    <n v="7"/>
    <x v="0"/>
    <x v="0"/>
    <x v="0"/>
    <x v="0"/>
    <x v="1"/>
    <x v="1"/>
    <x v="1"/>
    <x v="0"/>
    <x v="1"/>
  </r>
  <r>
    <x v="5"/>
    <x v="8"/>
    <s v=""/>
    <s v=""/>
    <x v="0"/>
    <x v="0"/>
    <x v="0"/>
    <x v="0"/>
    <x v="0"/>
    <x v="0"/>
    <x v="0"/>
    <x v="0"/>
    <x v="0"/>
  </r>
  <r>
    <x v="5"/>
    <x v="8"/>
    <s v=""/>
    <s v=""/>
    <x v="1"/>
    <x v="0"/>
    <x v="0"/>
    <x v="0"/>
    <x v="0"/>
    <x v="0"/>
    <x v="0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n v="2016"/>
    <n v="6"/>
    <x v="0"/>
    <x v="0"/>
    <x v="0"/>
    <x v="0"/>
    <x v="1"/>
    <x v="1"/>
    <x v="1"/>
    <x v="0"/>
    <x v="1"/>
  </r>
  <r>
    <x v="5"/>
    <x v="1"/>
    <s v=""/>
    <s v=""/>
    <x v="0"/>
    <x v="0"/>
    <x v="0"/>
    <x v="0"/>
    <x v="1"/>
    <x v="1"/>
    <x v="1"/>
    <x v="0"/>
    <x v="0"/>
  </r>
  <r>
    <x v="6"/>
    <x v="5"/>
    <s v=""/>
    <s v=""/>
    <x v="5"/>
    <x v="0"/>
    <x v="0"/>
    <x v="0"/>
    <x v="0"/>
    <x v="0"/>
    <x v="1"/>
    <x v="0"/>
    <x v="0"/>
  </r>
  <r>
    <x v="6"/>
    <x v="5"/>
    <s v=""/>
    <s v=""/>
    <x v="0"/>
    <x v="0"/>
    <x v="1"/>
    <x v="1"/>
    <x v="0"/>
    <x v="1"/>
    <x v="1"/>
    <x v="0"/>
    <x v="0"/>
  </r>
  <r>
    <x v="7"/>
    <x v="8"/>
    <s v=""/>
    <s v=""/>
    <x v="4"/>
    <x v="1"/>
    <x v="0"/>
    <x v="0"/>
    <x v="1"/>
    <x v="0"/>
    <x v="0"/>
    <x v="0"/>
    <x v="0"/>
  </r>
  <r>
    <x v="2"/>
    <x v="5"/>
    <s v=""/>
    <s v=""/>
    <x v="0"/>
    <x v="0"/>
    <x v="1"/>
    <x v="0"/>
    <x v="0"/>
    <x v="0"/>
    <x v="0"/>
    <x v="1"/>
    <x v="0"/>
  </r>
  <r>
    <x v="6"/>
    <x v="5"/>
    <n v="2017"/>
    <n v="10"/>
    <x v="6"/>
    <x v="0"/>
    <x v="0"/>
    <x v="1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5"/>
    <n v="1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10"/>
    <x v="8"/>
    <n v="2014"/>
    <n v="1"/>
    <x v="0"/>
    <x v="0"/>
    <x v="0"/>
    <x v="0"/>
    <x v="1"/>
    <x v="0"/>
    <x v="1"/>
    <x v="0"/>
    <x v="1"/>
  </r>
  <r>
    <x v="3"/>
    <x v="7"/>
    <n v="2014"/>
    <n v="2"/>
    <x v="0"/>
    <x v="0"/>
    <x v="0"/>
    <x v="0"/>
    <x v="1"/>
    <x v="0"/>
    <x v="1"/>
    <x v="0"/>
    <x v="1"/>
  </r>
  <r>
    <x v="10"/>
    <x v="8"/>
    <n v="2014"/>
    <n v="1"/>
    <x v="0"/>
    <x v="0"/>
    <x v="0"/>
    <x v="0"/>
    <x v="1"/>
    <x v="0"/>
    <x v="1"/>
    <x v="0"/>
    <x v="1"/>
  </r>
  <r>
    <x v="11"/>
    <x v="8"/>
    <n v="2014"/>
    <n v="1"/>
    <x v="0"/>
    <x v="0"/>
    <x v="0"/>
    <x v="0"/>
    <x v="1"/>
    <x v="0"/>
    <x v="1"/>
    <x v="0"/>
    <x v="1"/>
  </r>
  <r>
    <x v="11"/>
    <x v="0"/>
    <n v="2015"/>
    <n v="3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7"/>
    <n v="9"/>
    <x v="6"/>
    <x v="0"/>
    <x v="0"/>
    <x v="0"/>
    <x v="1"/>
    <x v="1"/>
    <x v="1"/>
    <x v="0"/>
    <x v="1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0"/>
    <s v=""/>
    <s v=""/>
    <x v="1"/>
    <x v="0"/>
    <x v="0"/>
    <x v="0"/>
    <x v="1"/>
    <x v="0"/>
    <x v="0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n v="2014"/>
    <n v="12"/>
    <x v="0"/>
    <x v="0"/>
    <x v="0"/>
    <x v="0"/>
    <x v="1"/>
    <x v="0"/>
    <x v="1"/>
    <x v="0"/>
    <x v="1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0"/>
    <s v=""/>
    <s v=""/>
    <x v="3"/>
    <x v="0"/>
    <x v="0"/>
    <x v="0"/>
    <x v="1"/>
    <x v="1"/>
    <x v="1"/>
    <x v="0"/>
    <x v="0"/>
  </r>
  <r>
    <x v="8"/>
    <x v="9"/>
    <s v=""/>
    <s v=""/>
    <x v="3"/>
    <x v="0"/>
    <x v="0"/>
    <x v="0"/>
    <x v="1"/>
    <x v="1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8"/>
    <x v="6"/>
    <s v=""/>
    <s v=""/>
    <x v="3"/>
    <x v="0"/>
    <x v="0"/>
    <x v="0"/>
    <x v="1"/>
    <x v="1"/>
    <x v="1"/>
    <x v="0"/>
    <x v="0"/>
  </r>
  <r>
    <x v="8"/>
    <x v="6"/>
    <n v="2017"/>
    <n v="7"/>
    <x v="6"/>
    <x v="0"/>
    <x v="0"/>
    <x v="0"/>
    <x v="1"/>
    <x v="1"/>
    <x v="1"/>
    <x v="0"/>
    <x v="1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3"/>
    <s v=""/>
    <s v=""/>
    <x v="8"/>
    <x v="0"/>
    <x v="1"/>
    <x v="0"/>
    <x v="1"/>
    <x v="0"/>
    <x v="1"/>
    <x v="0"/>
    <x v="0"/>
  </r>
  <r>
    <x v="9"/>
    <x v="2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2"/>
    <x v="0"/>
    <x v="0"/>
    <x v="1"/>
    <x v="1"/>
    <x v="0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2"/>
    <x v="0"/>
    <x v="0"/>
    <x v="1"/>
    <x v="1"/>
    <x v="0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4"/>
    <s v=""/>
    <s v=""/>
    <x v="5"/>
    <x v="0"/>
    <x v="0"/>
    <x v="0"/>
    <x v="0"/>
    <x v="0"/>
    <x v="1"/>
    <x v="0"/>
    <x v="0"/>
  </r>
  <r>
    <x v="9"/>
    <x v="4"/>
    <s v=""/>
    <s v=""/>
    <x v="4"/>
    <x v="1"/>
    <x v="0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7"/>
    <s v=""/>
    <s v=""/>
    <x v="2"/>
    <x v="0"/>
    <x v="0"/>
    <x v="1"/>
    <x v="1"/>
    <x v="0"/>
    <x v="1"/>
    <x v="0"/>
    <x v="0"/>
  </r>
  <r>
    <x v="9"/>
    <x v="5"/>
    <s v=""/>
    <s v=""/>
    <x v="1"/>
    <x v="0"/>
    <x v="0"/>
    <x v="0"/>
    <x v="1"/>
    <x v="0"/>
    <x v="0"/>
    <x v="0"/>
    <x v="0"/>
  </r>
  <r>
    <x v="9"/>
    <x v="7"/>
    <s v=""/>
    <s v=""/>
    <x v="2"/>
    <x v="0"/>
    <x v="0"/>
    <x v="1"/>
    <x v="1"/>
    <x v="0"/>
    <x v="1"/>
    <x v="0"/>
    <x v="0"/>
  </r>
  <r>
    <x v="9"/>
    <x v="7"/>
    <s v=""/>
    <s v=""/>
    <x v="0"/>
    <x v="1"/>
    <x v="0"/>
    <x v="0"/>
    <x v="1"/>
    <x v="0"/>
    <x v="1"/>
    <x v="0"/>
    <x v="0"/>
  </r>
  <r>
    <x v="9"/>
    <x v="7"/>
    <s v=""/>
    <s v=""/>
    <x v="4"/>
    <x v="1"/>
    <x v="0"/>
    <x v="0"/>
    <x v="1"/>
    <x v="0"/>
    <x v="1"/>
    <x v="0"/>
    <x v="0"/>
  </r>
  <r>
    <x v="9"/>
    <x v="6"/>
    <s v=""/>
    <s v=""/>
    <x v="3"/>
    <x v="1"/>
    <x v="0"/>
    <x v="0"/>
    <x v="1"/>
    <x v="1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5"/>
    <s v=""/>
    <s v=""/>
    <x v="3"/>
    <x v="0"/>
    <x v="0"/>
    <x v="0"/>
    <x v="0"/>
    <x v="1"/>
    <x v="1"/>
    <x v="0"/>
    <x v="0"/>
  </r>
  <r>
    <x v="9"/>
    <x v="5"/>
    <s v=""/>
    <s v=""/>
    <x v="2"/>
    <x v="0"/>
    <x v="0"/>
    <x v="1"/>
    <x v="1"/>
    <x v="0"/>
    <x v="1"/>
    <x v="0"/>
    <x v="0"/>
  </r>
  <r>
    <x v="9"/>
    <x v="5"/>
    <s v=""/>
    <s v=""/>
    <x v="0"/>
    <x v="0"/>
    <x v="0"/>
    <x v="0"/>
    <x v="1"/>
    <x v="1"/>
    <x v="1"/>
    <x v="0"/>
    <x v="0"/>
  </r>
  <r>
    <x v="2"/>
    <x v="8"/>
    <s v=""/>
    <s v=""/>
    <x v="2"/>
    <x v="0"/>
    <x v="1"/>
    <x v="1"/>
    <x v="1"/>
    <x v="0"/>
    <x v="1"/>
    <x v="0"/>
    <x v="0"/>
  </r>
  <r>
    <x v="2"/>
    <x v="8"/>
    <n v="2017"/>
    <n v="2"/>
    <x v="6"/>
    <x v="1"/>
    <x v="1"/>
    <x v="1"/>
    <x v="0"/>
    <x v="1"/>
    <x v="1"/>
    <x v="0"/>
    <x v="1"/>
  </r>
  <r>
    <x v="2"/>
    <x v="8"/>
    <n v="2017"/>
    <n v="2"/>
    <x v="6"/>
    <x v="0"/>
    <x v="1"/>
    <x v="1"/>
    <x v="0"/>
    <x v="1"/>
    <x v="1"/>
    <x v="0"/>
    <x v="1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8"/>
    <x v="0"/>
    <x v="1"/>
    <x v="1"/>
    <x v="1"/>
    <x v="0"/>
    <x v="1"/>
    <x v="0"/>
    <x v="0"/>
  </r>
  <r>
    <x v="2"/>
    <x v="3"/>
    <s v=""/>
    <s v=""/>
    <x v="4"/>
    <x v="1"/>
    <x v="0"/>
    <x v="0"/>
    <x v="0"/>
    <x v="0"/>
    <x v="1"/>
    <x v="0"/>
    <x v="0"/>
  </r>
  <r>
    <x v="2"/>
    <x v="1"/>
    <s v=""/>
    <s v=""/>
    <x v="4"/>
    <x v="1"/>
    <x v="0"/>
    <x v="1"/>
    <x v="1"/>
    <x v="0"/>
    <x v="1"/>
    <x v="0"/>
    <x v="0"/>
  </r>
  <r>
    <x v="2"/>
    <x v="1"/>
    <s v=""/>
    <s v=""/>
    <x v="4"/>
    <x v="1"/>
    <x v="0"/>
    <x v="0"/>
    <x v="1"/>
    <x v="0"/>
    <x v="1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s v=""/>
    <s v=""/>
    <x v="2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3"/>
    <s v=""/>
    <s v=""/>
    <x v="5"/>
    <x v="0"/>
    <x v="0"/>
    <x v="0"/>
    <x v="0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4"/>
    <x v="1"/>
    <x v="0"/>
    <x v="0"/>
    <x v="1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3"/>
    <x v="0"/>
    <x v="0"/>
    <x v="0"/>
    <x v="1"/>
    <x v="1"/>
    <x v="0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0"/>
    <x v="1"/>
    <x v="1"/>
    <x v="0"/>
    <x v="1"/>
    <x v="0"/>
    <x v="0"/>
  </r>
  <r>
    <x v="2"/>
    <x v="3"/>
    <s v=""/>
    <s v=""/>
    <x v="2"/>
    <x v="0"/>
    <x v="0"/>
    <x v="1"/>
    <x v="1"/>
    <x v="0"/>
    <x v="0"/>
    <x v="0"/>
    <x v="0"/>
  </r>
  <r>
    <x v="2"/>
    <x v="3"/>
    <n v="2017"/>
    <n v="7"/>
    <x v="6"/>
    <x v="0"/>
    <x v="0"/>
    <x v="0"/>
    <x v="1"/>
    <x v="1"/>
    <x v="1"/>
    <x v="0"/>
    <x v="1"/>
  </r>
  <r>
    <x v="2"/>
    <x v="3"/>
    <s v=""/>
    <s v=""/>
    <x v="2"/>
    <x v="0"/>
    <x v="0"/>
    <x v="1"/>
    <x v="1"/>
    <x v="0"/>
    <x v="0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1"/>
    <x v="0"/>
    <x v="0"/>
    <x v="1"/>
    <x v="1"/>
    <x v="0"/>
    <x v="0"/>
    <x v="0"/>
    <x v="0"/>
  </r>
  <r>
    <x v="2"/>
    <x v="2"/>
    <s v=""/>
    <s v=""/>
    <x v="2"/>
    <x v="0"/>
    <x v="0"/>
    <x v="1"/>
    <x v="1"/>
    <x v="0"/>
    <x v="1"/>
    <x v="0"/>
    <x v="0"/>
  </r>
  <r>
    <x v="2"/>
    <x v="2"/>
    <s v=""/>
    <s v=""/>
    <x v="3"/>
    <x v="0"/>
    <x v="0"/>
    <x v="0"/>
    <x v="1"/>
    <x v="1"/>
    <x v="1"/>
    <x v="0"/>
    <x v="0"/>
  </r>
  <r>
    <x v="2"/>
    <x v="2"/>
    <s v=""/>
    <s v=""/>
    <x v="2"/>
    <x v="0"/>
    <x v="0"/>
    <x v="1"/>
    <x v="1"/>
    <x v="0"/>
    <x v="1"/>
    <x v="0"/>
    <x v="0"/>
  </r>
  <r>
    <x v="2"/>
    <x v="10"/>
    <s v=""/>
    <s v=""/>
    <x v="7"/>
    <x v="0"/>
    <x v="1"/>
    <x v="0"/>
    <x v="1"/>
    <x v="0"/>
    <x v="1"/>
    <x v="1"/>
    <x v="0"/>
  </r>
  <r>
    <x v="2"/>
    <x v="10"/>
    <s v=""/>
    <s v=""/>
    <x v="2"/>
    <x v="0"/>
    <x v="0"/>
    <x v="1"/>
    <x v="1"/>
    <x v="0"/>
    <x v="1"/>
    <x v="0"/>
    <x v="0"/>
  </r>
  <r>
    <x v="2"/>
    <x v="10"/>
    <n v="2017"/>
    <n v="9"/>
    <x v="6"/>
    <x v="0"/>
    <x v="0"/>
    <x v="1"/>
    <x v="1"/>
    <x v="1"/>
    <x v="1"/>
    <x v="0"/>
    <x v="1"/>
  </r>
  <r>
    <x v="2"/>
    <x v="10"/>
    <n v="2017"/>
    <n v="9"/>
    <x v="6"/>
    <x v="0"/>
    <x v="0"/>
    <x v="1"/>
    <x v="1"/>
    <x v="1"/>
    <x v="1"/>
    <x v="0"/>
    <x v="1"/>
  </r>
  <r>
    <x v="2"/>
    <x v="10"/>
    <s v=""/>
    <s v=""/>
    <x v="7"/>
    <x v="0"/>
    <x v="0"/>
    <x v="0"/>
    <x v="1"/>
    <x v="0"/>
    <x v="1"/>
    <x v="1"/>
    <x v="0"/>
  </r>
  <r>
    <x v="2"/>
    <x v="9"/>
    <n v="2017"/>
    <n v="8"/>
    <x v="6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n v="2018"/>
    <n v="3"/>
    <x v="3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s v=""/>
    <s v=""/>
    <x v="3"/>
    <x v="0"/>
    <x v="0"/>
    <x v="1"/>
    <x v="1"/>
    <x v="1"/>
    <x v="1"/>
    <x v="0"/>
    <x v="0"/>
  </r>
  <r>
    <x v="2"/>
    <x v="9"/>
    <s v=""/>
    <s v=""/>
    <x v="4"/>
    <x v="1"/>
    <x v="0"/>
    <x v="0"/>
    <x v="1"/>
    <x v="0"/>
    <x v="1"/>
    <x v="0"/>
    <x v="0"/>
  </r>
  <r>
    <x v="2"/>
    <x v="9"/>
    <s v=""/>
    <s v=""/>
    <x v="5"/>
    <x v="0"/>
    <x v="0"/>
    <x v="0"/>
    <x v="0"/>
    <x v="0"/>
    <x v="1"/>
    <x v="0"/>
    <x v="0"/>
  </r>
  <r>
    <x v="2"/>
    <x v="4"/>
    <s v=""/>
    <s v=""/>
    <x v="2"/>
    <x v="0"/>
    <x v="0"/>
    <x v="1"/>
    <x v="0"/>
    <x v="0"/>
    <x v="1"/>
    <x v="0"/>
    <x v="0"/>
  </r>
  <r>
    <x v="2"/>
    <x v="4"/>
    <s v=""/>
    <s v=""/>
    <x v="2"/>
    <x v="0"/>
    <x v="0"/>
    <x v="1"/>
    <x v="1"/>
    <x v="0"/>
    <x v="1"/>
    <x v="0"/>
    <x v="0"/>
  </r>
  <r>
    <x v="2"/>
    <x v="4"/>
    <s v=""/>
    <s v=""/>
    <x v="3"/>
    <x v="0"/>
    <x v="0"/>
    <x v="0"/>
    <x v="1"/>
    <x v="1"/>
    <x v="1"/>
    <x v="0"/>
    <x v="0"/>
  </r>
  <r>
    <x v="2"/>
    <x v="11"/>
    <n v="2018"/>
    <n v="1"/>
    <x v="5"/>
    <x v="1"/>
    <x v="0"/>
    <x v="0"/>
    <x v="0"/>
    <x v="0"/>
    <x v="1"/>
    <x v="0"/>
    <x v="0"/>
  </r>
  <r>
    <x v="2"/>
    <x v="11"/>
    <s v=""/>
    <s v=""/>
    <x v="5"/>
    <x v="0"/>
    <x v="1"/>
    <x v="0"/>
    <x v="0"/>
    <x v="1"/>
    <x v="1"/>
    <x v="0"/>
    <x v="0"/>
  </r>
  <r>
    <x v="2"/>
    <x v="11"/>
    <s v=""/>
    <s v=""/>
    <x v="3"/>
    <x v="0"/>
    <x v="0"/>
    <x v="1"/>
    <x v="1"/>
    <x v="1"/>
    <x v="1"/>
    <x v="0"/>
    <x v="0"/>
  </r>
  <r>
    <x v="2"/>
    <x v="7"/>
    <s v=""/>
    <s v=""/>
    <x v="5"/>
    <x v="0"/>
    <x v="0"/>
    <x v="0"/>
    <x v="0"/>
    <x v="0"/>
    <x v="1"/>
    <x v="1"/>
    <x v="0"/>
  </r>
  <r>
    <x v="6"/>
    <x v="5"/>
    <s v=""/>
    <s v=""/>
    <x v="2"/>
    <x v="0"/>
    <x v="0"/>
    <x v="1"/>
    <x v="1"/>
    <x v="0"/>
    <x v="1"/>
    <x v="1"/>
    <x v="0"/>
  </r>
  <r>
    <x v="2"/>
    <x v="7"/>
    <s v=""/>
    <s v=""/>
    <x v="8"/>
    <x v="0"/>
    <x v="1"/>
    <x v="1"/>
    <x v="0"/>
    <x v="1"/>
    <x v="1"/>
    <x v="0"/>
    <x v="0"/>
  </r>
  <r>
    <x v="2"/>
    <x v="7"/>
    <s v=""/>
    <s v=""/>
    <x v="1"/>
    <x v="0"/>
    <x v="0"/>
    <x v="0"/>
    <x v="1"/>
    <x v="0"/>
    <x v="0"/>
    <x v="0"/>
    <x v="0"/>
  </r>
  <r>
    <x v="2"/>
    <x v="6"/>
    <s v=""/>
    <s v=""/>
    <x v="4"/>
    <x v="1"/>
    <x v="0"/>
    <x v="0"/>
    <x v="1"/>
    <x v="0"/>
    <x v="1"/>
    <x v="0"/>
    <x v="0"/>
  </r>
  <r>
    <x v="2"/>
    <x v="6"/>
    <s v=""/>
    <s v=""/>
    <x v="1"/>
    <x v="0"/>
    <x v="0"/>
    <x v="0"/>
    <x v="1"/>
    <x v="0"/>
    <x v="0"/>
    <x v="0"/>
    <x v="0"/>
  </r>
  <r>
    <x v="2"/>
    <x v="6"/>
    <s v=""/>
    <s v=""/>
    <x v="2"/>
    <x v="0"/>
    <x v="0"/>
    <x v="1"/>
    <x v="1"/>
    <x v="0"/>
    <x v="0"/>
    <x v="0"/>
    <x v="0"/>
  </r>
  <r>
    <x v="12"/>
    <x v="8"/>
    <s v=""/>
    <s v=""/>
    <x v="0"/>
    <x v="0"/>
    <x v="0"/>
    <x v="0"/>
    <x v="0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0"/>
    <x v="1"/>
    <x v="0"/>
    <x v="0"/>
    <x v="1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3"/>
    <x v="1"/>
    <x v="1"/>
    <x v="1"/>
    <x v="0"/>
    <x v="1"/>
    <x v="0"/>
    <x v="0"/>
    <x v="0"/>
  </r>
  <r>
    <x v="2"/>
    <x v="5"/>
    <s v=""/>
    <s v=""/>
    <x v="3"/>
    <x v="0"/>
    <x v="0"/>
    <x v="1"/>
    <x v="0"/>
    <x v="1"/>
    <x v="1"/>
    <x v="0"/>
    <x v="0"/>
  </r>
  <r>
    <x v="2"/>
    <x v="5"/>
    <s v=""/>
    <s v=""/>
    <x v="3"/>
    <x v="0"/>
    <x v="0"/>
    <x v="0"/>
    <x v="0"/>
    <x v="1"/>
    <x v="1"/>
    <x v="0"/>
    <x v="0"/>
  </r>
  <r>
    <x v="2"/>
    <x v="5"/>
    <s v=""/>
    <s v=""/>
    <x v="3"/>
    <x v="0"/>
    <x v="1"/>
    <x v="1"/>
    <x v="0"/>
    <x v="1"/>
    <x v="1"/>
    <x v="0"/>
    <x v="0"/>
  </r>
  <r>
    <x v="2"/>
    <x v="5"/>
    <e v="#VALUE!"/>
    <e v="#VALUE!"/>
    <x v="7"/>
    <x v="0"/>
    <x v="1"/>
    <x v="0"/>
    <x v="1"/>
    <x v="0"/>
    <x v="1"/>
    <x v="1"/>
    <x v="1"/>
  </r>
  <r>
    <x v="2"/>
    <x v="5"/>
    <e v="#VALUE!"/>
    <e v="#VALUE!"/>
    <x v="7"/>
    <x v="0"/>
    <x v="1"/>
    <x v="0"/>
    <x v="1"/>
    <x v="0"/>
    <x v="1"/>
    <x v="1"/>
    <x v="1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8"/>
    <x v="0"/>
    <x v="1"/>
    <x v="0"/>
    <x v="1"/>
    <x v="0"/>
    <x v="1"/>
    <x v="0"/>
    <x v="0"/>
  </r>
  <r>
    <x v="2"/>
    <x v="5"/>
    <s v=""/>
    <s v=""/>
    <x v="3"/>
    <x v="0"/>
    <x v="0"/>
    <x v="0"/>
    <x v="1"/>
    <x v="1"/>
    <x v="1"/>
    <x v="0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12"/>
    <x v="8"/>
    <s v=""/>
    <s v=""/>
    <x v="5"/>
    <x v="1"/>
    <x v="0"/>
    <x v="0"/>
    <x v="0"/>
    <x v="1"/>
    <x v="1"/>
    <x v="0"/>
    <x v="0"/>
  </r>
  <r>
    <x v="12"/>
    <x v="8"/>
    <s v=""/>
    <s v=""/>
    <x v="4"/>
    <x v="1"/>
    <x v="0"/>
    <x v="0"/>
    <x v="1"/>
    <x v="0"/>
    <x v="1"/>
    <x v="0"/>
    <x v="0"/>
  </r>
  <r>
    <x v="12"/>
    <x v="8"/>
    <s v=""/>
    <s v=""/>
    <x v="5"/>
    <x v="1"/>
    <x v="0"/>
    <x v="0"/>
    <x v="0"/>
    <x v="0"/>
    <x v="0"/>
    <x v="1"/>
    <x v="0"/>
  </r>
  <r>
    <x v="12"/>
    <x v="8"/>
    <s v=""/>
    <s v=""/>
    <x v="7"/>
    <x v="1"/>
    <x v="0"/>
    <x v="0"/>
    <x v="1"/>
    <x v="0"/>
    <x v="1"/>
    <x v="1"/>
    <x v="0"/>
  </r>
  <r>
    <x v="12"/>
    <x v="1"/>
    <s v=""/>
    <s v=""/>
    <x v="4"/>
    <x v="1"/>
    <x v="0"/>
    <x v="0"/>
    <x v="1"/>
    <x v="0"/>
    <x v="0"/>
    <x v="0"/>
    <x v="0"/>
  </r>
  <r>
    <x v="12"/>
    <x v="0"/>
    <s v=""/>
    <s v=""/>
    <x v="1"/>
    <x v="1"/>
    <x v="0"/>
    <x v="0"/>
    <x v="1"/>
    <x v="0"/>
    <x v="0"/>
    <x v="0"/>
    <x v="0"/>
  </r>
  <r>
    <x v="12"/>
    <x v="0"/>
    <s v=""/>
    <s v=""/>
    <x v="1"/>
    <x v="0"/>
    <x v="0"/>
    <x v="0"/>
    <x v="1"/>
    <x v="0"/>
    <x v="0"/>
    <x v="0"/>
    <x v="0"/>
  </r>
  <r>
    <x v="12"/>
    <x v="1"/>
    <s v=""/>
    <s v=""/>
    <x v="2"/>
    <x v="0"/>
    <x v="0"/>
    <x v="1"/>
    <x v="1"/>
    <x v="1"/>
    <x v="1"/>
    <x v="0"/>
    <x v="0"/>
  </r>
  <r>
    <x v="12"/>
    <x v="1"/>
    <s v=""/>
    <s v=""/>
    <x v="4"/>
    <x v="1"/>
    <x v="0"/>
    <x v="0"/>
    <x v="1"/>
    <x v="0"/>
    <x v="1"/>
    <x v="0"/>
    <x v="3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1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3"/>
    <x v="0"/>
    <x v="0"/>
    <x v="0"/>
    <x v="1"/>
    <x v="1"/>
    <x v="1"/>
    <x v="0"/>
    <x v="0"/>
  </r>
  <r>
    <x v="12"/>
    <x v="1"/>
    <s v=""/>
    <s v=""/>
    <x v="3"/>
    <x v="0"/>
    <x v="0"/>
    <x v="1"/>
    <x v="1"/>
    <x v="1"/>
    <x v="1"/>
    <x v="0"/>
    <x v="0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2"/>
    <x v="0"/>
    <x v="0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">
  <r>
    <n v="1"/>
    <x v="0"/>
    <s v="ZP MIXTA"/>
    <x v="0"/>
    <s v="TAT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s v=""/>
    <n v="352880.2"/>
    <n v="6301757.1799999997"/>
    <s v="ZONA PAGA V268"/>
    <s v="500 Validadores"/>
    <s v="Amarillo"/>
    <s v=""/>
    <n v="2007"/>
    <n v="2"/>
    <s v=""/>
    <s v=""/>
    <s v="TATA"/>
    <n v="0"/>
    <n v="0"/>
    <n v="0"/>
    <n v="1"/>
    <n v="0"/>
    <n v="1"/>
    <n v="0"/>
    <s v="Activa"/>
  </r>
  <r>
    <n v="1"/>
    <x v="0"/>
    <s v="ZP MIXTA"/>
    <x v="1"/>
    <s v="TAT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m/>
    <m/>
    <m/>
    <m/>
    <m/>
    <m/>
    <m/>
    <m/>
    <m/>
    <m/>
    <m/>
    <m/>
    <m/>
    <m/>
    <m/>
    <m/>
    <m/>
    <n v="4"/>
    <m/>
    <n v="4"/>
    <n v="4"/>
    <d v="2007-02-20T00:00:00"/>
    <d v="2017-12-01T00:00:00"/>
    <s v=""/>
    <n v="352941.86"/>
    <n v="6301787.8399999999"/>
    <s v="ZONA PAGA V268"/>
    <s v="500 Validadores"/>
    <s v="3G"/>
    <d v="2018-03-12T00:00:00"/>
    <n v="2007"/>
    <n v="2"/>
    <s v=""/>
    <s v=""/>
    <s v="U6"/>
    <n v="0"/>
    <n v="0"/>
    <n v="0"/>
    <n v="1"/>
    <n v="0"/>
    <n v="1"/>
    <n v="0"/>
    <s v="Activa"/>
  </r>
  <r>
    <n v="1"/>
    <x v="0"/>
    <s v="ZP"/>
    <x v="0"/>
    <s v="TATA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s v=""/>
    <n v="350797.51"/>
    <n v="6301264.2400000002"/>
    <s v="ZONA PAGA V268"/>
    <s v="500 Validadores"/>
    <s v="Amarillo"/>
    <s v=""/>
    <n v="2007"/>
    <n v="2"/>
    <s v=""/>
    <s v=""/>
    <s v="TATA"/>
    <n v="0"/>
    <n v="0"/>
    <n v="0"/>
    <n v="1"/>
    <n v="0"/>
    <n v="0"/>
    <n v="0"/>
    <s v="Activa"/>
  </r>
  <r>
    <n v="1"/>
    <x v="1"/>
    <s v="ZP"/>
    <x v="0"/>
    <s v="TATA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d v="2016-03-25T00:00:00"/>
    <n v="351150.01"/>
    <n v="6301132.9100000001"/>
    <s v="ZONA PAGA V268"/>
    <m/>
    <m/>
    <s v=""/>
    <n v="2007"/>
    <n v="3"/>
    <n v="2016"/>
    <n v="3"/>
    <s v="TATA"/>
    <n v="0"/>
    <n v="0"/>
    <n v="0"/>
    <n v="0"/>
    <n v="0"/>
    <n v="1"/>
    <n v="0"/>
    <s v="Eliminada"/>
  </r>
  <r>
    <n v="1"/>
    <x v="0"/>
    <s v="ZP"/>
    <x v="0"/>
    <s v="TATA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s v=""/>
    <n v="358827.31"/>
    <n v="6306288.2699999996"/>
    <s v="ZONA PAGA V268"/>
    <s v="500 Validadores"/>
    <s v="Amarillo"/>
    <s v=""/>
    <n v="2007"/>
    <n v="3"/>
    <s v=""/>
    <s v=""/>
    <s v="TATA"/>
    <n v="0"/>
    <n v="0"/>
    <n v="0"/>
    <n v="1"/>
    <n v="0"/>
    <n v="0"/>
    <n v="0"/>
    <s v="Activa"/>
  </r>
  <r>
    <n v="1"/>
    <x v="0"/>
    <s v="ZP"/>
    <x v="0"/>
    <s v="TATA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s v=""/>
    <n v="348159"/>
    <n v="6299046"/>
    <s v="ZONA PAGA V268"/>
    <s v="500 Validadores"/>
    <s v="Amarillo"/>
    <s v=""/>
    <n v="2007"/>
    <n v="3"/>
    <s v=""/>
    <s v=""/>
    <s v="TATA"/>
    <n v="0"/>
    <n v="0"/>
    <n v="0"/>
    <n v="1"/>
    <n v="0"/>
    <n v="0"/>
    <n v="0"/>
    <s v="Activa"/>
  </r>
  <r>
    <n v="1"/>
    <x v="0"/>
    <s v="ZP"/>
    <x v="2"/>
    <s v="TATA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s v=""/>
    <n v="348018.51"/>
    <n v="6299005.2400000002"/>
    <s v="ZONA PAGA V268"/>
    <s v="500 Validadores"/>
    <s v="3G"/>
    <d v="2018-03-08T00:00:00"/>
    <n v="2007"/>
    <n v="3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s v=""/>
    <n v="341288.61"/>
    <n v="6296688.5599999996"/>
    <s v="ZONA PAGA V268"/>
    <s v="500 Validadores"/>
    <s v="Amarillo"/>
    <s v=""/>
    <n v="2007"/>
    <n v="3"/>
    <s v=""/>
    <s v=""/>
    <s v="TATA"/>
    <n v="1"/>
    <n v="0"/>
    <n v="0"/>
    <n v="1"/>
    <n v="0"/>
    <n v="0"/>
    <n v="0"/>
    <s v="Activa"/>
  </r>
  <r>
    <n v="1"/>
    <x v="0"/>
    <s v="ZP MIXTA"/>
    <x v="0"/>
    <s v="TATA"/>
    <n v="9"/>
    <s v="RM-0017"/>
    <s v="PI386"/>
    <m/>
    <s v="E-13-54-SN-10"/>
    <m/>
    <s v="MAIPÚ"/>
    <s v="Parada 1 / (M) Plaza   de Maipú"/>
    <s v="SI"/>
    <s v="U4"/>
    <s v="U1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106I"/>
    <s v="110R"/>
    <s v="111R"/>
    <m/>
    <m/>
    <m/>
    <m/>
    <m/>
    <m/>
    <m/>
    <m/>
    <m/>
    <m/>
    <m/>
    <m/>
    <m/>
    <n v="4"/>
    <m/>
    <m/>
    <n v="3"/>
    <d v="2007-03-05T00:00:00"/>
    <d v="2007-03-05T00:00:00"/>
    <s v=""/>
    <n v="336791.45"/>
    <n v="6290866.5499999998"/>
    <s v="ZONA PAGA V268"/>
    <s v="500 Validadores"/>
    <s v="Amarillo"/>
    <s v=""/>
    <n v="2007"/>
    <n v="3"/>
    <s v=""/>
    <s v=""/>
    <s v="TATA"/>
    <n v="1"/>
    <n v="0"/>
    <n v="0"/>
    <n v="1"/>
    <n v="0"/>
    <n v="0"/>
    <n v="0"/>
    <s v="Activa"/>
  </r>
  <r>
    <n v="1"/>
    <x v="0"/>
    <s v="ZP"/>
    <x v="0"/>
    <s v="TATA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s v=""/>
    <n v="353788.28"/>
    <n v="6280015.0499999998"/>
    <s v="ZONA PAGA V268"/>
    <s v="500 Validadores"/>
    <s v="Amarillo"/>
    <s v=""/>
    <n v="2007"/>
    <n v="3"/>
    <s v=""/>
    <s v=""/>
    <s v="TATA"/>
    <n v="0"/>
    <n v="0"/>
    <n v="0"/>
    <n v="0"/>
    <n v="0"/>
    <n v="0"/>
    <n v="1"/>
    <s v="Activa"/>
  </r>
  <r>
    <n v="1"/>
    <x v="0"/>
    <s v="ZP"/>
    <x v="0"/>
    <s v="TATA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s v=""/>
    <n v="347012.18"/>
    <n v="6298353.4299999997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 MIXTA"/>
    <x v="0"/>
    <s v="TAT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s v=""/>
    <n v="346484.64"/>
    <n v="6299537.6699999999"/>
    <s v="ZONA PAGA V268"/>
    <s v="500 Validadores"/>
    <s v="Amarillo"/>
    <s v=""/>
    <n v="2008"/>
    <n v="5"/>
    <s v=""/>
    <s v=""/>
    <s v="TATA"/>
    <n v="1"/>
    <n v="0"/>
    <n v="0"/>
    <n v="0"/>
    <n v="0"/>
    <n v="1"/>
    <n v="0"/>
    <s v="Activa"/>
  </r>
  <r>
    <n v="1"/>
    <x v="0"/>
    <s v="ZP"/>
    <x v="0"/>
    <s v="TATA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s v=""/>
    <n v="352693.84"/>
    <n v="6301656.2999999998"/>
    <s v="ZONA PAGA V268"/>
    <s v="500 Validadores"/>
    <s v="Amarillo"/>
    <s v=""/>
    <n v="2007"/>
    <n v="3"/>
    <s v=""/>
    <s v=""/>
    <s v="TATA"/>
    <n v="0"/>
    <n v="0"/>
    <n v="0"/>
    <n v="0"/>
    <n v="0"/>
    <n v="1"/>
    <n v="0"/>
    <s v="Activa"/>
  </r>
  <r>
    <n v="1"/>
    <x v="0"/>
    <s v="ZP"/>
    <x v="3"/>
    <s v="TATA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15:00:00"/>
    <s v="-"/>
    <s v="-"/>
    <d v="1899-12-30T07:00:00"/>
    <d v="1899-12-30T15:00:00"/>
    <s v="-"/>
    <s v="-"/>
    <d v="2018-05-12T00:00:00"/>
    <s v="-"/>
    <s v="-"/>
    <s v="-"/>
    <s v="-"/>
    <s v="-"/>
    <s v="-"/>
    <s v="-"/>
    <s v="-"/>
    <m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s v=""/>
    <n v="339895.55"/>
    <n v="6297981.7199999997"/>
    <s v="ZONA PAGA V268"/>
    <s v="500 Validadores"/>
    <s v="3G"/>
    <d v="2018-03-13T00:00:00"/>
    <n v="2007"/>
    <n v="3"/>
    <s v=""/>
    <s v=""/>
    <s v="U5"/>
    <n v="0"/>
    <n v="0"/>
    <n v="0"/>
    <n v="0"/>
    <n v="1"/>
    <n v="0"/>
    <n v="0"/>
    <s v="Activa"/>
  </r>
  <r>
    <n v="1"/>
    <x v="0"/>
    <s v="ZP"/>
    <x v="4"/>
    <s v="TATA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s v=""/>
    <n v="341476.72"/>
    <n v="6296769.4800000004"/>
    <s v="ZONA PAGA V268"/>
    <s v="500 Validadores"/>
    <s v="3G"/>
    <d v="2018-03-06T00:00:00"/>
    <n v="2007"/>
    <n v="3"/>
    <s v=""/>
    <s v=""/>
    <s v="U1"/>
    <n v="1"/>
    <n v="0"/>
    <n v="0"/>
    <n v="0"/>
    <n v="0"/>
    <n v="0"/>
    <n v="0"/>
    <s v="Activa"/>
  </r>
  <r>
    <n v="1"/>
    <x v="1"/>
    <s v="ZP"/>
    <x v="0"/>
    <s v="TATA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  <m/>
    <s v=""/>
    <n v="2007"/>
    <n v="3"/>
    <n v="2016"/>
    <n v="2"/>
    <s v="TATA"/>
    <n v="1"/>
    <n v="0"/>
    <n v="0"/>
    <n v="0"/>
    <n v="0"/>
    <n v="0"/>
    <n v="0"/>
    <s v="Eliminada"/>
  </r>
  <r>
    <n v="1"/>
    <x v="0"/>
    <s v="ZP MIXTA"/>
    <x v="0"/>
    <s v="TAT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s v=""/>
    <n v="346390.48"/>
    <n v="6299487.7000000002"/>
    <s v="ZONA PAGA V268"/>
    <s v="500 Validadores"/>
    <s v="Amarillo"/>
    <s v=""/>
    <n v="2007"/>
    <n v="3"/>
    <s v=""/>
    <s v=""/>
    <s v="TATA"/>
    <n v="0"/>
    <n v="1"/>
    <n v="1"/>
    <n v="0"/>
    <n v="0"/>
    <n v="0"/>
    <n v="0"/>
    <s v="Activa"/>
  </r>
  <r>
    <n v="1"/>
    <x v="0"/>
    <s v="ZP"/>
    <x v="0"/>
    <s v="TATA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s v=""/>
    <n v="340430.44"/>
    <n v="6296729.9900000002"/>
    <s v="ZONA PAGA V268"/>
    <s v="500 Validadores"/>
    <s v="Amarillo"/>
    <s v=""/>
    <n v="2007"/>
    <n v="3"/>
    <s v=""/>
    <s v=""/>
    <s v="TATA"/>
    <n v="0"/>
    <n v="0"/>
    <n v="0"/>
    <n v="0"/>
    <n v="1"/>
    <n v="0"/>
    <n v="0"/>
    <s v="Activa"/>
  </r>
  <r>
    <n v="1"/>
    <x v="0"/>
    <s v="ZP"/>
    <x v="0"/>
    <s v="TATA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s v=""/>
    <n v="347000.49"/>
    <n v="6298345.4299999997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"/>
    <x v="0"/>
    <s v="TATA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s v=""/>
    <n v="347019.32"/>
    <n v="6298319.1100000003"/>
    <s v="ZONA PAGA V268"/>
    <s v="500 Validadores"/>
    <s v="Amarillo"/>
    <s v=""/>
    <n v="2007"/>
    <n v="3"/>
    <s v=""/>
    <s v=""/>
    <s v="TATA"/>
    <n v="0"/>
    <n v="1"/>
    <n v="0"/>
    <n v="0"/>
    <n v="0"/>
    <n v="0"/>
    <n v="0"/>
    <s v="Activa"/>
  </r>
  <r>
    <n v="1"/>
    <x v="0"/>
    <s v="ZP MIXTA"/>
    <x v="0"/>
    <s v="TATA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s v=""/>
    <n v="353951.48"/>
    <n v="6297341.6900000004"/>
    <s v="ZONA PAGA V268"/>
    <s v="500 Validadores"/>
    <s v="Amarillo"/>
    <s v=""/>
    <n v="2007"/>
    <n v="3"/>
    <s v=""/>
    <s v=""/>
    <s v="TATA"/>
    <n v="0"/>
    <n v="1"/>
    <n v="0"/>
    <n v="1"/>
    <n v="0"/>
    <n v="0"/>
    <n v="0"/>
    <s v="Activa"/>
  </r>
  <r>
    <n v="1"/>
    <x v="0"/>
    <s v="ZP"/>
    <x v="1"/>
    <s v="TATA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s v=""/>
    <n v="352636.54"/>
    <n v="6299789.4800000004"/>
    <s v="ZONA PAGA V268"/>
    <s v="500 Validadores"/>
    <s v="3G"/>
    <d v="2018-03-12T00:00:00"/>
    <n v="2007"/>
    <n v="3"/>
    <s v=""/>
    <s v=""/>
    <s v="U6"/>
    <n v="0"/>
    <n v="0"/>
    <n v="0"/>
    <n v="0"/>
    <n v="0"/>
    <n v="1"/>
    <n v="0"/>
    <s v="Activa"/>
  </r>
  <r>
    <n v="1"/>
    <x v="0"/>
    <s v="ZP"/>
    <x v="0"/>
    <s v="TATA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s v=""/>
    <n v="339764.44"/>
    <n v="6298136.2300000004"/>
    <s v="ZONA PAGA V268"/>
    <s v="500 Validadores"/>
    <s v="Amarillo"/>
    <s v=""/>
    <n v="2007"/>
    <n v="4"/>
    <s v=""/>
    <s v=""/>
    <s v="TATA"/>
    <n v="0"/>
    <n v="0"/>
    <n v="0"/>
    <n v="1"/>
    <n v="0"/>
    <n v="0"/>
    <n v="0"/>
    <s v="Activa"/>
  </r>
  <r>
    <n v="1"/>
    <x v="0"/>
    <s v="ZP"/>
    <x v="5"/>
    <s v="TATA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s v=""/>
    <n v="341400.3"/>
    <n v="6296663.8899999997"/>
    <s v="ZONA PAGA V268"/>
    <s v="500 Validadores"/>
    <s v="3G"/>
    <d v="2018-03-07T00:00:00"/>
    <n v="2007"/>
    <n v="8"/>
    <s v=""/>
    <s v=""/>
    <s v="U4"/>
    <n v="0"/>
    <n v="0"/>
    <n v="0"/>
    <n v="1"/>
    <n v="0"/>
    <n v="0"/>
    <n v="0"/>
    <s v="Activa"/>
  </r>
  <r>
    <n v="1"/>
    <x v="0"/>
    <s v="ZP"/>
    <x v="0"/>
    <s v="TATA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s v=""/>
    <n v="346955.88"/>
    <n v="6298376.3200000003"/>
    <s v="ZONA PAGA V268"/>
    <s v="500 Validadores"/>
    <s v="Amarillo"/>
    <s v=""/>
    <n v="2007"/>
    <n v="8"/>
    <s v=""/>
    <s v=""/>
    <s v="TATA"/>
    <n v="0"/>
    <n v="0"/>
    <n v="0"/>
    <n v="1"/>
    <n v="0"/>
    <n v="0"/>
    <n v="0"/>
    <s v="Activa"/>
  </r>
  <r>
    <n v="1"/>
    <x v="0"/>
    <s v="ZP MIXTA"/>
    <x v="0"/>
    <s v="TAT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s v=""/>
    <n v="346891.96"/>
    <n v="6298402.6900000004"/>
    <s v="ZONA PAGA V268"/>
    <s v="500 Validadores"/>
    <s v="Amarillo"/>
    <s v=""/>
    <n v="2007"/>
    <n v="8"/>
    <s v=""/>
    <s v=""/>
    <s v="TATA"/>
    <n v="1"/>
    <n v="0"/>
    <n v="0"/>
    <n v="1"/>
    <n v="1"/>
    <n v="0"/>
    <n v="0"/>
    <s v="Activa"/>
  </r>
  <r>
    <n v="1"/>
    <x v="0"/>
    <s v="ZP"/>
    <x v="0"/>
    <s v="NA"/>
    <n v="30"/>
    <s v="RM-0245"/>
    <s v="PD453"/>
    <m/>
    <s v="E-18-157-OP-45"/>
    <m/>
    <s v="ÑUÑOA"/>
    <s v="Parada 2 / Irarrázaval   Macul"/>
    <s v="NO"/>
    <s v="U4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s v=""/>
    <n v="351578.64"/>
    <n v="6297138.3799999999"/>
    <s v="ZONA PAGA V268"/>
    <s v="500 Validadores"/>
    <s v="Amarillo"/>
    <s v=""/>
    <n v="2017"/>
    <n v="12"/>
    <s v=""/>
    <s v=""/>
    <s v="TATA"/>
    <n v="0"/>
    <n v="0"/>
    <n v="0"/>
    <n v="1"/>
    <n v="0"/>
    <n v="0"/>
    <n v="0"/>
    <s v="Activa"/>
  </r>
  <r>
    <n v="1"/>
    <x v="0"/>
    <s v="ZP MIXTA"/>
    <x v="0"/>
    <s v="TATA"/>
    <n v="31"/>
    <s v="RM-0251"/>
    <s v="PI419"/>
    <m/>
    <s v="E-13-54-NS-85"/>
    <m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1I"/>
    <s v="401R"/>
    <s v="405R"/>
    <s v="413cR"/>
    <s v="506R"/>
    <s v="506eR"/>
    <s v="506vR"/>
    <m/>
    <m/>
    <m/>
    <m/>
    <m/>
    <m/>
    <m/>
    <m/>
    <m/>
    <m/>
    <m/>
    <m/>
    <m/>
    <n v="4"/>
    <m/>
    <m/>
    <n v="3"/>
    <d v="2007-08-23T00:00:00"/>
    <d v="2007-08-23T00:00:00"/>
    <s v=""/>
    <n v="336767.86"/>
    <n v="6290784.7300000004"/>
    <s v="ZONA PAGA V268"/>
    <s v="500 Validadores"/>
    <s v="Amarillo"/>
    <s v=""/>
    <n v="2007"/>
    <n v="8"/>
    <s v=""/>
    <s v=""/>
    <s v="TATA"/>
    <n v="1"/>
    <n v="0"/>
    <n v="0"/>
    <n v="1"/>
    <n v="1"/>
    <n v="0"/>
    <n v="0"/>
    <s v="Activa"/>
  </r>
  <r>
    <n v="1"/>
    <x v="0"/>
    <s v="ZP"/>
    <x v="3"/>
    <s v="TATA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21:00:00"/>
    <s v="-"/>
    <s v="-"/>
    <d v="1899-12-30T07:00:00"/>
    <d v="1899-12-30T21:00:00"/>
    <s v="-"/>
    <s v="-"/>
    <d v="2018-05-12T00:00:00"/>
    <s v="-"/>
    <s v="-"/>
    <s v="-"/>
    <s v="-"/>
    <s v="-"/>
    <s v="-"/>
    <s v="-"/>
    <s v="-"/>
    <m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s v=""/>
    <n v="339866.56"/>
    <n v="6298148.6200000001"/>
    <s v="ZONA PAGA V268"/>
    <s v="500 Validadores"/>
    <s v="3G"/>
    <d v="2018-03-13T00:00:00"/>
    <n v="2007"/>
    <n v="11"/>
    <s v=""/>
    <s v=""/>
    <s v="U5"/>
    <n v="0"/>
    <n v="0"/>
    <n v="0"/>
    <n v="0"/>
    <n v="1"/>
    <n v="0"/>
    <n v="0"/>
    <s v="Activa"/>
  </r>
  <r>
    <n v="1"/>
    <x v="0"/>
    <s v="ZP"/>
    <x v="0"/>
    <s v="TATA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s v=""/>
    <n v="337048.2"/>
    <n v="6298092.6200000001"/>
    <s v="ZONA PAGA V268"/>
    <s v="500 Validadores"/>
    <s v="Amarillo"/>
    <s v=""/>
    <n v="2007"/>
    <n v="8"/>
    <s v=""/>
    <s v=""/>
    <s v="TATA"/>
    <n v="0"/>
    <n v="0"/>
    <n v="0"/>
    <n v="1"/>
    <n v="0"/>
    <n v="0"/>
    <n v="0"/>
    <s v="Activa"/>
  </r>
  <r>
    <n v="1"/>
    <x v="0"/>
    <s v="ZP"/>
    <x v="0"/>
    <s v="NA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6-02-22T00:00:00"/>
    <n v="335557.61"/>
    <n v="6298194.6900000004"/>
    <s v="ZONA PAGA V268"/>
    <s v="500 Validadores"/>
    <s v="Amarillo"/>
    <s v=""/>
    <n v="2017"/>
    <n v="12"/>
    <n v="2016"/>
    <n v="2"/>
    <s v="TATA"/>
    <n v="0"/>
    <n v="0"/>
    <n v="0"/>
    <n v="1"/>
    <n v="0"/>
    <n v="0"/>
    <n v="0"/>
    <s v="Activa"/>
  </r>
  <r>
    <n v="1"/>
    <x v="0"/>
    <s v="ZP"/>
    <x v="5"/>
    <s v="TATA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s v=""/>
    <n v="338158.27"/>
    <n v="6298049.2699999996"/>
    <s v="ZONA PAGA V268"/>
    <s v="500 Validadores"/>
    <s v="3G"/>
    <d v="2018-03-07T00:00:00"/>
    <n v="2007"/>
    <n v="8"/>
    <s v=""/>
    <s v=""/>
    <s v="U4"/>
    <n v="0"/>
    <n v="0"/>
    <n v="0"/>
    <n v="1"/>
    <n v="0"/>
    <n v="0"/>
    <n v="0"/>
    <s v="Activa"/>
  </r>
  <r>
    <n v="1"/>
    <x v="0"/>
    <s v="ZP MIXTA"/>
    <x v="0"/>
    <s v="TATA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s v=""/>
    <n v="350940.52"/>
    <n v="6301115.3300000001"/>
    <s v="ZONA PAGA V268"/>
    <s v="500 Validadores"/>
    <s v="Amarillo"/>
    <s v=""/>
    <n v="2007"/>
    <n v="8"/>
    <s v=""/>
    <s v=""/>
    <s v="TATA"/>
    <n v="1"/>
    <n v="0"/>
    <n v="0"/>
    <n v="1"/>
    <n v="0"/>
    <n v="0"/>
    <n v="0"/>
    <s v="Activa"/>
  </r>
  <r>
    <n v="1"/>
    <x v="0"/>
    <s v="ZP MIXTA"/>
    <x v="0"/>
    <s v="TAT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s v=""/>
    <n v="353932.95"/>
    <n v="6279795.2000000002"/>
    <s v="ZONA PAGA V268"/>
    <s v="500 Validadores"/>
    <s v="Amarillo"/>
    <s v=""/>
    <n v="2007"/>
    <n v="8"/>
    <s v=""/>
    <s v=""/>
    <s v="TATA"/>
    <n v="0"/>
    <n v="1"/>
    <n v="0"/>
    <n v="0"/>
    <n v="0"/>
    <n v="0"/>
    <n v="1"/>
    <s v="Activa"/>
  </r>
  <r>
    <n v="1"/>
    <x v="1"/>
    <s v="ZP"/>
    <x v="0"/>
    <s v="TATA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d v="2016-03-25T00:00:00"/>
    <n v="342809.34"/>
    <n v="6306823.6399999997"/>
    <s v="ZONA PAGA V268"/>
    <m/>
    <m/>
    <s v=""/>
    <n v="2007"/>
    <n v="8"/>
    <n v="2016"/>
    <n v="3"/>
    <s v="TATA"/>
    <n v="0"/>
    <n v="1"/>
    <n v="0"/>
    <n v="0"/>
    <n v="0"/>
    <n v="0"/>
    <n v="0"/>
    <s v="Eliminada"/>
  </r>
  <r>
    <n v="1"/>
    <x v="0"/>
    <s v="ZP"/>
    <x v="0"/>
    <s v="TATA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s v=""/>
    <n v="346825.39"/>
    <n v="6298500.8799999999"/>
    <s v="ZONA PAGA V268"/>
    <s v="500 Validadores"/>
    <s v="Amarillo"/>
    <s v=""/>
    <n v="2007"/>
    <n v="8"/>
    <s v=""/>
    <s v=""/>
    <s v="TATA"/>
    <n v="0"/>
    <n v="1"/>
    <n v="0"/>
    <n v="0"/>
    <n v="0"/>
    <n v="0"/>
    <n v="0"/>
    <s v="Activa"/>
  </r>
  <r>
    <n v="1"/>
    <x v="1"/>
    <s v="ZP"/>
    <x v="0"/>
    <s v="TATA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  <m/>
    <s v=""/>
    <n v="2007"/>
    <n v="8"/>
    <n v="2016"/>
    <n v="2"/>
    <s v="TATA"/>
    <n v="0"/>
    <n v="0"/>
    <n v="0"/>
    <n v="0"/>
    <n v="1"/>
    <n v="0"/>
    <n v="0"/>
    <s v="Eliminada"/>
  </r>
  <r>
    <n v="1"/>
    <x v="0"/>
    <s v="ZP"/>
    <x v="2"/>
    <s v="TATA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s v=""/>
    <n v="341476.72"/>
    <n v="6296768.4800000004"/>
    <s v="ZONA PAGA V268"/>
    <s v="500 Validadores"/>
    <s v="3G"/>
    <d v="2018-03-08T00:00:00"/>
    <n v="2007"/>
    <n v="8"/>
    <s v=""/>
    <s v=""/>
    <s v="U3"/>
    <n v="0"/>
    <n v="0"/>
    <n v="1"/>
    <n v="0"/>
    <n v="0"/>
    <n v="0"/>
    <n v="0"/>
    <s v="Activa"/>
  </r>
  <r>
    <n v="1"/>
    <x v="0"/>
    <s v="ZP"/>
    <x v="2"/>
    <s v="TATA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s v=""/>
    <n v="342703.58"/>
    <n v="6297137.2000000002"/>
    <s v="ZONA PAGA V268"/>
    <s v="500 Validadores"/>
    <s v="3G"/>
    <d v="2018-03-08T00:00:00"/>
    <n v="2007"/>
    <n v="8"/>
    <s v=""/>
    <s v=""/>
    <s v="U3"/>
    <n v="0"/>
    <n v="0"/>
    <n v="1"/>
    <n v="0"/>
    <n v="0"/>
    <n v="0"/>
    <n v="0"/>
    <s v="Activa"/>
  </r>
  <r>
    <n v="1"/>
    <x v="0"/>
    <s v="ZP"/>
    <x v="4"/>
    <s v="TATA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s v=""/>
    <n v="347157.73"/>
    <n v="6303505.8899999997"/>
    <s v="ZONA PAGA V268"/>
    <s v="500 Validadores"/>
    <s v="3G"/>
    <d v="2018-03-06T00:00:00"/>
    <n v="2007"/>
    <n v="8"/>
    <s v=""/>
    <s v=""/>
    <s v="U1"/>
    <n v="1"/>
    <n v="0"/>
    <n v="0"/>
    <n v="0"/>
    <n v="0"/>
    <n v="0"/>
    <n v="0"/>
    <s v="Activa"/>
  </r>
  <r>
    <n v="1"/>
    <x v="0"/>
    <s v="ZP"/>
    <x v="0"/>
    <s v="N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51474.58"/>
    <n v="6297091.5199999996"/>
    <s v="ZONA PAGA V268"/>
    <s v="500 Validadores"/>
    <s v="Amarillo"/>
    <s v=""/>
    <n v="2017"/>
    <n v="12"/>
    <s v=""/>
    <s v=""/>
    <s v="TATA"/>
    <n v="1"/>
    <n v="1"/>
    <n v="0"/>
    <n v="0"/>
    <n v="0"/>
    <n v="0"/>
    <n v="0"/>
    <s v="Activa"/>
  </r>
  <r>
    <n v="1"/>
    <x v="0"/>
    <s v="ZP MIXTA"/>
    <x v="4"/>
    <s v="TATA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s v=""/>
    <n v="341499.35"/>
    <n v="6296667.6200000001"/>
    <s v="ZONA PAGA V268"/>
    <s v="500 Validadores"/>
    <s v="3G"/>
    <d v="2018-03-06T00:00:00"/>
    <n v="2007"/>
    <n v="8"/>
    <s v=""/>
    <s v=""/>
    <s v="U1"/>
    <n v="1"/>
    <n v="0"/>
    <n v="1"/>
    <n v="0"/>
    <n v="0"/>
    <n v="0"/>
    <n v="0"/>
    <s v="Activa"/>
  </r>
  <r>
    <n v="1"/>
    <x v="1"/>
    <s v="ZP"/>
    <x v="0"/>
    <s v="TATA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  <m/>
    <s v=""/>
    <n v="2007"/>
    <n v="8"/>
    <n v="2016"/>
    <n v="2"/>
    <s v="TATA"/>
    <n v="1"/>
    <n v="0"/>
    <n v="0"/>
    <n v="0"/>
    <n v="0"/>
    <n v="0"/>
    <n v="0"/>
    <s v="Eliminada"/>
  </r>
  <r>
    <n v="1"/>
    <x v="0"/>
    <s v="ZP"/>
    <x v="0"/>
    <s v="TATA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s v=""/>
    <n v="353937.33"/>
    <n v="6280067.8499999996"/>
    <s v="ZONA PAGA V268"/>
    <s v="500 Validadores"/>
    <s v="Amarillo"/>
    <s v=""/>
    <n v="2007"/>
    <n v="8"/>
    <s v=""/>
    <s v=""/>
    <s v="TATA"/>
    <n v="0"/>
    <n v="0"/>
    <n v="0"/>
    <n v="0"/>
    <n v="0"/>
    <n v="0"/>
    <n v="1"/>
    <s v="Activa"/>
  </r>
  <r>
    <n v="1"/>
    <x v="1"/>
    <s v="ZP"/>
    <x v="0"/>
    <s v="TATA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d v="2016-07-01T00:00:00"/>
    <n v="348617.96"/>
    <n v="6297033.2999999998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0"/>
    <s v="ZP MIXTA"/>
    <x v="1"/>
    <s v="TATA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s v=""/>
    <n v="347212.36"/>
    <n v="6304169.3300000001"/>
    <s v="ZONA PAGA V268"/>
    <s v="500 Validadores"/>
    <s v="3G"/>
    <d v="2018-03-12T00:00:00"/>
    <n v="2007"/>
    <n v="10"/>
    <s v=""/>
    <s v=""/>
    <s v="U6"/>
    <n v="0"/>
    <n v="0"/>
    <n v="0"/>
    <n v="0"/>
    <n v="0"/>
    <n v="1"/>
    <n v="1"/>
    <s v="Activa"/>
  </r>
  <r>
    <n v="1"/>
    <x v="0"/>
    <s v="ZP"/>
    <x v="3"/>
    <s v="TATA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s v=""/>
    <n v="352657.16"/>
    <n v="6299693.96"/>
    <s v="ZONA PAGA V268"/>
    <s v="500 Validadores"/>
    <s v="3G"/>
    <d v="2018-03-13T00:00:00"/>
    <n v="2007"/>
    <n v="10"/>
    <s v=""/>
    <s v=""/>
    <s v="U5"/>
    <n v="0"/>
    <n v="0"/>
    <n v="0"/>
    <n v="0"/>
    <n v="1"/>
    <n v="0"/>
    <n v="0"/>
    <s v="Activa"/>
  </r>
  <r>
    <n v="1"/>
    <x v="1"/>
    <s v="ZP"/>
    <x v="0"/>
    <s v="TATA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d v="2016-07-01T00:00:00"/>
    <n v="346025.17"/>
    <n v="6296416.5199999996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0"/>
    <s v="ZP"/>
    <x v="0"/>
    <s v="TATA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s v=""/>
    <n v="351574.8"/>
    <n v="6296069.79"/>
    <s v="ZONA PAGA V268"/>
    <s v="500 Validadores"/>
    <s v="Amarillo"/>
    <s v=""/>
    <n v="2007"/>
    <n v="10"/>
    <s v=""/>
    <s v=""/>
    <s v="TATA"/>
    <n v="0"/>
    <n v="0"/>
    <n v="0"/>
    <n v="0"/>
    <n v="1"/>
    <n v="0"/>
    <n v="0"/>
    <s v="Activa"/>
  </r>
  <r>
    <n v="1"/>
    <x v="1"/>
    <s v="ZP"/>
    <x v="0"/>
    <s v="TATA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6-01T00:00:00"/>
    <n v="353356.59"/>
    <n v="6294384.4500000002"/>
    <s v="ZONA PAGA V268"/>
    <m/>
    <m/>
    <s v=""/>
    <n v="2007"/>
    <n v="10"/>
    <n v="2016"/>
    <n v="6"/>
    <s v="TATA"/>
    <n v="0"/>
    <n v="0"/>
    <n v="0"/>
    <n v="1"/>
    <n v="0"/>
    <n v="0"/>
    <n v="0"/>
    <s v="Eliminada"/>
  </r>
  <r>
    <n v="1"/>
    <x v="0"/>
    <s v="ZP"/>
    <x v="0"/>
    <s v="TATA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s v=""/>
    <n v="350150.29"/>
    <n v="6300397.2000000002"/>
    <s v="ZONA PAGA V268"/>
    <s v="500 Validadores"/>
    <s v="Amarillo"/>
    <s v=""/>
    <n v="2007"/>
    <n v="10"/>
    <s v=""/>
    <s v=""/>
    <s v="TATA"/>
    <n v="1"/>
    <n v="0"/>
    <n v="0"/>
    <n v="0"/>
    <n v="0"/>
    <n v="0"/>
    <n v="0"/>
    <s v="Activa"/>
  </r>
  <r>
    <n v="1"/>
    <x v="0"/>
    <s v="ZP"/>
    <x v="4"/>
    <s v="TATA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s v=""/>
    <n v="349473.96"/>
    <n v="6299795.2000000002"/>
    <s v="ZONA PAGA V268"/>
    <s v="500 Validadores"/>
    <s v="3G"/>
    <d v="2018-03-06T00:00:00"/>
    <n v="2007"/>
    <n v="10"/>
    <s v=""/>
    <s v=""/>
    <s v="U1"/>
    <n v="1"/>
    <n v="0"/>
    <n v="0"/>
    <n v="0"/>
    <n v="0"/>
    <n v="0"/>
    <n v="0"/>
    <s v="Activa"/>
  </r>
  <r>
    <n v="1"/>
    <x v="0"/>
    <s v="ZP"/>
    <x v="0"/>
    <s v="TATA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s v=""/>
    <n v="348279.37"/>
    <n v="6287319.6600000001"/>
    <s v="ZONA PAGA V268"/>
    <s v="500 Validadores"/>
    <s v="Amarillo"/>
    <s v=""/>
    <n v="2007"/>
    <n v="10"/>
    <s v=""/>
    <s v=""/>
    <s v="TATA"/>
    <n v="0"/>
    <n v="1"/>
    <n v="0"/>
    <n v="0"/>
    <n v="0"/>
    <n v="0"/>
    <n v="0"/>
    <s v="Activa"/>
  </r>
  <r>
    <n v="1"/>
    <x v="1"/>
    <s v="ZP"/>
    <x v="0"/>
    <s v="TATA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  <m/>
    <s v=""/>
    <n v="2007"/>
    <n v="10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3-25T00:00:00"/>
    <n v="347234.15"/>
    <n v="6304104.2999999998"/>
    <s v="ZONA PAGA V268"/>
    <m/>
    <m/>
    <s v=""/>
    <n v="2007"/>
    <n v="10"/>
    <n v="2016"/>
    <n v="3"/>
    <s v="TATA"/>
    <n v="0"/>
    <n v="1"/>
    <n v="0"/>
    <n v="0"/>
    <n v="0"/>
    <n v="0"/>
    <n v="0"/>
    <s v="Eliminada"/>
  </r>
  <r>
    <n v="1"/>
    <x v="1"/>
    <s v="ZP"/>
    <x v="0"/>
    <s v="TATA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  <m/>
    <s v=""/>
    <n v="2007"/>
    <n v="10"/>
    <n v="2016"/>
    <n v="2"/>
    <s v="TATA"/>
    <n v="0"/>
    <n v="0"/>
    <n v="0"/>
    <n v="0"/>
    <n v="1"/>
    <n v="0"/>
    <n v="0"/>
    <s v="Eliminada"/>
  </r>
  <r>
    <n v="1"/>
    <x v="1"/>
    <s v="ZP"/>
    <x v="0"/>
    <s v="TATA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  <m/>
    <s v=""/>
    <n v="2007"/>
    <n v="10"/>
    <n v="2015"/>
    <n v="12"/>
    <s v="TATA"/>
    <n v="0"/>
    <n v="0"/>
    <n v="0"/>
    <n v="0"/>
    <n v="0"/>
    <n v="0"/>
    <n v="0"/>
    <s v="Eliminada"/>
  </r>
  <r>
    <n v="1"/>
    <x v="0"/>
    <s v="ZP"/>
    <x v="2"/>
    <s v="TATA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s v=""/>
    <n v="341465.2"/>
    <n v="6296737.6100000003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1"/>
    <s v="ZP"/>
    <x v="0"/>
    <s v="TATA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d v="2016-07-01T00:00:00"/>
    <n v="348682.44"/>
    <n v="6297083.3300000001"/>
    <s v="ZONA PAGA V268"/>
    <m/>
    <m/>
    <s v=""/>
    <n v="2007"/>
    <n v="10"/>
    <n v="2016"/>
    <n v="7"/>
    <s v="TATA"/>
    <n v="0"/>
    <n v="0"/>
    <n v="0"/>
    <n v="0"/>
    <n v="1"/>
    <n v="0"/>
    <n v="0"/>
    <s v="Eliminada"/>
  </r>
  <r>
    <n v="1"/>
    <x v="1"/>
    <s v="ZP"/>
    <x v="0"/>
    <s v="TATA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d v="2016-03-25T00:00:00"/>
    <n v="346972.42"/>
    <n v="6298497.4900000002"/>
    <s v="ZONA PAGA V268"/>
    <m/>
    <m/>
    <s v=""/>
    <n v="2007"/>
    <n v="10"/>
    <n v="2016"/>
    <n v="3"/>
    <s v="TATA"/>
    <n v="0"/>
    <n v="1"/>
    <n v="0"/>
    <n v="0"/>
    <n v="0"/>
    <n v="0"/>
    <n v="0"/>
    <s v="Eliminada"/>
  </r>
  <r>
    <n v="1"/>
    <x v="1"/>
    <s v="ZP"/>
    <x v="0"/>
    <s v="TATA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16-06-01T00:00:00"/>
    <n v="345463.63"/>
    <n v="6287953.2300000004"/>
    <s v="ZONA PAGA V268"/>
    <m/>
    <m/>
    <s v=""/>
    <n v="2007"/>
    <n v="10"/>
    <n v="2016"/>
    <n v="6"/>
    <s v="TATA"/>
    <n v="0"/>
    <n v="0"/>
    <n v="1"/>
    <n v="0"/>
    <n v="0"/>
    <n v="0"/>
    <n v="0"/>
    <s v="Eliminada"/>
  </r>
  <r>
    <n v="1"/>
    <x v="0"/>
    <s v="ZP"/>
    <x v="0"/>
    <s v="NA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42791.43"/>
    <n v="6306805.3899999997"/>
    <s v="ZONA PAGA V268"/>
    <s v="500 Validadores"/>
    <s v="Amarillo"/>
    <s v=""/>
    <n v="2017"/>
    <n v="12"/>
    <s v=""/>
    <s v=""/>
    <s v="TATA"/>
    <n v="0"/>
    <n v="0"/>
    <n v="0"/>
    <n v="1"/>
    <n v="0"/>
    <n v="0"/>
    <n v="0"/>
    <s v="Activa"/>
  </r>
  <r>
    <n v="1"/>
    <x v="1"/>
    <s v="N/A"/>
    <x v="0"/>
    <s v="TATA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  <m/>
    <s v=""/>
    <n v="2007"/>
    <n v="10"/>
    <n v="2011"/>
    <n v="5"/>
    <s v="TATA"/>
    <n v="0"/>
    <n v="0"/>
    <n v="0"/>
    <n v="0"/>
    <n v="0"/>
    <n v="0"/>
    <n v="0"/>
    <s v="Eliminada"/>
  </r>
  <r>
    <n v="1"/>
    <x v="0"/>
    <s v="ZP"/>
    <x v="2"/>
    <s v="TATA"/>
    <n v="72"/>
    <s v="RM-0441"/>
    <s v="PE524"/>
    <m/>
    <s v="T-33-134-NS-27"/>
    <m/>
    <s v="LA FLORIDA"/>
    <s v="Parada 3 / (M) Vicente   Valdé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m/>
    <m/>
    <m/>
    <m/>
    <m/>
    <m/>
    <m/>
    <m/>
    <m/>
    <m/>
    <m/>
    <m/>
    <m/>
    <m/>
    <n v="4"/>
    <m/>
    <m/>
    <n v="3"/>
    <d v="2007-10-29T00:00:00"/>
    <d v="2017-12-01T00:00:00"/>
    <s v=""/>
    <n v="351697.57"/>
    <n v="6289214.4199999999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"/>
    <x v="2"/>
    <s v="TATA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s v=""/>
    <n v="341448.16"/>
    <n v="6296733.2199999997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s v=""/>
    <n v="346664.27"/>
    <n v="6298338.3700000001"/>
    <s v="ZONA PAGA V268"/>
    <s v="500 Validadores"/>
    <s v="Amarillo"/>
    <s v=""/>
    <n v="2007"/>
    <n v="12"/>
    <s v=""/>
    <s v=""/>
    <s v="TATA"/>
    <n v="1"/>
    <n v="0"/>
    <n v="0"/>
    <n v="1"/>
    <n v="0"/>
    <n v="0"/>
    <n v="0"/>
    <s v="Activa"/>
  </r>
  <r>
    <n v="1"/>
    <x v="0"/>
    <s v="ZP"/>
    <x v="0"/>
    <s v="TATA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s v=""/>
    <n v="353177.99"/>
    <n v="6283634.7000000002"/>
    <s v="ZONA PAGA V268"/>
    <s v="500 Validadores"/>
    <s v="Amarillo"/>
    <s v=""/>
    <n v="2007"/>
    <n v="12"/>
    <s v=""/>
    <s v=""/>
    <s v="TATA"/>
    <n v="0"/>
    <n v="0"/>
    <n v="0"/>
    <n v="0"/>
    <n v="0"/>
    <n v="0"/>
    <n v="1"/>
    <s v="Activa"/>
  </r>
  <r>
    <n v="1"/>
    <x v="0"/>
    <s v="ZP MIXTA"/>
    <x v="0"/>
    <s v="TAT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s v=""/>
    <n v="344682.34"/>
    <n v="6303384.9000000004"/>
    <s v="ZONA PAGA V268"/>
    <s v="500 Validadores"/>
    <s v="Amarillo"/>
    <s v=""/>
    <n v="2007"/>
    <n v="12"/>
    <s v=""/>
    <s v=""/>
    <s v="TATA"/>
    <n v="0"/>
    <n v="1"/>
    <n v="1"/>
    <n v="0"/>
    <n v="0"/>
    <n v="0"/>
    <n v="0"/>
    <s v="Activa"/>
  </r>
  <r>
    <n v="1"/>
    <x v="0"/>
    <s v="ZP"/>
    <x v="0"/>
    <s v="TATA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s v=""/>
    <n v="345626.8"/>
    <n v="6298090.9900000002"/>
    <s v="ZONA PAGA V268"/>
    <s v="500 Validadores"/>
    <s v="Amarillo"/>
    <s v=""/>
    <n v="2007"/>
    <n v="12"/>
    <s v=""/>
    <s v=""/>
    <s v="TATA"/>
    <n v="0"/>
    <n v="1"/>
    <n v="0"/>
    <n v="0"/>
    <n v="0"/>
    <n v="0"/>
    <n v="0"/>
    <s v="Activa"/>
  </r>
  <r>
    <n v="1"/>
    <x v="1"/>
    <s v="ZP"/>
    <x v="0"/>
    <s v="TATA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16-03-25T00:00:00"/>
    <n v="343953.86"/>
    <n v="6297545.1200000001"/>
    <s v="ZONA PAGA V268"/>
    <m/>
    <m/>
    <s v=""/>
    <n v="2007"/>
    <n v="12"/>
    <n v="2016"/>
    <n v="3"/>
    <s v="TATA"/>
    <n v="0"/>
    <n v="0"/>
    <n v="0"/>
    <n v="1"/>
    <n v="0"/>
    <n v="0"/>
    <n v="0"/>
    <s v="Eliminada"/>
  </r>
  <r>
    <n v="1"/>
    <x v="1"/>
    <s v="ZP"/>
    <x v="0"/>
    <s v="TATA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d v="2016-07-01T00:00:00"/>
    <n v="353516.89"/>
    <n v="6295579.6200000001"/>
    <s v="ZONA PAGA V268"/>
    <m/>
    <m/>
    <s v=""/>
    <n v="2007"/>
    <n v="12"/>
    <n v="2016"/>
    <n v="7"/>
    <s v="TATA"/>
    <n v="0"/>
    <n v="0"/>
    <n v="0"/>
    <n v="0"/>
    <n v="1"/>
    <n v="0"/>
    <n v="0"/>
    <s v="Eliminada"/>
  </r>
  <r>
    <n v="1"/>
    <x v="0"/>
    <s v="ZP"/>
    <x v="4"/>
    <s v="TATA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s v=""/>
    <n v="349980.76"/>
    <n v="6300491.9500000002"/>
    <s v="ZONA PAGA V268"/>
    <s v="500 Validadores"/>
    <s v="3G"/>
    <d v="2018-03-06T00:00:00"/>
    <n v="2007"/>
    <n v="12"/>
    <s v=""/>
    <s v=""/>
    <s v="U1"/>
    <n v="1"/>
    <n v="0"/>
    <n v="0"/>
    <n v="0"/>
    <n v="0"/>
    <n v="0"/>
    <n v="0"/>
    <s v="Activa"/>
  </r>
  <r>
    <n v="1"/>
    <x v="1"/>
    <s v="N/A"/>
    <x v="0"/>
    <s v="TATA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  <m/>
    <s v=""/>
    <n v="2007"/>
    <n v="12"/>
    <n v="2011"/>
    <n v="5"/>
    <s v="TATA"/>
    <n v="0"/>
    <n v="0"/>
    <n v="0"/>
    <n v="0"/>
    <n v="0"/>
    <n v="0"/>
    <n v="0"/>
    <s v="Eliminada"/>
  </r>
  <r>
    <n v="1"/>
    <x v="1"/>
    <s v="ZP MIXTA"/>
    <x v="0"/>
    <s v="TATA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  <m/>
    <s v=""/>
    <n v="2007"/>
    <n v="12"/>
    <n v="2015"/>
    <n v="12"/>
    <s v="TATA"/>
    <n v="0"/>
    <n v="0"/>
    <n v="0"/>
    <n v="0"/>
    <n v="0"/>
    <n v="0"/>
    <n v="0"/>
    <s v="Eliminada"/>
  </r>
  <r>
    <n v="1"/>
    <x v="0"/>
    <s v="ZP"/>
    <x v="2"/>
    <s v="TATA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s v=""/>
    <n v="342843.58"/>
    <n v="6297041.6500000004"/>
    <s v="ZONA PAGA V268"/>
    <s v="500 Validadores"/>
    <s v="3G"/>
    <d v="2018-03-08T00:00:00"/>
    <n v="2008"/>
    <n v="1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s v=""/>
    <n v="346607.38"/>
    <n v="6299503.6799999997"/>
    <s v="ZONA PAGA V268"/>
    <s v="500 Validadores"/>
    <s v="Amarillo"/>
    <s v=""/>
    <n v="2017"/>
    <n v="12"/>
    <s v=""/>
    <s v=""/>
    <s v="TATA"/>
    <n v="1"/>
    <n v="0"/>
    <n v="0"/>
    <n v="1"/>
    <n v="0"/>
    <n v="0"/>
    <n v="0"/>
    <s v="Activa"/>
  </r>
  <r>
    <n v="1"/>
    <x v="0"/>
    <s v="ZP"/>
    <x v="0"/>
    <s v="TATA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s v=""/>
    <n v="349947.06"/>
    <n v="6300361.3700000001"/>
    <s v="ZONA PAGA V268"/>
    <s v="500 Validadores"/>
    <s v="Amarillo"/>
    <s v=""/>
    <n v="2007"/>
    <n v="12"/>
    <s v=""/>
    <s v=""/>
    <s v="TATA"/>
    <n v="0"/>
    <n v="0"/>
    <n v="0"/>
    <n v="1"/>
    <n v="0"/>
    <n v="0"/>
    <n v="0"/>
    <s v="Activa"/>
  </r>
  <r>
    <n v="1"/>
    <x v="1"/>
    <s v="ZP"/>
    <x v="0"/>
    <s v="TATA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d v="2016-03-25T00:00:00"/>
    <n v="346351.71"/>
    <n v="6299727.5499999998"/>
    <s v="ZONA PAGA V268"/>
    <m/>
    <m/>
    <s v=""/>
    <n v="2007"/>
    <n v="12"/>
    <n v="2016"/>
    <n v="3"/>
    <s v="TATA"/>
    <n v="0"/>
    <n v="0"/>
    <n v="0"/>
    <n v="0"/>
    <n v="0"/>
    <n v="1"/>
    <n v="0"/>
    <s v="Eliminada"/>
  </r>
  <r>
    <n v="1"/>
    <x v="0"/>
    <s v="ZP"/>
    <x v="2"/>
    <s v="TATA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s v=""/>
    <n v="345646.46"/>
    <n v="6297908.29"/>
    <s v="ZONA PAGA V268"/>
    <s v="500 Validadores"/>
    <s v="3G"/>
    <d v="2018-03-08T00:00:00"/>
    <n v="2007"/>
    <n v="12"/>
    <s v=""/>
    <s v=""/>
    <s v="U3"/>
    <n v="0"/>
    <n v="0"/>
    <n v="1"/>
    <n v="0"/>
    <n v="0"/>
    <n v="0"/>
    <n v="0"/>
    <s v="Activa"/>
  </r>
  <r>
    <n v="1"/>
    <x v="0"/>
    <s v="ZP"/>
    <x v="5"/>
    <s v="TATA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s v=""/>
    <n v="349887.18"/>
    <n v="6300385.3499999996"/>
    <s v="ZONA PAGA V268"/>
    <s v="500 Validadores"/>
    <s v="3G"/>
    <d v="2018-03-07T00:00:00"/>
    <n v="2007"/>
    <n v="12"/>
    <s v=""/>
    <s v=""/>
    <s v="U4"/>
    <n v="0"/>
    <n v="0"/>
    <n v="0"/>
    <n v="1"/>
    <n v="0"/>
    <n v="0"/>
    <n v="0"/>
    <s v="Activa"/>
  </r>
  <r>
    <n v="1"/>
    <x v="1"/>
    <s v="ZP"/>
    <x v="0"/>
    <s v="TATA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  <m/>
    <s v=""/>
    <n v="2007"/>
    <n v="12"/>
    <n v="2016"/>
    <n v="2"/>
    <s v="TATA"/>
    <n v="0"/>
    <n v="0"/>
    <n v="0"/>
    <n v="0"/>
    <n v="1"/>
    <n v="0"/>
    <n v="0"/>
    <s v="Eliminada"/>
  </r>
  <r>
    <n v="1"/>
    <x v="0"/>
    <s v="ZP MIXTA"/>
    <x v="4"/>
    <s v="TATA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s v=""/>
    <n v="346361.76"/>
    <n v="6291656"/>
    <s v="ZONA PAGA V268"/>
    <s v="500 Validadores"/>
    <s v="3G"/>
    <d v="2018-03-06T00:00:00"/>
    <n v="2007"/>
    <n v="12"/>
    <s v=""/>
    <s v=""/>
    <s v="U1"/>
    <n v="1"/>
    <n v="0"/>
    <n v="1"/>
    <n v="0"/>
    <n v="0"/>
    <n v="0"/>
    <n v="0"/>
    <s v="Activa"/>
  </r>
  <r>
    <n v="1"/>
    <x v="1"/>
    <s v="ZP"/>
    <x v="0"/>
    <s v="TATA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1"/>
    <s v="ZP"/>
    <x v="0"/>
    <s v="TATA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0"/>
    <s v="ZP"/>
    <x v="2"/>
    <s v="TATA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s v=""/>
    <n v="337024.91"/>
    <n v="6290748.9400000004"/>
    <s v="ZONA PAGA V268"/>
    <s v="500 Validadores"/>
    <s v="3G"/>
    <d v="2018-03-08T00:00:00"/>
    <n v="2007"/>
    <n v="12"/>
    <s v=""/>
    <s v=""/>
    <s v="U3"/>
    <n v="0"/>
    <n v="0"/>
    <n v="1"/>
    <n v="0"/>
    <n v="0"/>
    <n v="0"/>
    <n v="0"/>
    <s v="Activa"/>
  </r>
  <r>
    <n v="1"/>
    <x v="1"/>
    <s v="ZP"/>
    <x v="0"/>
    <s v="TATA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  <m/>
    <s v=""/>
    <n v="2007"/>
    <n v="12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  <m/>
    <s v=""/>
    <n v="2007"/>
    <n v="12"/>
    <n v="2016"/>
    <n v="2"/>
    <s v="TATA"/>
    <n v="1"/>
    <n v="0"/>
    <n v="0"/>
    <n v="0"/>
    <n v="0"/>
    <n v="0"/>
    <n v="0"/>
    <s v="Eliminada"/>
  </r>
  <r>
    <n v="1"/>
    <x v="0"/>
    <s v="ZP MIXTA"/>
    <x v="0"/>
    <s v="TATA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s v=""/>
    <n v="352405.75"/>
    <n v="6291163.4900000002"/>
    <s v="ZONA PAGA V268"/>
    <s v="500 Validadores"/>
    <s v="Amarillo"/>
    <s v=""/>
    <n v="2007"/>
    <n v="12"/>
    <s v=""/>
    <s v=""/>
    <s v="TATA"/>
    <n v="1"/>
    <n v="0"/>
    <n v="0"/>
    <n v="0"/>
    <n v="0"/>
    <n v="0"/>
    <n v="1"/>
    <s v="Activa"/>
  </r>
  <r>
    <n v="1"/>
    <x v="1"/>
    <s v="N/A"/>
    <x v="0"/>
    <s v="TATA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  <m/>
    <s v=""/>
    <n v="2007"/>
    <n v="12"/>
    <n v="2011"/>
    <n v="5"/>
    <s v="TATA"/>
    <n v="0"/>
    <n v="0"/>
    <n v="0"/>
    <n v="0"/>
    <n v="0"/>
    <n v="0"/>
    <n v="0"/>
    <s v="Eliminada"/>
  </r>
  <r>
    <n v="1"/>
    <x v="2"/>
    <s v="ZPF MIXTA"/>
    <x v="0"/>
    <s v="TAT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s v=""/>
    <n v="352228.76"/>
    <n v="6291047.0700000003"/>
    <s v="ZONA PAGA V268"/>
    <s v="500 Validadores"/>
    <s v="Amarillo"/>
    <s v=""/>
    <n v="2013"/>
    <n v="11"/>
    <s v=""/>
    <s v=""/>
    <s v="TATA"/>
    <n v="1"/>
    <n v="0"/>
    <n v="1"/>
    <n v="0"/>
    <n v="0"/>
    <n v="0"/>
    <n v="0"/>
    <s v="Suspendida"/>
  </r>
  <r>
    <n v="1"/>
    <x v="2"/>
    <s v="ZPF MIXTA"/>
    <x v="0"/>
    <s v="TAT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s v=""/>
    <n v="352377.62"/>
    <n v="6290952.6200000001"/>
    <s v="ZONA PAGA V268"/>
    <s v="500 Validadores"/>
    <s v="Amarillo"/>
    <s v=""/>
    <n v="2013"/>
    <n v="11"/>
    <s v=""/>
    <s v=""/>
    <s v="TATA"/>
    <n v="1"/>
    <n v="0"/>
    <n v="1"/>
    <n v="0"/>
    <n v="0"/>
    <n v="0"/>
    <n v="0"/>
    <s v="Suspendida"/>
  </r>
  <r>
    <n v="1"/>
    <x v="0"/>
    <s v="ZP MIXTA"/>
    <x v="0"/>
    <s v="TAT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s v=""/>
    <n v="352331.58"/>
    <n v="6291231.4500000002"/>
    <s v="ZONA PAGA V268"/>
    <s v="500 Validadores"/>
    <s v="Amarillo"/>
    <s v=""/>
    <n v="2007"/>
    <n v="12"/>
    <s v=""/>
    <s v=""/>
    <s v="TATA"/>
    <n v="1"/>
    <n v="0"/>
    <n v="0"/>
    <n v="0"/>
    <n v="0"/>
    <n v="0"/>
    <n v="1"/>
    <s v="Activa"/>
  </r>
  <r>
    <n v="1"/>
    <x v="1"/>
    <s v="ZP"/>
    <x v="0"/>
    <s v="TATA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16-06-01T00:00:00"/>
    <n v="352636.11"/>
    <n v="6286935.8300000001"/>
    <s v="ZONA PAGA V268"/>
    <m/>
    <m/>
    <s v=""/>
    <n v="2007"/>
    <n v="12"/>
    <n v="2016"/>
    <n v="6"/>
    <s v="TATA"/>
    <n v="0"/>
    <n v="0"/>
    <n v="1"/>
    <n v="0"/>
    <n v="0"/>
    <n v="0"/>
    <n v="0"/>
    <s v="Eliminada"/>
  </r>
  <r>
    <n v="1"/>
    <x v="0"/>
    <s v="ZPF MIXTA"/>
    <x v="3"/>
    <s v="TATA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s v=""/>
    <n v="347944.78"/>
    <n v="6299092.79"/>
    <s v="ZONA PAGA V268"/>
    <s v="500 Validadores"/>
    <s v="3G"/>
    <d v="2018-03-13T00:00:00"/>
    <n v="2007"/>
    <n v="12"/>
    <s v=""/>
    <s v=""/>
    <s v="U5"/>
    <n v="0"/>
    <n v="0"/>
    <n v="0"/>
    <n v="0"/>
    <n v="1"/>
    <n v="1"/>
    <n v="0"/>
    <s v="Activa"/>
  </r>
  <r>
    <n v="1"/>
    <x v="1"/>
    <s v="ZPF"/>
    <x v="6"/>
    <s v="TATA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d v="2017-10-06T00:00:00"/>
    <n v="351553.5"/>
    <n v="6290027.2999999998"/>
    <s v="ZONA PAGA V268"/>
    <s v="500 Validadores"/>
    <m/>
    <s v=""/>
    <n v="2007"/>
    <n v="10"/>
    <n v="2017"/>
    <n v="10"/>
    <s v=""/>
    <n v="0"/>
    <n v="0"/>
    <n v="1"/>
    <n v="0"/>
    <n v="0"/>
    <n v="0"/>
    <n v="0"/>
    <s v="Eliminada"/>
  </r>
  <r>
    <n v="1"/>
    <x v="0"/>
    <s v="ZPF"/>
    <x v="0"/>
    <s v="TATA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s v=""/>
    <n v="345927.99"/>
    <n v="6290128.9699999997"/>
    <s v="ZONA PAGA V268"/>
    <s v="500 Validadores"/>
    <s v="Amarillo"/>
    <s v=""/>
    <n v="2007"/>
    <n v="10"/>
    <s v=""/>
    <s v=""/>
    <s v="TATA"/>
    <n v="0"/>
    <n v="1"/>
    <n v="0"/>
    <n v="0"/>
    <n v="0"/>
    <n v="0"/>
    <n v="0"/>
    <s v="Activa"/>
  </r>
  <r>
    <n v="1"/>
    <x v="0"/>
    <s v="ZPF"/>
    <x v="2"/>
    <s v="TATA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s v=""/>
    <n v="345927.99"/>
    <n v="6290128.9699999997"/>
    <s v="ZONA PAGA V268"/>
    <s v="500 Validadores"/>
    <s v="3G"/>
    <d v="2018-03-08T00:00:00"/>
    <n v="2007"/>
    <n v="10"/>
    <s v=""/>
    <s v=""/>
    <s v="U3"/>
    <n v="0"/>
    <n v="0"/>
    <n v="1"/>
    <n v="0"/>
    <n v="0"/>
    <n v="0"/>
    <n v="0"/>
    <s v="Activa"/>
  </r>
  <r>
    <n v="1"/>
    <x v="0"/>
    <s v="ZP MIXTA"/>
    <x v="0"/>
    <s v="TAT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s v=""/>
    <n v="353125.41"/>
    <n v="6283612.2699999996"/>
    <s v="ZONA PAGA V268"/>
    <s v="500 Validadores"/>
    <s v="Amarillo"/>
    <s v=""/>
    <n v="2008"/>
    <n v="4"/>
    <s v=""/>
    <s v=""/>
    <s v="TATA"/>
    <n v="0"/>
    <n v="0"/>
    <n v="1"/>
    <n v="0"/>
    <n v="0"/>
    <n v="0"/>
    <n v="1"/>
    <s v="Activa"/>
  </r>
  <r>
    <n v="1"/>
    <x v="0"/>
    <s v="ZP"/>
    <x v="0"/>
    <s v="TATA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s v=""/>
    <n v="353632.65"/>
    <n v="6280887.3099999996"/>
    <s v="ZONA PAGA V268"/>
    <s v="500 Validadores"/>
    <s v="Amarillo"/>
    <s v=""/>
    <n v="2008"/>
    <n v="4"/>
    <s v=""/>
    <s v=""/>
    <s v="TATA"/>
    <n v="0"/>
    <n v="0"/>
    <n v="0"/>
    <n v="0"/>
    <n v="0"/>
    <n v="0"/>
    <n v="1"/>
    <s v="Activa"/>
  </r>
  <r>
    <n v="1"/>
    <x v="0"/>
    <s v="ZP"/>
    <x v="3"/>
    <s v="TATA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s v=""/>
    <n v="352612.27"/>
    <n v="6299692.5899999999"/>
    <s v="ZONA PAGA V268"/>
    <s v="500 Validadores"/>
    <s v="3G"/>
    <d v="2018-03-13T00:00:00"/>
    <n v="2008"/>
    <n v="1"/>
    <s v=""/>
    <s v=""/>
    <s v="U5"/>
    <n v="0"/>
    <n v="0"/>
    <n v="0"/>
    <n v="0"/>
    <n v="1"/>
    <n v="0"/>
    <n v="0"/>
    <s v="Activa"/>
  </r>
  <r>
    <n v="1"/>
    <x v="1"/>
    <s v="ZP"/>
    <x v="0"/>
    <s v="TATA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d v="2016-03-25T00:00:00"/>
    <n v="347158.38"/>
    <n v="6302519.1200000001"/>
    <s v="ZONA PAGA V268"/>
    <m/>
    <m/>
    <s v=""/>
    <n v="2008"/>
    <n v="3"/>
    <n v="2016"/>
    <n v="3"/>
    <s v="TATA"/>
    <n v="0"/>
    <n v="0"/>
    <n v="0"/>
    <n v="0"/>
    <n v="0"/>
    <n v="1"/>
    <n v="0"/>
    <s v="Eliminada"/>
  </r>
  <r>
    <n v="1"/>
    <x v="0"/>
    <s v="ZP"/>
    <x v="0"/>
    <s v="TATA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45660.74"/>
    <n v="6298923.2800000003"/>
    <s v="ZONA PAGA V268"/>
    <s v="500 Validadores"/>
    <s v="Amarillo"/>
    <s v=""/>
    <n v="2008"/>
    <n v="3"/>
    <s v=""/>
    <s v=""/>
    <s v="TATA"/>
    <n v="0"/>
    <n v="1"/>
    <n v="0"/>
    <n v="0"/>
    <n v="0"/>
    <n v="0"/>
    <n v="0"/>
    <s v="Activa"/>
  </r>
  <r>
    <n v="1"/>
    <x v="0"/>
    <s v="ZP"/>
    <x v="2"/>
    <s v="TATA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s v=""/>
    <n v="345742.93"/>
    <n v="6298877.5499999998"/>
    <s v="ZONA PAGA V268"/>
    <s v="500 Validadores"/>
    <s v="3G"/>
    <d v="2018-03-08T00:00:00"/>
    <n v="2008"/>
    <n v="3"/>
    <s v=""/>
    <s v=""/>
    <s v="U3"/>
    <n v="0"/>
    <n v="0"/>
    <n v="1"/>
    <n v="0"/>
    <n v="0"/>
    <n v="0"/>
    <n v="0"/>
    <s v="Activa"/>
  </r>
  <r>
    <n v="1"/>
    <x v="1"/>
    <s v="ZP"/>
    <x v="0"/>
    <s v="TATA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  <m/>
    <s v=""/>
    <n v="2008"/>
    <n v="3"/>
    <n v="2015"/>
    <n v="12"/>
    <s v="TATA"/>
    <n v="0"/>
    <n v="0"/>
    <n v="0"/>
    <n v="0"/>
    <n v="0"/>
    <n v="0"/>
    <n v="0"/>
    <s v="Eliminada"/>
  </r>
  <r>
    <n v="1"/>
    <x v="1"/>
    <s v="N/A"/>
    <x v="0"/>
    <s v="TATA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  <m/>
    <s v=""/>
    <n v="2008"/>
    <n v="3"/>
    <n v="2013"/>
    <n v="10"/>
    <s v="TATA"/>
    <n v="0"/>
    <n v="0"/>
    <n v="0"/>
    <n v="0"/>
    <n v="0"/>
    <n v="0"/>
    <n v="0"/>
    <s v="Eliminada"/>
  </r>
  <r>
    <n v="1"/>
    <x v="0"/>
    <s v="ZP"/>
    <x v="0"/>
    <s v="TATA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s v=""/>
    <n v="353962.59"/>
    <n v="6280072.6900000004"/>
    <s v="ZONA PAGA V268"/>
    <s v="500 Validadores"/>
    <s v="Amarillo"/>
    <s v=""/>
    <n v="2008"/>
    <n v="4"/>
    <s v=""/>
    <s v=""/>
    <s v="TATA"/>
    <n v="0"/>
    <n v="0"/>
    <n v="0"/>
    <n v="0"/>
    <n v="0"/>
    <n v="0"/>
    <n v="1"/>
    <s v="Activa"/>
  </r>
  <r>
    <n v="1"/>
    <x v="1"/>
    <s v="N/A"/>
    <x v="0"/>
    <s v="TATA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  <m/>
    <s v=""/>
    <n v="2008"/>
    <n v="3"/>
    <n v="2011"/>
    <n v="5"/>
    <s v="TATA"/>
    <n v="0"/>
    <n v="0"/>
    <n v="0"/>
    <n v="0"/>
    <n v="0"/>
    <n v="0"/>
    <n v="0"/>
    <s v="Eliminada"/>
  </r>
  <r>
    <n v="1"/>
    <x v="0"/>
    <s v="ZP MIXTA"/>
    <x v="0"/>
    <s v="TAT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53918.16"/>
    <n v="6279870.96"/>
    <s v="ZONA PAGA V268"/>
    <s v="500 Validadores"/>
    <s v="Amarillo"/>
    <s v=""/>
    <n v="2008"/>
    <n v="3"/>
    <s v=""/>
    <s v=""/>
    <s v="TATA"/>
    <n v="0"/>
    <n v="1"/>
    <n v="0"/>
    <n v="0"/>
    <n v="0"/>
    <n v="0"/>
    <n v="1"/>
    <s v="Activa"/>
  </r>
  <r>
    <n v="1"/>
    <x v="0"/>
    <s v="ZP"/>
    <x v="0"/>
    <s v="TAT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s v=""/>
    <n v="355441.78"/>
    <n v="6304975.4299999997"/>
    <s v="ZONA PAGA V268"/>
    <s v="500 Validadores"/>
    <s v="Amarillo"/>
    <s v=""/>
    <n v="2008"/>
    <n v="3"/>
    <s v=""/>
    <s v=""/>
    <s v="TATA"/>
    <n v="0"/>
    <n v="0"/>
    <n v="0"/>
    <n v="1"/>
    <n v="1"/>
    <n v="0"/>
    <n v="0"/>
    <s v="Activa"/>
  </r>
  <r>
    <n v="1"/>
    <x v="1"/>
    <s v="ZP"/>
    <x v="0"/>
    <s v="TATA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d v="2016-03-25T00:00:00"/>
    <n v="354398.37"/>
    <n v="6302360.2699999996"/>
    <s v="ZONA PAGA V268"/>
    <m/>
    <m/>
    <s v=""/>
    <n v="2008"/>
    <n v="3"/>
    <n v="2016"/>
    <n v="3"/>
    <s v="TATA"/>
    <n v="0"/>
    <n v="0"/>
    <n v="0"/>
    <n v="1"/>
    <n v="0"/>
    <n v="0"/>
    <n v="0"/>
    <s v="Eliminada"/>
  </r>
  <r>
    <n v="1"/>
    <x v="1"/>
    <s v="ZP"/>
    <x v="0"/>
    <s v="TATA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  <m/>
    <s v=""/>
    <n v="2008"/>
    <n v="3"/>
    <n v="2016"/>
    <n v="2"/>
    <s v="TATA"/>
    <n v="0"/>
    <n v="1"/>
    <n v="0"/>
    <n v="0"/>
    <n v="0"/>
    <n v="0"/>
    <n v="0"/>
    <s v="Eliminada"/>
  </r>
  <r>
    <n v="1"/>
    <x v="1"/>
    <s v="ZP"/>
    <x v="0"/>
    <s v="TATA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d v="2016-03-25T00:00:00"/>
    <n v="352639.88"/>
    <n v="6301652.9000000004"/>
    <s v="ZONA PAGA V268"/>
    <m/>
    <m/>
    <s v=""/>
    <n v="2008"/>
    <n v="3"/>
    <n v="2016"/>
    <n v="3"/>
    <s v="TATA"/>
    <n v="0"/>
    <n v="1"/>
    <n v="0"/>
    <n v="0"/>
    <n v="0"/>
    <n v="0"/>
    <n v="0"/>
    <s v="Eliminada"/>
  </r>
  <r>
    <n v="1"/>
    <x v="1"/>
    <s v="PP"/>
    <x v="0"/>
    <s v="TATA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d v="2016-06-01T00:00:00"/>
    <n v="345540.33"/>
    <n v="6287776.1799999997"/>
    <s v="ZONA PAGA V268"/>
    <m/>
    <m/>
    <s v=""/>
    <n v="2008"/>
    <n v="7"/>
    <n v="2016"/>
    <n v="6"/>
    <s v="TATA"/>
    <n v="0"/>
    <n v="1"/>
    <n v="0"/>
    <n v="0"/>
    <n v="0"/>
    <n v="0"/>
    <n v="0"/>
    <s v="Eliminada"/>
  </r>
  <r>
    <n v="1"/>
    <x v="0"/>
    <s v="ZP"/>
    <x v="0"/>
    <s v="TATA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s v=""/>
    <n v="348294.77"/>
    <n v="6287303.4400000004"/>
    <s v="ZONA PAGA V268"/>
    <s v="500 Validadores"/>
    <s v="Amarillo"/>
    <s v=""/>
    <n v="2009"/>
    <n v="1"/>
    <s v=""/>
    <s v=""/>
    <s v="TATA"/>
    <n v="0"/>
    <n v="1"/>
    <n v="0"/>
    <n v="0"/>
    <n v="0"/>
    <n v="0"/>
    <n v="0"/>
    <s v="Activa"/>
  </r>
  <r>
    <n v="1"/>
    <x v="1"/>
    <s v="PP"/>
    <x v="0"/>
    <s v="TATA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d v="2016-06-01T00:00:00"/>
    <n v="345540.33"/>
    <n v="6287776.1799999997"/>
    <s v="ZONA PAGA V268"/>
    <m/>
    <m/>
    <s v=""/>
    <n v="2009"/>
    <n v="1"/>
    <n v="2016"/>
    <n v="6"/>
    <s v="TATA"/>
    <n v="0"/>
    <n v="1"/>
    <n v="0"/>
    <n v="0"/>
    <n v="0"/>
    <n v="0"/>
    <n v="0"/>
    <s v="Eliminada"/>
  </r>
  <r>
    <n v="1"/>
    <x v="0"/>
    <s v="PP"/>
    <x v="0"/>
    <s v="TATA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s v=""/>
    <n v="352930.74"/>
    <n v="6301811.2000000002"/>
    <s v="ZONA PAGA V268"/>
    <s v="500 Validadores"/>
    <s v="Amarillo"/>
    <s v=""/>
    <n v="2009"/>
    <n v="3"/>
    <s v=""/>
    <s v=""/>
    <s v="TATA"/>
    <n v="0"/>
    <n v="0"/>
    <n v="0"/>
    <n v="0"/>
    <n v="0"/>
    <n v="1"/>
    <n v="0"/>
    <s v="Activa"/>
  </r>
  <r>
    <n v="1"/>
    <x v="0"/>
    <s v="ZP"/>
    <x v="0"/>
    <s v="TATA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s v=""/>
    <n v="341911.17"/>
    <n v="6281752.54"/>
    <s v="ZONA PAGA V268"/>
    <s v="500 Validadores"/>
    <s v="Amarillo"/>
    <s v=""/>
    <n v="2007"/>
    <n v="4"/>
    <s v=""/>
    <s v=""/>
    <s v="TATA"/>
    <n v="0"/>
    <n v="1"/>
    <n v="0"/>
    <n v="0"/>
    <n v="0"/>
    <n v="0"/>
    <n v="0"/>
    <s v="Activa"/>
  </r>
  <r>
    <n v="1"/>
    <x v="1"/>
    <s v="PP"/>
    <x v="0"/>
    <s v="TATA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d v="2016-06-01T00:00:00"/>
    <n v="345540.33"/>
    <n v="6287776.1799999997"/>
    <s v="ZONA PAGA V268"/>
    <m/>
    <m/>
    <s v=""/>
    <n v="2007"/>
    <n v="4"/>
    <n v="2016"/>
    <n v="6"/>
    <s v="TATA"/>
    <n v="0"/>
    <n v="1"/>
    <n v="0"/>
    <n v="0"/>
    <n v="0"/>
    <n v="0"/>
    <n v="0"/>
    <s v="Eliminada"/>
  </r>
  <r>
    <n v="1"/>
    <x v="1"/>
    <s v="ZP"/>
    <x v="0"/>
    <s v="TATA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d v="2016-12-09T00:00:00"/>
    <n v="354187.54"/>
    <n v="6304550.2599999998"/>
    <s v="ZONA PAGA V268"/>
    <m/>
    <m/>
    <s v=""/>
    <n v="2007"/>
    <n v="4"/>
    <n v="2016"/>
    <n v="12"/>
    <s v="TATA"/>
    <n v="0"/>
    <n v="0"/>
    <n v="0"/>
    <n v="1"/>
    <n v="0"/>
    <n v="0"/>
    <n v="0"/>
    <s v="Eliminada"/>
  </r>
  <r>
    <n v="1"/>
    <x v="1"/>
    <s v="ZP"/>
    <x v="0"/>
    <s v="TATA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d v="2016-06-01T00:00:00"/>
    <n v="354187.54"/>
    <n v="6304550.2599999998"/>
    <s v="ZONA PAGA V268"/>
    <m/>
    <m/>
    <s v=""/>
    <n v="2007"/>
    <n v="4"/>
    <n v="2016"/>
    <n v="6"/>
    <s v="TATA"/>
    <n v="0"/>
    <n v="0"/>
    <n v="0"/>
    <n v="1"/>
    <n v="0"/>
    <n v="0"/>
    <n v="0"/>
    <s v="Eliminada"/>
  </r>
  <r>
    <n v="1"/>
    <x v="0"/>
    <s v="PP"/>
    <x v="5"/>
    <s v="TATA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d v="2016-06-01T00:00:00"/>
    <n v="345540.33"/>
    <n v="6287776.1799999997"/>
    <s v="ZONA PAGA V268"/>
    <s v="500 Validadores"/>
    <s v="3G"/>
    <d v="2018-03-07T00:00:00"/>
    <n v="2009"/>
    <n v="4"/>
    <n v="2016"/>
    <n v="6"/>
    <s v="U4"/>
    <n v="0"/>
    <n v="0"/>
    <n v="0"/>
    <n v="1"/>
    <n v="0"/>
    <n v="0"/>
    <n v="0"/>
    <s v="Activa"/>
  </r>
  <r>
    <n v="1"/>
    <x v="1"/>
    <s v="PP"/>
    <x v="0"/>
    <s v="TATA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d v="2016-06-01T00:00:00"/>
    <n v="345540.33"/>
    <n v="6287776.1799999997"/>
    <s v="ZONA PAGA V268"/>
    <m/>
    <m/>
    <s v=""/>
    <n v="2009"/>
    <n v="4"/>
    <n v="2016"/>
    <n v="6"/>
    <s v="TATA"/>
    <n v="0"/>
    <n v="0"/>
    <n v="1"/>
    <n v="0"/>
    <n v="0"/>
    <n v="0"/>
    <n v="0"/>
    <s v="Eliminada"/>
  </r>
  <r>
    <n v="1"/>
    <x v="1"/>
    <s v="ZP"/>
    <x v="0"/>
    <s v="TATA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d v="2016-07-01T00:00:00"/>
    <n v="346337.71"/>
    <n v="6299501.46"/>
    <s v="ZONA PAGA V268"/>
    <m/>
    <m/>
    <s v=""/>
    <n v="2009"/>
    <n v="8"/>
    <n v="2016"/>
    <n v="7"/>
    <s v="TATA"/>
    <n v="0"/>
    <n v="0"/>
    <n v="0"/>
    <n v="0"/>
    <n v="1"/>
    <n v="0"/>
    <n v="0"/>
    <s v="Eliminada"/>
  </r>
  <r>
    <n v="1"/>
    <x v="0"/>
    <s v="ZP MIXTA"/>
    <x v="0"/>
    <s v="TAT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s v=""/>
    <n v="354055.16"/>
    <n v="6302211.5199999996"/>
    <s v="ZONA PAGA V268"/>
    <s v="500 Validadores"/>
    <s v="Amarillo"/>
    <s v=""/>
    <n v="2010"/>
    <n v="1"/>
    <s v=""/>
    <s v=""/>
    <s v="TATA"/>
    <n v="0"/>
    <n v="0"/>
    <n v="0"/>
    <n v="1"/>
    <n v="0"/>
    <n v="1"/>
    <n v="0"/>
    <s v="Activa"/>
  </r>
  <r>
    <n v="1"/>
    <x v="0"/>
    <s v="ZP MIXTA"/>
    <x v="1"/>
    <s v="TAT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s v=""/>
    <n v="356344.85"/>
    <n v="6302493.5599999996"/>
    <s v="ZONA PAGA V268"/>
    <s v="500 Validadores"/>
    <s v="3G"/>
    <d v="2018-03-12T00:00:00"/>
    <n v="2010"/>
    <n v="1"/>
    <s v=""/>
    <s v=""/>
    <s v="U6"/>
    <n v="0"/>
    <n v="0"/>
    <n v="0"/>
    <n v="1"/>
    <n v="0"/>
    <n v="1"/>
    <n v="0"/>
    <s v="Activa"/>
  </r>
  <r>
    <n v="1"/>
    <x v="0"/>
    <s v="ZP"/>
    <x v="2"/>
    <s v="TATA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s v=""/>
    <n v="352786.13"/>
    <n v="6285418.0499999998"/>
    <s v="ZONA PAGA V268"/>
    <s v="500 Validadores"/>
    <s v="3G"/>
    <d v="2018-03-08T00:00:00"/>
    <n v="2010"/>
    <n v="2"/>
    <s v=""/>
    <s v=""/>
    <s v="U3"/>
    <n v="0"/>
    <n v="0"/>
    <n v="1"/>
    <n v="0"/>
    <n v="0"/>
    <n v="0"/>
    <n v="0"/>
    <s v="Activa"/>
  </r>
  <r>
    <n v="1"/>
    <x v="0"/>
    <s v="ZP"/>
    <x v="2"/>
    <s v="TATA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s v=""/>
    <n v="352795.16"/>
    <n v="6285408.8899999997"/>
    <s v="ZONA PAGA V268"/>
    <s v="500 Validadores"/>
    <s v="3G"/>
    <d v="2018-03-08T00:00:00"/>
    <n v="2010"/>
    <n v="2"/>
    <s v=""/>
    <s v=""/>
    <s v="U3"/>
    <n v="0"/>
    <n v="0"/>
    <n v="1"/>
    <n v="0"/>
    <n v="0"/>
    <n v="0"/>
    <n v="0"/>
    <s v="Activa"/>
  </r>
  <r>
    <n v="1"/>
    <x v="1"/>
    <s v="ZP"/>
    <x v="0"/>
    <s v="TATA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d v="2016-06-01T00:00:00"/>
    <n v="346022.13"/>
    <n v="6296456.4100000001"/>
    <s v="ZONA PAGA V268"/>
    <m/>
    <m/>
    <s v=""/>
    <n v="2010"/>
    <n v="2"/>
    <n v="2016"/>
    <n v="6"/>
    <s v="TATA"/>
    <n v="0"/>
    <n v="0"/>
    <n v="0"/>
    <n v="0"/>
    <n v="1"/>
    <n v="0"/>
    <n v="0"/>
    <s v="Eliminada"/>
  </r>
  <r>
    <n v="1"/>
    <x v="0"/>
    <s v="ZP"/>
    <x v="0"/>
    <s v="TATA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s v=""/>
    <n v="339858.91"/>
    <n v="6298054.54"/>
    <s v="ZONA PAGA V268"/>
    <s v="500 Validadores"/>
    <s v="3G"/>
    <s v=""/>
    <n v="2010"/>
    <n v="3"/>
    <s v=""/>
    <s v=""/>
    <s v="TATA"/>
    <n v="0"/>
    <n v="0"/>
    <n v="0"/>
    <n v="0"/>
    <n v="1"/>
    <n v="0"/>
    <n v="0"/>
    <s v="Activa"/>
  </r>
  <r>
    <n v="1"/>
    <x v="0"/>
    <s v="ZP"/>
    <x v="5"/>
    <s v="TATA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s v=""/>
    <n v="346790.32"/>
    <n v="6298376.4800000004"/>
    <s v="ZONA PAGA V268"/>
    <s v="500 Validadores"/>
    <s v="3G"/>
    <d v="2018-03-07T00:00:00"/>
    <n v="2011"/>
    <n v="12"/>
    <s v=""/>
    <s v=""/>
    <s v="U4"/>
    <n v="0"/>
    <n v="0"/>
    <n v="0"/>
    <n v="1"/>
    <n v="0"/>
    <n v="0"/>
    <n v="0"/>
    <s v="Activa"/>
  </r>
  <r>
    <n v="1"/>
    <x v="0"/>
    <s v="ZP MIXTA"/>
    <x v="0"/>
    <s v="TAT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s v=""/>
    <n v="346225.95"/>
    <n v="6298139.6900000004"/>
    <s v="ZONA PAGA V268"/>
    <s v="500 Validadores"/>
    <s v="Amarillo"/>
    <s v=""/>
    <n v="2011"/>
    <n v="12"/>
    <s v=""/>
    <s v=""/>
    <s v="TATA"/>
    <n v="0"/>
    <n v="1"/>
    <n v="1"/>
    <n v="1"/>
    <n v="1"/>
    <n v="0"/>
    <n v="0"/>
    <s v="Activa"/>
  </r>
  <r>
    <n v="1"/>
    <x v="0"/>
    <s v="ZP MIXTA"/>
    <x v="4"/>
    <s v="TAT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B03I"/>
    <s v="B20I"/>
    <s v="B29I"/>
    <m/>
    <m/>
    <m/>
    <m/>
    <m/>
    <m/>
    <m/>
    <m/>
    <m/>
    <m/>
    <m/>
    <m/>
    <m/>
    <m/>
    <m/>
    <m/>
    <n v="4"/>
    <m/>
    <n v="3"/>
    <n v="4"/>
    <d v="2012-01-02T00:00:00"/>
    <d v="2017-12-01T00:00:00"/>
    <s v=""/>
    <n v="341463.27"/>
    <n v="6302500.9000000004"/>
    <s v="ZONA PAGA V268"/>
    <s v="500 Validadores"/>
    <s v="3G"/>
    <d v="2018-03-06T00:00:00"/>
    <n v="2012"/>
    <n v="1"/>
    <s v=""/>
    <s v=""/>
    <s v="U1"/>
    <n v="1"/>
    <n v="0"/>
    <n v="0"/>
    <n v="0"/>
    <n v="0"/>
    <n v="1"/>
    <n v="0"/>
    <s v="Activa"/>
  </r>
  <r>
    <n v="1"/>
    <x v="0"/>
    <s v="ZP MIXTA"/>
    <x v="0"/>
    <s v="TAT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s v=""/>
    <n v="352673.28000000003"/>
    <n v="6301705.5700000003"/>
    <s v="ZONA PAGA V268"/>
    <s v="500 Validadores"/>
    <s v="Amarillo"/>
    <s v=""/>
    <n v="2017"/>
    <n v="12"/>
    <s v=""/>
    <s v=""/>
    <s v="TATA"/>
    <n v="0"/>
    <n v="1"/>
    <n v="0"/>
    <n v="1"/>
    <n v="0"/>
    <n v="1"/>
    <n v="1"/>
    <s v="Activa"/>
  </r>
  <r>
    <n v="1"/>
    <x v="1"/>
    <s v="ZPF"/>
    <x v="6"/>
    <s v="TATA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d v="2017-10-06T00:00:00"/>
    <n v="351553.5"/>
    <n v="6290027.2999999998"/>
    <s v="ZONA PAGA V268"/>
    <s v="500 Validadores"/>
    <m/>
    <s v=""/>
    <n v="2011"/>
    <n v="12"/>
    <n v="2017"/>
    <n v="10"/>
    <s v=""/>
    <n v="0"/>
    <n v="0"/>
    <n v="1"/>
    <n v="0"/>
    <n v="0"/>
    <n v="0"/>
    <n v="0"/>
    <s v="Eliminada"/>
  </r>
  <r>
    <n v="1"/>
    <x v="1"/>
    <s v="N/A"/>
    <x v="0"/>
    <s v="TATA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1"/>
    <s v="N/A"/>
    <x v="0"/>
    <s v="TATA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1"/>
    <s v="N/A"/>
    <x v="0"/>
    <s v="TATA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  <m/>
    <s v=""/>
    <n v="2012"/>
    <n v="2"/>
    <n v="2012"/>
    <n v="3"/>
    <s v="TATA"/>
    <n v="0"/>
    <n v="0"/>
    <n v="0"/>
    <n v="0"/>
    <n v="0"/>
    <n v="0"/>
    <n v="0"/>
    <s v="Eliminada"/>
  </r>
  <r>
    <n v="1"/>
    <x v="0"/>
    <s v="ZPM"/>
    <x v="7"/>
    <s v="U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0-04T00:00:00"/>
    <n v="2013"/>
    <n v="5"/>
    <s v=""/>
    <s v=""/>
    <s v="U7"/>
    <n v="0"/>
    <n v="0"/>
    <n v="0"/>
    <n v="0"/>
    <n v="0"/>
    <n v="0"/>
    <n v="1"/>
    <s v="Activa"/>
  </r>
  <r>
    <m/>
    <x v="0"/>
    <s v="ZPM"/>
    <x v="7"/>
    <s v="U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0-04T00:00:00"/>
    <n v="2013"/>
    <n v="5"/>
    <s v=""/>
    <s v=""/>
    <s v="U7"/>
    <n v="0"/>
    <n v="0"/>
    <n v="0"/>
    <n v="0"/>
    <n v="0"/>
    <n v="0"/>
    <n v="1"/>
    <s v="Activa"/>
  </r>
  <r>
    <m/>
    <x v="0"/>
    <s v="VM"/>
    <x v="7"/>
    <s v="U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s v=""/>
    <n v="345540.33"/>
    <n v="6287776.1799999997"/>
    <s v="ZONA PAGA V268"/>
    <s v="Contrato Directo Sonda"/>
    <s v="3G"/>
    <d v="2017-11-03T00:00:00"/>
    <n v="2013"/>
    <n v="5"/>
    <s v=""/>
    <s v=""/>
    <s v="U7"/>
    <n v="0"/>
    <n v="0"/>
    <n v="0"/>
    <n v="0"/>
    <n v="0"/>
    <n v="0"/>
    <n v="1"/>
    <s v="Activa"/>
  </r>
  <r>
    <n v="1"/>
    <x v="0"/>
    <s v="VM"/>
    <x v="8"/>
    <s v="U2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s v=""/>
    <n v="345540.33"/>
    <n v="6287776.17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m/>
    <x v="0"/>
    <s v="VM"/>
    <x v="8"/>
    <s v="U2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6T00:00:00"/>
    <n v="345540.33"/>
    <n v="6287776.1799999997"/>
    <s v="ZONA PAGA V268"/>
    <s v="Contrato Directo Sonda"/>
    <s v="3G"/>
    <d v="2017-10-04T00:00:00"/>
    <n v="2015"/>
    <n v="1"/>
    <n v="2015"/>
    <n v="1"/>
    <s v="U2"/>
    <n v="0"/>
    <n v="1"/>
    <n v="0"/>
    <n v="0"/>
    <n v="0"/>
    <n v="0"/>
    <n v="0"/>
    <s v="Activa"/>
  </r>
  <r>
    <m/>
    <x v="0"/>
    <s v="VM"/>
    <x v="8"/>
    <s v="U2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s v=""/>
    <n v="345540.33"/>
    <n v="6287776.1799999997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m/>
    <x v="0"/>
    <s v="VM"/>
    <x v="8"/>
    <s v="U2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s v=""/>
    <n v="345540.33"/>
    <n v="6287776.1799999997"/>
    <s v="ZONA PAGA V268"/>
    <s v="Contrato Directo Sonda"/>
    <s v="3G"/>
    <d v="2017-10-03T00:00:00"/>
    <n v="2015"/>
    <n v="2"/>
    <s v=""/>
    <s v=""/>
    <s v="U2"/>
    <n v="0"/>
    <n v="1"/>
    <n v="0"/>
    <n v="0"/>
    <n v="0"/>
    <n v="0"/>
    <n v="0"/>
    <s v="Activa"/>
  </r>
  <r>
    <m/>
    <x v="0"/>
    <s v="ZPM"/>
    <x v="8"/>
    <s v="U2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09-27T00:00:00"/>
    <n v="2016"/>
    <n v="6"/>
    <s v=""/>
    <s v=""/>
    <s v="U2"/>
    <n v="0"/>
    <n v="1"/>
    <n v="0"/>
    <n v="0"/>
    <n v="0"/>
    <n v="0"/>
    <n v="0"/>
    <s v="Activa"/>
  </r>
  <r>
    <m/>
    <x v="0"/>
    <s v="ZPM"/>
    <x v="8"/>
    <s v="U2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09-27T00:00:00"/>
    <n v="2016"/>
    <n v="6"/>
    <s v=""/>
    <s v=""/>
    <s v="U2"/>
    <n v="0"/>
    <n v="1"/>
    <n v="0"/>
    <n v="0"/>
    <n v="0"/>
    <n v="0"/>
    <n v="0"/>
    <s v="Activa"/>
  </r>
  <r>
    <m/>
    <x v="0"/>
    <s v="ZPM"/>
    <x v="8"/>
    <s v="U2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s v=""/>
    <n v="345540.33"/>
    <n v="6287776.1799999997"/>
    <s v="ZONA PAGA V268"/>
    <s v="500 Validadores"/>
    <s v="3G"/>
    <d v="2017-09-26T00:00:00"/>
    <n v="2016"/>
    <n v="6"/>
    <s v=""/>
    <s v=""/>
    <s v="U2"/>
    <n v="0"/>
    <n v="1"/>
    <n v="0"/>
    <n v="0"/>
    <n v="0"/>
    <n v="0"/>
    <n v="0"/>
    <s v="Activa"/>
  </r>
  <r>
    <n v="1"/>
    <x v="1"/>
    <s v="ZP"/>
    <x v="0"/>
    <s v="TATA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  <m/>
    <s v=""/>
    <n v="1900"/>
    <n v="1"/>
    <n v="2014"/>
    <n v="1"/>
    <s v="TATA"/>
    <n v="0"/>
    <n v="0"/>
    <n v="0"/>
    <n v="0"/>
    <n v="0"/>
    <n v="0"/>
    <n v="0"/>
    <s v="Eliminada"/>
  </r>
  <r>
    <n v="1"/>
    <x v="1"/>
    <s v="ZP"/>
    <x v="0"/>
    <s v="TATA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  <m/>
    <s v=""/>
    <n v="2013"/>
    <n v="10"/>
    <n v="2014"/>
    <n v="2"/>
    <s v="TATA"/>
    <n v="0"/>
    <n v="0"/>
    <n v="0"/>
    <n v="0"/>
    <n v="0"/>
    <n v="0"/>
    <n v="0"/>
    <s v="Eliminada"/>
  </r>
  <r>
    <n v="1"/>
    <x v="1"/>
    <s v="ZP"/>
    <x v="0"/>
    <s v="TATA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  <m/>
    <s v=""/>
    <n v="1900"/>
    <n v="1"/>
    <n v="2014"/>
    <n v="1"/>
    <s v="TATA"/>
    <n v="0"/>
    <n v="0"/>
    <n v="0"/>
    <n v="0"/>
    <n v="0"/>
    <n v="0"/>
    <n v="0"/>
    <s v="Eliminada"/>
  </r>
  <r>
    <n v="1"/>
    <x v="1"/>
    <s v="ZP"/>
    <x v="0"/>
    <s v="TATA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  <m/>
    <s v=""/>
    <n v="2014"/>
    <n v="1"/>
    <n v="2014"/>
    <n v="1"/>
    <s v="TATA"/>
    <n v="0"/>
    <n v="0"/>
    <n v="0"/>
    <n v="0"/>
    <n v="0"/>
    <n v="0"/>
    <n v="0"/>
    <s v="Eliminada"/>
  </r>
  <r>
    <n v="1"/>
    <x v="1"/>
    <s v="PP"/>
    <x v="0"/>
    <s v="TATA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  <m/>
    <s v=""/>
    <n v="2014"/>
    <n v="2"/>
    <n v="2015"/>
    <n v="3"/>
    <s v="TATA"/>
    <n v="0"/>
    <n v="0"/>
    <n v="0"/>
    <n v="0"/>
    <n v="0"/>
    <n v="0"/>
    <n v="0"/>
    <s v="Eliminada"/>
  </r>
  <r>
    <n v="1"/>
    <x v="0"/>
    <s v="ZPM"/>
    <x v="8"/>
    <s v="U2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s v=""/>
    <n v="348645.93"/>
    <n v="6285432.4299999997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48318.21"/>
    <n v="6287212.5700000003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s v=""/>
    <n v="348299.33"/>
    <n v="6287249.54"/>
    <s v="ZONA PAGA V268"/>
    <s v="Contrato Directo Sonda"/>
    <s v="3G"/>
    <d v="2017-09-29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752.81"/>
    <n v="6304171.92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s v=""/>
    <n v="345442.46"/>
    <n v="6287842.2999999998"/>
    <s v="ZONA PAGA V268"/>
    <s v="Contrato Directo Sonda"/>
    <s v="3G"/>
    <d v="2017-10-04T00:00:00"/>
    <n v="2015"/>
    <n v="1"/>
    <s v=""/>
    <s v=""/>
    <s v="U2"/>
    <n v="0"/>
    <n v="1"/>
    <n v="0"/>
    <n v="0"/>
    <n v="0"/>
    <n v="0"/>
    <n v="0"/>
    <s v="Activa"/>
  </r>
  <r>
    <n v="1"/>
    <x v="1"/>
    <s v="ZPM"/>
    <x v="6"/>
    <s v="U5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d v="2017-09-14T00:00:00"/>
    <n v="351592.54"/>
    <n v="6296052.96"/>
    <s v="ZONA PAGA V268"/>
    <s v="Contrato Directo Sonda"/>
    <m/>
    <d v="2017-07-20T00:00:00"/>
    <n v="2014"/>
    <n v="12"/>
    <n v="2017"/>
    <n v="9"/>
    <s v=""/>
    <n v="0"/>
    <n v="0"/>
    <n v="0"/>
    <n v="0"/>
    <n v="1"/>
    <n v="0"/>
    <n v="0"/>
    <s v="Eliminada"/>
  </r>
  <r>
    <n v="1"/>
    <x v="0"/>
    <s v="ZPM"/>
    <x v="1"/>
    <s v="U6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s v=""/>
    <n v="341446.31"/>
    <n v="6302547.96"/>
    <s v="ZONA PAGA V268"/>
    <s v="Contrato Directo Sonda"/>
    <s v="3G"/>
    <d v="2017-10-05T00:00:00"/>
    <n v="2015"/>
    <n v="1"/>
    <s v=""/>
    <s v=""/>
    <s v="U6"/>
    <n v="0"/>
    <n v="0"/>
    <n v="0"/>
    <n v="0"/>
    <n v="0"/>
    <n v="1"/>
    <n v="0"/>
    <s v="Activa"/>
  </r>
  <r>
    <n v="1"/>
    <x v="0"/>
    <s v="ZPM"/>
    <x v="1"/>
    <s v="U6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s v=""/>
    <n v="347139.83"/>
    <n v="6302541.9400000004"/>
    <s v="ZONA PAGA V268"/>
    <s v="Contrato Directo Sonda"/>
    <s v="3G"/>
    <d v="2017-10-05T00:00:00"/>
    <n v="2015"/>
    <n v="1"/>
    <s v=""/>
    <s v=""/>
    <s v="U6"/>
    <n v="0"/>
    <n v="0"/>
    <n v="0"/>
    <n v="0"/>
    <n v="0"/>
    <n v="1"/>
    <n v="0"/>
    <s v="Activa"/>
  </r>
  <r>
    <n v="1"/>
    <x v="0"/>
    <s v="ZPM"/>
    <x v="7"/>
    <s v="U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m/>
    <x v="0"/>
    <s v="ZPM"/>
    <x v="7"/>
    <s v="U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s v=""/>
    <n v="353055.39"/>
    <n v="6284458.21"/>
    <s v="ZONA PAGA V268"/>
    <s v="Contrato Directo Sonda"/>
    <s v="3G"/>
    <d v="2017-11-03T00:00:00"/>
    <n v="2015"/>
    <n v="1"/>
    <s v=""/>
    <s v=""/>
    <s v="U7"/>
    <n v="0"/>
    <n v="0"/>
    <n v="0"/>
    <n v="0"/>
    <n v="0"/>
    <n v="0"/>
    <n v="1"/>
    <s v="Activa"/>
  </r>
  <r>
    <n v="1"/>
    <x v="0"/>
    <s v="ZPM"/>
    <x v="8"/>
    <s v="U2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46820.59"/>
    <n v="6299408.1699999999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s v=""/>
    <n v="346830.11"/>
    <n v="6299626.4400000004"/>
    <s v="ZONA PAGA V268"/>
    <s v="Contrato Directo Sonda"/>
    <s v="3G"/>
    <d v="2017-09-26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s v=""/>
    <n v="346913.13"/>
    <n v="6299951.7300000004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53993.38"/>
    <n v="6297395.2300000004"/>
    <s v="ZONA PAGA V268"/>
    <s v="Contrato Directo Sonda"/>
    <s v="3G"/>
    <d v="2017-09-27T00:00:00"/>
    <n v="2015"/>
    <n v="1"/>
    <s v=""/>
    <s v=""/>
    <s v="U2"/>
    <n v="0"/>
    <n v="1"/>
    <n v="0"/>
    <n v="0"/>
    <n v="0"/>
    <n v="0"/>
    <n v="0"/>
    <s v="Activa"/>
  </r>
  <r>
    <n v="1"/>
    <x v="1"/>
    <s v="PP"/>
    <x v="0"/>
    <s v="TATA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  <m/>
    <s v=""/>
    <n v="2014"/>
    <n v="12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s v=""/>
    <n v="348906.25"/>
    <n v="6282342.25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s v=""/>
    <n v="348836.51"/>
    <n v="6282971.7199999997"/>
    <s v="ZONA PAGA V268"/>
    <s v="Contrato Directo Sonda"/>
    <s v="3G"/>
    <d v="2017-09-28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s v=""/>
    <n v="348673.82"/>
    <n v="6284881.2999999998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8"/>
    <s v="U2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s v=""/>
    <n v="348491.47"/>
    <n v="6286207.8499999996"/>
    <s v="ZONA PAGA V268"/>
    <s v="Contrato Directo Sonda"/>
    <s v="3G"/>
    <d v="2017-10-04T00:00:00"/>
    <n v="2015"/>
    <n v="1"/>
    <s v=""/>
    <s v=""/>
    <s v="U2"/>
    <n v="0"/>
    <n v="1"/>
    <n v="0"/>
    <n v="0"/>
    <n v="0"/>
    <n v="0"/>
    <n v="0"/>
    <s v="Activa"/>
  </r>
  <r>
    <n v="1"/>
    <x v="1"/>
    <s v="PP"/>
    <x v="0"/>
    <s v="TATA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  <m/>
    <s v=""/>
    <n v="2015"/>
    <n v="1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s v=""/>
    <n v="347812.26"/>
    <n v="6291207.4000000004"/>
    <s v="ZONA PAGA V268"/>
    <s v="Contrato Directo Sonda"/>
    <s v="3G"/>
    <d v="2017-10-02T00:00:00"/>
    <n v="2015"/>
    <n v="1"/>
    <s v=""/>
    <s v=""/>
    <s v="U2"/>
    <n v="0"/>
    <n v="1"/>
    <n v="0"/>
    <n v="0"/>
    <n v="0"/>
    <n v="0"/>
    <n v="0"/>
    <s v="Activa"/>
  </r>
  <r>
    <n v="1"/>
    <x v="0"/>
    <s v="ZPM"/>
    <x v="1"/>
    <s v="U6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s v=""/>
    <n v="350893"/>
    <n v="6301090"/>
    <s v="ZONA PAGA V268"/>
    <s v="Contrato Directo Sonda"/>
    <s v="3G"/>
    <d v="2017-10-05T00:00:00"/>
    <n v="2015"/>
    <n v="2"/>
    <s v=""/>
    <s v=""/>
    <s v="U6"/>
    <n v="0"/>
    <n v="0"/>
    <n v="0"/>
    <n v="0"/>
    <n v="0"/>
    <n v="1"/>
    <n v="0"/>
    <s v="Activa"/>
  </r>
  <r>
    <n v="1"/>
    <x v="0"/>
    <s v="ZPM"/>
    <x v="8"/>
    <s v="U2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s v=""/>
    <n v="347791.19"/>
    <n v="6291347.1500000004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s v=""/>
    <n v="348279.37"/>
    <n v="6287319.6600000001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s v=""/>
    <n v="348279.46"/>
    <n v="6287231.2599999998"/>
    <s v="ZONA PAGA V268"/>
    <s v="Contrato Directo Sonda"/>
    <s v="3G"/>
    <d v="2017-10-02T00:00:00"/>
    <n v="2015"/>
    <n v="2"/>
    <s v=""/>
    <s v=""/>
    <s v="U2"/>
    <n v="0"/>
    <n v="1"/>
    <n v="0"/>
    <n v="0"/>
    <n v="0"/>
    <n v="0"/>
    <n v="0"/>
    <s v="Activa"/>
  </r>
  <r>
    <n v="1"/>
    <x v="0"/>
    <s v="ZPM"/>
    <x v="8"/>
    <s v="U2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s v=""/>
    <n v="347828.83"/>
    <n v="6291205.6600000001"/>
    <s v="ZONA PAGA V268"/>
    <s v="Contrato Directo Sonda"/>
    <s v="3G"/>
    <d v="2017-09-26T00:00:00"/>
    <n v="2015"/>
    <n v="3"/>
    <s v=""/>
    <s v=""/>
    <s v="U2"/>
    <n v="0"/>
    <n v="1"/>
    <n v="0"/>
    <n v="0"/>
    <n v="0"/>
    <n v="0"/>
    <n v="0"/>
    <s v="Activa"/>
  </r>
  <r>
    <n v="1"/>
    <x v="1"/>
    <s v="PP"/>
    <x v="0"/>
    <s v="TATA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  <m/>
    <s v=""/>
    <n v="2015"/>
    <n v="3"/>
    <n v="2014"/>
    <n v="12"/>
    <s v="TATA"/>
    <n v="0"/>
    <n v="0"/>
    <n v="0"/>
    <n v="0"/>
    <n v="0"/>
    <n v="0"/>
    <n v="0"/>
    <s v="Eliminada"/>
  </r>
  <r>
    <n v="1"/>
    <x v="0"/>
    <s v="ZPM"/>
    <x v="8"/>
    <s v="U2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s v=""/>
    <n v="349094.16"/>
    <n v="6279834.1600000001"/>
    <s v="ZONA PAGA V268"/>
    <s v="Contrato Directo Sonda"/>
    <s v="3G"/>
    <d v="2017-10-04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s v=""/>
    <n v="346708.21"/>
    <n v="6299420.9699999997"/>
    <s v="ZONA PAGA V268"/>
    <s v="Contrato Directo Sonda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s v=""/>
    <n v="346743.8"/>
    <n v="6299085.4000000004"/>
    <s v="ZONA PAGA V268"/>
    <s v="500 Validadores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s v=""/>
    <n v="346780.1"/>
    <n v="6298848.2999999998"/>
    <s v="ZONA PAGA V268"/>
    <s v="Contrato Directo Sonda"/>
    <s v="3G"/>
    <d v="2017-07-20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s v=""/>
    <n v="341866.13"/>
    <n v="6281578.3899999997"/>
    <s v="ZONA PAGA V268"/>
    <s v="Contrato Directo Sonda"/>
    <s v="3G"/>
    <d v="2017-10-03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s v=""/>
    <n v="341945.51"/>
    <n v="6281870.8600000003"/>
    <s v="ZONA PAGA V268"/>
    <s v="Contrato Directo Sonda"/>
    <s v="3G"/>
    <d v="2017-10-03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8"/>
    <s v="U2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s v=""/>
    <n v="341888.84"/>
    <n v="6282037.3099999996"/>
    <s v="ZONA PAGA V268"/>
    <s v="Contrato Directo Sonda"/>
    <s v="3G"/>
    <d v="2017-10-02T00:00:00"/>
    <n v="2015"/>
    <n v="3"/>
    <s v=""/>
    <s v=""/>
    <s v="U2"/>
    <n v="0"/>
    <n v="1"/>
    <n v="0"/>
    <n v="0"/>
    <n v="0"/>
    <n v="0"/>
    <n v="0"/>
    <s v="Activa"/>
  </r>
  <r>
    <n v="1"/>
    <x v="0"/>
    <s v="ZPM"/>
    <x v="3"/>
    <s v="U5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s v=""/>
    <n v="346678.7"/>
    <n v="6299164.5"/>
    <s v="ZONA PAGA V268"/>
    <s v="Contrato Directo Sonda"/>
    <s v="3G"/>
    <d v="2017-09-26T00:00:00"/>
    <n v="2015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s v=""/>
    <n v="346440.4"/>
    <n v="6299127.7000000002"/>
    <s v="ZONA PAGA V268"/>
    <s v="Contrato Directo Sonda"/>
    <s v="3G"/>
    <d v="2017-07-20T00:00:00"/>
    <n v="2015"/>
    <n v="7"/>
    <s v=""/>
    <s v=""/>
    <s v="U5"/>
    <n v="0"/>
    <n v="0"/>
    <n v="0"/>
    <n v="0"/>
    <n v="1"/>
    <n v="0"/>
    <n v="0"/>
    <s v="Activa"/>
  </r>
  <r>
    <n v="1"/>
    <x v="0"/>
    <s v="ZPM"/>
    <x v="4"/>
    <s v="U1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s v=""/>
    <n v="346209.35"/>
    <n v="6291674.75"/>
    <s v="ZONA PAGA V286"/>
    <s v="Contrato Directo Sonda"/>
    <s v="3G"/>
    <d v="2017-10-02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s v=""/>
    <n v="346361.76"/>
    <n v="6291656"/>
    <s v="ZONA PAGA V286"/>
    <s v="Contrato Directo Sonda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3"/>
    <s v="U5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s v=""/>
    <n v="353519.68"/>
    <n v="6295592.8300000001"/>
    <s v="ZONA PAGA V268"/>
    <s v="Contrato Directo Sonda"/>
    <s v="3G"/>
    <d v="2017-10-02T00:00:00"/>
    <n v="2015"/>
    <n v="11"/>
    <s v=""/>
    <s v=""/>
    <s v="U5"/>
    <n v="0"/>
    <n v="0"/>
    <n v="0"/>
    <n v="0"/>
    <n v="1"/>
    <n v="0"/>
    <n v="0"/>
    <s v="Activa"/>
  </r>
  <r>
    <n v="1"/>
    <x v="1"/>
    <s v="VM"/>
    <x v="6"/>
    <s v="U5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d v="2017-07-05T00:00:00"/>
    <n v="353519.68"/>
    <n v="6295592.8300000001"/>
    <s v="ZONA PAGA V268"/>
    <s v="Contrato Directo Sonda"/>
    <m/>
    <s v=""/>
    <n v="2015"/>
    <n v="11"/>
    <n v="2017"/>
    <n v="7"/>
    <s v=""/>
    <n v="0"/>
    <n v="0"/>
    <n v="0"/>
    <n v="0"/>
    <n v="1"/>
    <n v="0"/>
    <n v="0"/>
    <s v="Eliminada"/>
  </r>
  <r>
    <n v="1"/>
    <x v="0"/>
    <s v="ZPM"/>
    <x v="3"/>
    <s v="U5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s v=""/>
    <n v="345969.68"/>
    <n v="6298798.8799999999"/>
    <s v="ZONA PAGA V268"/>
    <s v="500 Validadores"/>
    <s v="3G"/>
    <d v="2017-10-02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3"/>
    <s v="U5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s v=""/>
    <n v="346495.25"/>
    <n v="6298870.2199999997"/>
    <s v="ZONA PAGA V268"/>
    <s v="500 Validadores"/>
    <s v="3G"/>
    <d v="2017-07-20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3"/>
    <s v="U5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s v=""/>
    <n v="346985.25"/>
    <n v="6298937.6900000004"/>
    <s v="ZONA PAGA V268"/>
    <s v="500 Validadores"/>
    <s v="3G"/>
    <d v="2017-07-20T00:00:00"/>
    <n v="2016"/>
    <n v="1"/>
    <s v=""/>
    <s v=""/>
    <s v="U5"/>
    <n v="0"/>
    <n v="0"/>
    <n v="0"/>
    <n v="0"/>
    <n v="1"/>
    <n v="0"/>
    <n v="0"/>
    <s v="Activa"/>
  </r>
  <r>
    <n v="1"/>
    <x v="0"/>
    <s v="ZPM"/>
    <x v="8"/>
    <s v="U2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s v=""/>
    <n v="348267.84"/>
    <n v="6287444.2599999998"/>
    <s v="ZONA PAGA V268"/>
    <s v="500 Validadores"/>
    <s v="3G"/>
    <d v="2017-10-03T00:00:00"/>
    <n v="2016"/>
    <n v="4"/>
    <s v=""/>
    <s v=""/>
    <s v="U2"/>
    <n v="0"/>
    <n v="1"/>
    <n v="0"/>
    <n v="0"/>
    <n v="0"/>
    <n v="0"/>
    <n v="0"/>
    <s v="Activa"/>
  </r>
  <r>
    <n v="1"/>
    <x v="0"/>
    <s v="ZPM"/>
    <x v="8"/>
    <s v="U2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s v=""/>
    <n v="347234.15"/>
    <n v="6304104.2999999998"/>
    <s v="ZONA PAGA V268"/>
    <s v="500 Validadores"/>
    <s v="3G"/>
    <d v="2017-09-26T00:00:00"/>
    <n v="2016"/>
    <n v="5"/>
    <s v=""/>
    <s v=""/>
    <s v="U2"/>
    <n v="0"/>
    <n v="1"/>
    <n v="0"/>
    <n v="0"/>
    <n v="0"/>
    <n v="0"/>
    <n v="0"/>
    <s v="Activa"/>
  </r>
  <r>
    <n v="1"/>
    <x v="0"/>
    <s v="ZPM"/>
    <x v="8"/>
    <s v="U2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s v=""/>
    <n v="346972.42"/>
    <n v="6298497.4900000002"/>
    <s v="ZONA PAGA V268"/>
    <s v="500 Validadores"/>
    <s v="3G"/>
    <d v="2017-07-20T00:00:00"/>
    <n v="2016"/>
    <n v="6"/>
    <s v=""/>
    <s v=""/>
    <s v="U2"/>
    <n v="0"/>
    <n v="1"/>
    <n v="0"/>
    <n v="0"/>
    <n v="0"/>
    <n v="0"/>
    <n v="0"/>
    <s v="Activa"/>
  </r>
  <r>
    <n v="1"/>
    <x v="0"/>
    <s v="ZPM"/>
    <x v="8"/>
    <s v="U2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s v=""/>
    <n v="342809.34"/>
    <n v="6306823.6399999997"/>
    <s v="ZONA PAGA V268"/>
    <s v="500 Validadores"/>
    <s v="3G"/>
    <d v="2017-10-03T00:00:00"/>
    <n v="2016"/>
    <n v="6"/>
    <s v=""/>
    <s v=""/>
    <s v="U2"/>
    <n v="0"/>
    <n v="1"/>
    <n v="0"/>
    <n v="0"/>
    <n v="0"/>
    <n v="0"/>
    <n v="0"/>
    <s v="Activa"/>
  </r>
  <r>
    <n v="1"/>
    <x v="0"/>
    <s v="ZPM"/>
    <x v="2"/>
    <s v="U3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s v=""/>
    <n v="345540.33"/>
    <n v="6287776.1799999997"/>
    <s v="ZONA PAGA V268"/>
    <s v="500 Validadores"/>
    <s v="3G"/>
    <d v="2017-11-07T00:00:00"/>
    <n v="2016"/>
    <n v="6"/>
    <s v=""/>
    <s v=""/>
    <s v="U3"/>
    <n v="0"/>
    <n v="0"/>
    <n v="1"/>
    <n v="0"/>
    <n v="0"/>
    <n v="0"/>
    <n v="0"/>
    <s v="Activa"/>
  </r>
  <r>
    <n v="1"/>
    <x v="0"/>
    <s v="ZPM"/>
    <x v="3"/>
    <s v="U5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s v=""/>
    <n v="346022.13"/>
    <n v="6296456.4100000001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s v=""/>
    <n v="348617.96"/>
    <n v="6297033.2999999998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s v=""/>
    <n v="346025.17"/>
    <n v="6296416.5199999996"/>
    <s v="ZONA PAGA V268"/>
    <s v="500 Validadores"/>
    <s v="3G"/>
    <d v="2017-10-02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s v=""/>
    <n v="348682.44"/>
    <n v="6297083.3300000001"/>
    <s v="ZONA PAGA V268"/>
    <s v="500 Validadores"/>
    <s v="3G"/>
    <d v="2017-09-28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4"/>
    <m/>
    <m/>
    <n v="5"/>
    <d v="2016-06-27T00:00:00"/>
    <d v="2016-06-27T00:00:00"/>
    <s v=""/>
    <n v="353516.89"/>
    <n v="6295579.6200000001"/>
    <s v="ZONA PAGA V268"/>
    <s v="500 Validadores"/>
    <s v="3G"/>
    <d v="2017-07-20T00:00:00"/>
    <n v="2016"/>
    <n v="6"/>
    <s v=""/>
    <s v=""/>
    <s v="U5"/>
    <n v="0"/>
    <n v="0"/>
    <n v="0"/>
    <n v="0"/>
    <n v="1"/>
    <n v="0"/>
    <n v="0"/>
    <s v="Activa"/>
  </r>
  <r>
    <n v="1"/>
    <x v="0"/>
    <s v="ZPM"/>
    <x v="3"/>
    <s v="U5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s v=""/>
    <n v="346337.71"/>
    <n v="6299501.46"/>
    <s v="ZONA PAGA V268"/>
    <s v="500 Validadores"/>
    <s v="3G"/>
    <d v="2017-09-27T00:00:00"/>
    <n v="2016"/>
    <n v="6"/>
    <s v=""/>
    <s v=""/>
    <s v="U5"/>
    <n v="0"/>
    <n v="0"/>
    <n v="0"/>
    <n v="0"/>
    <n v="1"/>
    <n v="0"/>
    <n v="0"/>
    <s v="Activa"/>
  </r>
  <r>
    <n v="1"/>
    <x v="0"/>
    <s v="ZP"/>
    <x v="0"/>
    <s v="TATA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s v=""/>
    <n v="353356.59"/>
    <n v="6294384.4500000002"/>
    <s v="ZONA PAGA V268"/>
    <s v="500 Validadores"/>
    <s v="Amarillo"/>
    <s v=""/>
    <n v="2016"/>
    <n v="7"/>
    <s v=""/>
    <s v=""/>
    <s v="TATA"/>
    <n v="0"/>
    <n v="0"/>
    <n v="0"/>
    <n v="1"/>
    <n v="0"/>
    <n v="0"/>
    <n v="0"/>
    <s v="Activa"/>
  </r>
  <r>
    <n v="1"/>
    <x v="0"/>
    <s v="ZP"/>
    <x v="2"/>
    <s v="TATA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s v=""/>
    <n v="352636.11"/>
    <n v="6286935.8300000001"/>
    <s v="ZONA PAGA V268"/>
    <s v="500 Validadores"/>
    <s v="3G"/>
    <d v="2018-03-08T00:00:00"/>
    <n v="2016"/>
    <n v="7"/>
    <s v=""/>
    <s v=""/>
    <s v="U3"/>
    <n v="0"/>
    <n v="0"/>
    <n v="1"/>
    <n v="0"/>
    <n v="0"/>
    <n v="0"/>
    <n v="0"/>
    <s v="Activa"/>
  </r>
  <r>
    <n v="1"/>
    <x v="0"/>
    <s v="ZP"/>
    <x v="0"/>
    <s v="TATA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s v=""/>
    <n v="354187.54"/>
    <n v="6304550.2599999998"/>
    <s v="ZONA PAGA V268"/>
    <s v="500 Validadores"/>
    <s v="Amarillo"/>
    <s v=""/>
    <n v="2016"/>
    <n v="7"/>
    <s v=""/>
    <s v=""/>
    <s v="TATA"/>
    <n v="0"/>
    <n v="0"/>
    <n v="0"/>
    <n v="1"/>
    <n v="0"/>
    <n v="0"/>
    <n v="0"/>
    <s v="Activa"/>
  </r>
  <r>
    <n v="1"/>
    <x v="0"/>
    <s v="ZP"/>
    <x v="3"/>
    <s v="TATA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s v=""/>
    <n v="343858.5"/>
    <n v="6298610.71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"/>
    <x v="3"/>
    <s v="TATA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s v=""/>
    <n v="339945.54"/>
    <n v="6297310.6100000003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"/>
    <x v="3"/>
    <s v="TATA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s v=""/>
    <n v="339845.82"/>
    <n v="6297447.5999999996"/>
    <s v="ZONA PAGA V268"/>
    <s v="500 Validadores"/>
    <s v="3G"/>
    <d v="2018-03-13T00:00:00"/>
    <n v="2016"/>
    <n v="7"/>
    <s v=""/>
    <s v=""/>
    <s v="U5"/>
    <n v="0"/>
    <n v="0"/>
    <n v="0"/>
    <n v="0"/>
    <n v="1"/>
    <n v="0"/>
    <n v="0"/>
    <s v="Activa"/>
  </r>
  <r>
    <n v="1"/>
    <x v="0"/>
    <s v="ZPM"/>
    <x v="5"/>
    <s v="U4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s v=""/>
    <n v="343953.86"/>
    <n v="6297545.1200000001"/>
    <s v="ZONA PAGA V268"/>
    <s v="500 Validadores"/>
    <s v="3G"/>
    <d v="2017-10-02T00:00:00"/>
    <n v="2016"/>
    <n v="8"/>
    <s v=""/>
    <s v=""/>
    <s v="U4"/>
    <n v="0"/>
    <n v="0"/>
    <n v="0"/>
    <n v="1"/>
    <n v="0"/>
    <n v="0"/>
    <n v="0"/>
    <s v="Activa"/>
  </r>
  <r>
    <n v="1"/>
    <x v="0"/>
    <s v="ZPM"/>
    <x v="4"/>
    <s v="U1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s v=""/>
    <n v="342804.63"/>
    <n v="6297184.5300000003"/>
    <s v="ZONA PAGA V268"/>
    <s v="500 Validadores"/>
    <s v="3G"/>
    <d v="2017-10-02T00:00:00"/>
    <n v="2016"/>
    <n v="8"/>
    <s v=""/>
    <s v=""/>
    <s v="U1"/>
    <n v="1"/>
    <n v="0"/>
    <n v="0"/>
    <n v="0"/>
    <n v="0"/>
    <n v="0"/>
    <n v="0"/>
    <s v="Activa"/>
  </r>
  <r>
    <n v="1"/>
    <x v="0"/>
    <s v="ZPM"/>
    <x v="8"/>
    <s v="U2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s v=""/>
    <n v="346825.39"/>
    <n v="6298500.8799999999"/>
    <s v="ZONA PAGA V268"/>
    <s v="500 Validadores"/>
    <s v="3G"/>
    <d v="2017-09-26T00:00:00"/>
    <n v="2016"/>
    <n v="9"/>
    <s v=""/>
    <s v=""/>
    <s v="U2"/>
    <n v="0"/>
    <n v="1"/>
    <n v="0"/>
    <n v="0"/>
    <n v="0"/>
    <n v="0"/>
    <n v="0"/>
    <s v="Activa"/>
  </r>
  <r>
    <n v="1"/>
    <x v="0"/>
    <s v="ZPM"/>
    <x v="8"/>
    <s v="U2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s v=""/>
    <n v="347012.18"/>
    <n v="6298353.4299999997"/>
    <s v="ZONA PAGA V268"/>
    <s v="500 Validadores"/>
    <s v="3G"/>
    <d v="2017-09-28T00:00:00"/>
    <n v="2016"/>
    <n v="9"/>
    <s v=""/>
    <s v=""/>
    <s v="U2"/>
    <n v="0"/>
    <n v="1"/>
    <n v="0"/>
    <n v="0"/>
    <n v="0"/>
    <n v="0"/>
    <n v="0"/>
    <s v="Activa"/>
  </r>
  <r>
    <n v="1"/>
    <x v="0"/>
    <s v="ZPM"/>
    <x v="2"/>
    <s v="U3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s v=""/>
    <n v="343935.43"/>
    <n v="6297521.7599999998"/>
    <s v="ZONA PAGA V268"/>
    <s v="500 Validadores"/>
    <s v="3G"/>
    <d v="2017-10-03T00:00:00"/>
    <n v="2016"/>
    <n v="10"/>
    <s v=""/>
    <s v=""/>
    <s v="U3"/>
    <n v="0"/>
    <n v="0"/>
    <n v="1"/>
    <n v="0"/>
    <n v="0"/>
    <n v="0"/>
    <n v="0"/>
    <s v="Activa"/>
  </r>
  <r>
    <n v="1"/>
    <x v="0"/>
    <s v="ZPM"/>
    <x v="1"/>
    <s v="U6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s v=""/>
    <n v="346745.57"/>
    <n v="6305333.6500000004"/>
    <s v="ZONA PAGA V268"/>
    <s v="500 Validadores"/>
    <s v="3G"/>
    <d v="2017-11-06T00:00:00"/>
    <n v="2016"/>
    <n v="12"/>
    <s v=""/>
    <s v=""/>
    <s v="U6"/>
    <n v="0"/>
    <n v="0"/>
    <n v="0"/>
    <n v="0"/>
    <n v="0"/>
    <n v="1"/>
    <n v="0"/>
    <s v="Activa"/>
  </r>
  <r>
    <n v="1"/>
    <x v="0"/>
    <s v="ZP"/>
    <x v="2"/>
    <s v="TATA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s v=""/>
    <n v="345463.63"/>
    <n v="6287953.2300000004"/>
    <s v="ZONA PAGA V268"/>
    <s v="500 Validadores"/>
    <s v="3G"/>
    <d v="2018-03-08T00:00:00"/>
    <n v="2016"/>
    <n v="10"/>
    <s v=""/>
    <s v=""/>
    <s v="U3"/>
    <n v="0"/>
    <n v="0"/>
    <n v="1"/>
    <n v="0"/>
    <n v="0"/>
    <n v="0"/>
    <n v="0"/>
    <s v="Activa"/>
  </r>
  <r>
    <n v="1"/>
    <x v="0"/>
    <s v="ZPM"/>
    <x v="0"/>
    <s v="U1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s v=""/>
    <n v="343515.18"/>
    <n v="6293341.1699999999"/>
    <s v="ZONA PAGA V268"/>
    <s v="500 Validadores"/>
    <s v="Amarillo"/>
    <m/>
    <n v="2016"/>
    <n v="10"/>
    <s v=""/>
    <s v=""/>
    <s v="TATA"/>
    <n v="1"/>
    <n v="0"/>
    <n v="0"/>
    <n v="0"/>
    <n v="0"/>
    <n v="0"/>
    <n v="0"/>
    <s v="Activa"/>
  </r>
  <r>
    <n v="1"/>
    <x v="0"/>
    <s v="ZPM"/>
    <x v="4"/>
    <s v="U1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s v=""/>
    <n v="347173.7"/>
    <n v="6303519.1699999999"/>
    <s v="ZONA PAGA V268"/>
    <s v="500 Validadores"/>
    <s v="3G"/>
    <d v="2017-11-09T00:00:00"/>
    <n v="2016"/>
    <n v="10"/>
    <s v=""/>
    <s v=""/>
    <s v="U1"/>
    <n v="1"/>
    <n v="0"/>
    <n v="0"/>
    <n v="0"/>
    <n v="0"/>
    <n v="0"/>
    <n v="0"/>
    <s v="Activa"/>
  </r>
  <r>
    <n v="1"/>
    <x v="0"/>
    <s v="ZPM MIXTA"/>
    <x v="3"/>
    <s v="U5"/>
    <n v="291"/>
    <s v="RM-0863"/>
    <s v="PJ627"/>
    <m/>
    <s v="L-10-36-5-NS"/>
    <m/>
    <s v="PUDAHUEL"/>
    <s v="Parada 1 / (M) Barrancas"/>
    <s v="SI"/>
    <s v="U5"/>
    <s v="U1"/>
    <m/>
    <m/>
    <m/>
    <m/>
    <d v="1899-12-30T14:00:00"/>
    <d v="1899-12-30T22:00:00"/>
    <s v="-"/>
    <s v="-"/>
    <s v="-"/>
    <s v="-"/>
    <s v="-"/>
    <s v="-"/>
    <m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s v=""/>
    <n v="338365.66"/>
    <n v="6297136.0199999996"/>
    <s v="ZONA PAGA V268"/>
    <s v="500 Validadores"/>
    <s v="3G"/>
    <d v="2017-09-27T00:00:00"/>
    <n v="2016"/>
    <n v="11"/>
    <s v=""/>
    <s v=""/>
    <s v="U5"/>
    <n v="1"/>
    <n v="0"/>
    <n v="0"/>
    <n v="0"/>
    <n v="1"/>
    <n v="0"/>
    <n v="0"/>
    <s v="Activa"/>
  </r>
  <r>
    <n v="1"/>
    <x v="0"/>
    <s v="ZPM"/>
    <x v="8"/>
    <s v="U2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s v=""/>
    <n v="348564.92"/>
    <n v="6285842.5199999996"/>
    <s v="ZONA PAGA V268"/>
    <s v="500 Validadores"/>
    <s v="3G"/>
    <d v="2017-09-27T00:00:00"/>
    <n v="2016"/>
    <n v="11"/>
    <s v=""/>
    <s v=""/>
    <s v="U2"/>
    <n v="0"/>
    <n v="1"/>
    <n v="0"/>
    <n v="0"/>
    <n v="0"/>
    <n v="0"/>
    <n v="0"/>
    <s v="Activa"/>
  </r>
  <r>
    <n v="1"/>
    <x v="0"/>
    <s v="ZPM"/>
    <x v="8"/>
    <s v="U2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s v=""/>
    <n v="348657.85"/>
    <n v="6284905.2300000004"/>
    <s v="ZONA PAGA V268"/>
    <s v="500 Validadores"/>
    <s v="3G"/>
    <d v="2017-09-28T00:00:00"/>
    <n v="2016"/>
    <n v="11"/>
    <s v=""/>
    <s v=""/>
    <s v="U2"/>
    <n v="0"/>
    <n v="1"/>
    <n v="0"/>
    <n v="0"/>
    <n v="0"/>
    <n v="0"/>
    <n v="0"/>
    <s v="Activa"/>
  </r>
  <r>
    <n v="1"/>
    <x v="0"/>
    <s v="ZPM"/>
    <x v="3"/>
    <s v="U5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s v=""/>
    <n v="354329"/>
    <n v="6295410.0800000001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"/>
    <x v="3"/>
    <s v="U5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s v=""/>
    <n v="354874.43"/>
    <n v="6295292.1299999999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"/>
    <x v="3"/>
    <s v="U5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s v="-"/>
    <s v="-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s v=""/>
    <n v="351574.8"/>
    <n v="6296069.79"/>
    <s v="ZONA PAGA V268"/>
    <s v="500 Validadores"/>
    <s v="3G"/>
    <d v="2017-09-26T00:00:00"/>
    <n v="2016"/>
    <n v="11"/>
    <s v=""/>
    <s v=""/>
    <s v="U5"/>
    <n v="0"/>
    <n v="0"/>
    <n v="0"/>
    <n v="0"/>
    <n v="1"/>
    <n v="0"/>
    <n v="0"/>
    <s v="Activa"/>
  </r>
  <r>
    <n v="1"/>
    <x v="0"/>
    <s v="ZPM MIXTA"/>
    <x v="3"/>
    <s v="U5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s v=""/>
    <n v="346251.46"/>
    <n v="6299460.0700000003"/>
    <s v="ZONA PAGA V268"/>
    <s v="500 Validadores"/>
    <s v="3G"/>
    <d v="2017-09-26T00:00:00"/>
    <n v="2016"/>
    <n v="12"/>
    <s v=""/>
    <s v=""/>
    <s v="U5"/>
    <n v="0"/>
    <n v="0"/>
    <n v="0"/>
    <n v="1"/>
    <n v="1"/>
    <n v="0"/>
    <n v="0"/>
    <s v="Activa"/>
  </r>
  <r>
    <n v="1"/>
    <x v="0"/>
    <s v="ZP"/>
    <x v="2"/>
    <s v="TATA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4"/>
    <n v="2"/>
    <m/>
    <n v="3"/>
    <d v="2016-12-06T00:00:00"/>
    <d v="2017-12-01T00:00:00"/>
    <s v=""/>
    <n v="346391.5"/>
    <n v="6299500.1399999997"/>
    <s v="ZONA PAGA V268"/>
    <s v="500 Validadores"/>
    <s v="3G"/>
    <d v="2018-03-08T00:00:00"/>
    <n v="2016"/>
    <n v="12"/>
    <s v=""/>
    <s v=""/>
    <s v="U3"/>
    <n v="0"/>
    <n v="0"/>
    <n v="1"/>
    <n v="0"/>
    <n v="0"/>
    <n v="0"/>
    <n v="0"/>
    <s v="Activa"/>
  </r>
  <r>
    <n v="1"/>
    <x v="0"/>
    <s v="ZP"/>
    <x v="0"/>
    <s v="TATA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s v=""/>
    <n v="354187.54"/>
    <n v="6304550.2599999998"/>
    <s v="ZONA PAGA V268"/>
    <s v="500 Validadores"/>
    <s v="Amarillo"/>
    <s v=""/>
    <n v="2016"/>
    <n v="12"/>
    <s v=""/>
    <s v=""/>
    <s v="TATA"/>
    <n v="0"/>
    <n v="0"/>
    <n v="0"/>
    <n v="0"/>
    <n v="1"/>
    <n v="0"/>
    <n v="0"/>
    <s v="Activa"/>
  </r>
  <r>
    <n v="1"/>
    <x v="0"/>
    <s v="ZPM MIXTA"/>
    <x v="2"/>
    <s v="U3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s v=""/>
    <n v="346834.58"/>
    <n v="6294795.7599999998"/>
    <s v="ZONA PAGA V268"/>
    <s v="500 Validadores"/>
    <s v="3G"/>
    <d v="2017-10-03T00:00:00"/>
    <n v="2017"/>
    <n v="1"/>
    <s v=""/>
    <s v=""/>
    <s v="U3"/>
    <n v="0"/>
    <n v="1"/>
    <n v="1"/>
    <n v="0"/>
    <n v="0"/>
    <n v="0"/>
    <n v="0"/>
    <s v="Activa"/>
  </r>
  <r>
    <n v="1"/>
    <x v="1"/>
    <s v="ZPM MIXTA"/>
    <x v="6"/>
    <s v="U4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d v="2017-02-24T00:00:00"/>
    <n v="344122.81"/>
    <n v="6297496.8399999999"/>
    <s v="ZONA PAGA V268"/>
    <s v="500 Validadores"/>
    <m/>
    <s v=""/>
    <n v="2017"/>
    <n v="1"/>
    <n v="2017"/>
    <n v="2"/>
    <s v=""/>
    <n v="1"/>
    <n v="1"/>
    <n v="1"/>
    <n v="1"/>
    <n v="1"/>
    <n v="0"/>
    <n v="0"/>
    <s v="Eliminada"/>
  </r>
  <r>
    <n v="1"/>
    <x v="1"/>
    <s v="ZPM MIXTA"/>
    <x v="6"/>
    <s v="U4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d v="2017-02-24T00:00:00"/>
    <m/>
    <m/>
    <s v="ZONA PAGA V268"/>
    <s v="500 Validadores"/>
    <m/>
    <s v=""/>
    <n v="2017"/>
    <n v="1"/>
    <n v="2017"/>
    <n v="2"/>
    <s v=""/>
    <n v="0"/>
    <n v="1"/>
    <n v="1"/>
    <n v="1"/>
    <n v="1"/>
    <n v="0"/>
    <n v="0"/>
    <s v="Eliminada"/>
  </r>
  <r>
    <n v="1"/>
    <x v="0"/>
    <s v="ZPM MIXTA"/>
    <x v="2"/>
    <s v="U3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688.31"/>
    <n v="6280859.6699999999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735.92"/>
    <n v="6281098.6500000004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3997.65"/>
    <n v="6281031.3600000003"/>
    <s v="ZONA PAGA V268"/>
    <s v="500 Validadores"/>
    <s v="3G"/>
    <d v="2017-11-07T00:00:00"/>
    <n v="2017"/>
    <n v="2"/>
    <s v=""/>
    <s v=""/>
    <s v="U3"/>
    <n v="0"/>
    <n v="1"/>
    <n v="1"/>
    <n v="0"/>
    <n v="0"/>
    <n v="0"/>
    <n v="0"/>
    <s v="Activa"/>
  </r>
  <r>
    <n v="1"/>
    <x v="0"/>
    <s v="ZPM MIXTA"/>
    <x v="8"/>
    <s v="U2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s v=""/>
    <n v="345455.5"/>
    <n v="6287834.6399999997"/>
    <s v="ZONA PAGA V268"/>
    <s v="500 Validadores"/>
    <s v="3G"/>
    <d v="2017-09-27T00:00:00"/>
    <n v="2017"/>
    <n v="2"/>
    <s v=""/>
    <s v=""/>
    <s v="U2"/>
    <n v="0"/>
    <n v="1"/>
    <n v="1"/>
    <n v="0"/>
    <n v="0"/>
    <n v="0"/>
    <n v="0"/>
    <s v="Activa"/>
  </r>
  <r>
    <n v="1"/>
    <x v="0"/>
    <s v="ZPM MIXTA"/>
    <x v="4"/>
    <s v="U1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42856.47"/>
    <n v="6297192.2599999998"/>
    <s v="ZONA PAGA V278"/>
    <s v="500 Validadores"/>
    <s v="3G"/>
    <d v="2017-10-02T00:00:00"/>
    <n v="2017"/>
    <n v="4"/>
    <s v=""/>
    <s v=""/>
    <s v="U1"/>
    <n v="1"/>
    <n v="0"/>
    <n v="0"/>
    <n v="1"/>
    <n v="0"/>
    <n v="0"/>
    <n v="0"/>
    <s v="Activa"/>
  </r>
  <r>
    <n v="1"/>
    <x v="0"/>
    <s v="ZPM MIXTA"/>
    <x v="4"/>
    <s v="U1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s v=""/>
    <n v="341499.35"/>
    <n v="6296667.6200000001"/>
    <s v="ZONA PAGA V268"/>
    <s v="500 Validadores"/>
    <s v="3G"/>
    <d v="2017-10-02T00:00:00"/>
    <n v="2017"/>
    <n v="3"/>
    <s v=""/>
    <s v=""/>
    <s v="U1"/>
    <n v="1"/>
    <n v="0"/>
    <n v="1"/>
    <n v="0"/>
    <n v="0"/>
    <n v="0"/>
    <n v="0"/>
    <s v="Activa"/>
  </r>
  <r>
    <n v="1"/>
    <x v="0"/>
    <s v="ZPM"/>
    <x v="4"/>
    <s v="U1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s v=""/>
    <n v="341476.72"/>
    <n v="6296769.4800000004"/>
    <s v="ZONA PAGA V268"/>
    <s v="500 Validadores"/>
    <s v="3G"/>
    <d v="2017-11-09T00:00:00"/>
    <n v="2017"/>
    <n v="3"/>
    <s v=""/>
    <s v=""/>
    <s v="U1"/>
    <n v="1"/>
    <n v="0"/>
    <n v="0"/>
    <n v="0"/>
    <n v="0"/>
    <n v="0"/>
    <n v="0"/>
    <s v="Activa"/>
  </r>
  <r>
    <n v="1"/>
    <x v="0"/>
    <s v="ZPM MIXTA"/>
    <x v="1"/>
    <s v="U6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s v=""/>
    <n v="336296.52"/>
    <n v="6307096.1299999999"/>
    <s v="ZONA PAGA V268"/>
    <s v="Contrato Directo Sonda"/>
    <s v="3G"/>
    <d v="2017-11-06T00:00:00"/>
    <n v="2017"/>
    <n v="3"/>
    <s v=""/>
    <s v=""/>
    <s v="U6"/>
    <n v="0"/>
    <n v="0"/>
    <n v="1"/>
    <n v="0"/>
    <n v="0"/>
    <n v="1"/>
    <n v="0"/>
    <s v="Activa"/>
  </r>
  <r>
    <n v="1"/>
    <x v="0"/>
    <s v="ZPM MIXTA"/>
    <x v="2"/>
    <s v="U3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s v=""/>
    <n v="336470.64"/>
    <n v="6307136.5700000003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1"/>
    <s v="ZPM MIXTA"/>
    <x v="6"/>
    <s v="U3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d v="2017-05-05T00:00:00"/>
    <n v="336726.35"/>
    <n v="6307195.5700000003"/>
    <s v="ZONA PAGA V268"/>
    <s v="Contrato Directo Sonda"/>
    <m/>
    <s v=""/>
    <n v="2017"/>
    <n v="3"/>
    <n v="2017"/>
    <n v="5"/>
    <s v=""/>
    <n v="0"/>
    <n v="0"/>
    <n v="1"/>
    <n v="0"/>
    <n v="0"/>
    <n v="1"/>
    <n v="0"/>
    <s v="Eliminada"/>
  </r>
  <r>
    <n v="1"/>
    <x v="0"/>
    <s v="ZPM"/>
    <x v="2"/>
    <s v="U3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m/>
    <m/>
    <m/>
    <m/>
    <m/>
    <m/>
    <m/>
    <m/>
    <m/>
    <m/>
    <m/>
    <m/>
    <m/>
    <m/>
    <m/>
    <m/>
    <m/>
    <m/>
    <m/>
    <m/>
    <n v="1"/>
    <m/>
    <m/>
    <m/>
    <d v="2017-03-20T00:00:00"/>
    <d v="2017-03-20T00:00:00"/>
    <s v=""/>
    <n v="336810.16"/>
    <n v="6307192.54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0"/>
    <s v="ZPM MIXTA"/>
    <x v="1"/>
    <s v="U6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s v=""/>
    <n v="336869.41"/>
    <n v="6307045.79"/>
    <s v="ZONA PAGA V268"/>
    <s v="500 Validadores"/>
    <s v="3G"/>
    <d v="2017-11-06T00:00:00"/>
    <n v="2017"/>
    <n v="3"/>
    <s v=""/>
    <s v=""/>
    <s v="U6"/>
    <n v="0"/>
    <n v="0"/>
    <n v="1"/>
    <n v="0"/>
    <n v="0"/>
    <n v="1"/>
    <n v="0"/>
    <s v="Activa"/>
  </r>
  <r>
    <n v="1"/>
    <x v="1"/>
    <s v="ZPM MIXTA"/>
    <x v="6"/>
    <s v="U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d v="2017-05-05T00:00:00"/>
    <n v="336924.03"/>
    <n v="6307232.2000000002"/>
    <s v="ZONA PAGA V268"/>
    <s v="500 Validadores"/>
    <m/>
    <s v=""/>
    <n v="2017"/>
    <n v="3"/>
    <n v="2017"/>
    <n v="5"/>
    <s v=""/>
    <n v="0"/>
    <n v="0"/>
    <n v="1"/>
    <n v="0"/>
    <n v="0"/>
    <n v="1"/>
    <n v="0"/>
    <s v="Eliminada"/>
  </r>
  <r>
    <n v="1"/>
    <x v="0"/>
    <s v="ZPM MIXTA"/>
    <x v="2"/>
    <s v="U3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s v=""/>
    <n v="337337.83"/>
    <n v="6307327.8799999999"/>
    <s v="ZONA PAGA V268"/>
    <s v="Contrato Directo Sonda"/>
    <s v="3G"/>
    <d v="2017-11-07T00:00:00"/>
    <n v="2017"/>
    <n v="3"/>
    <s v=""/>
    <s v=""/>
    <s v="U3"/>
    <n v="0"/>
    <n v="0"/>
    <n v="1"/>
    <n v="0"/>
    <n v="0"/>
    <n v="1"/>
    <n v="0"/>
    <s v="Activa"/>
  </r>
  <r>
    <n v="1"/>
    <x v="0"/>
    <s v="ZPM MIXTA"/>
    <x v="5"/>
    <s v="U4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s v=""/>
    <n v="335983.37"/>
    <n v="6298295.9900000002"/>
    <s v="ZONA PAGA V278"/>
    <s v="500 Validadores"/>
    <s v="3G"/>
    <d v="2017-11-09T00:00:00"/>
    <n v="2017"/>
    <n v="4"/>
    <s v=""/>
    <s v=""/>
    <s v="U4"/>
    <n v="0"/>
    <n v="0"/>
    <n v="0"/>
    <n v="1"/>
    <n v="1"/>
    <n v="0"/>
    <n v="0"/>
    <s v="Activa"/>
  </r>
  <r>
    <n v="1"/>
    <x v="0"/>
    <s v="ZPM"/>
    <x v="5"/>
    <s v="U4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s v=""/>
    <n v="338154.45"/>
    <n v="6298072.2800000003"/>
    <s v="ZONA PAGA V278"/>
    <s v="500 Validadores"/>
    <s v="3G"/>
    <d v="2017-11-09T00:00:00"/>
    <n v="2017"/>
    <n v="4"/>
    <s v=""/>
    <s v=""/>
    <s v="U4"/>
    <n v="0"/>
    <n v="0"/>
    <n v="0"/>
    <n v="1"/>
    <n v="0"/>
    <n v="0"/>
    <n v="0"/>
    <s v="Activa"/>
  </r>
  <r>
    <n v="1"/>
    <x v="0"/>
    <s v="ZPM MIXTA"/>
    <x v="4"/>
    <s v="U1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38221.34"/>
    <n v="6298031.4699999997"/>
    <s v="ZONA PAGA V278"/>
    <s v="500 Validadores"/>
    <s v="3G"/>
    <d v="2017-11-09T00:00:00"/>
    <n v="2017"/>
    <n v="4"/>
    <s v=""/>
    <s v=""/>
    <s v="U1"/>
    <n v="1"/>
    <n v="0"/>
    <n v="0"/>
    <n v="0"/>
    <n v="1"/>
    <n v="0"/>
    <n v="0"/>
    <s v="Activa"/>
  </r>
  <r>
    <n v="1"/>
    <x v="0"/>
    <s v="ZPM"/>
    <x v="5"/>
    <s v="U4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s v=""/>
    <n v="339706.93"/>
    <n v="6298111.9699999997"/>
    <s v="ZONA PAGA V278"/>
    <s v="500 Validadores"/>
    <s v="3G"/>
    <d v="2017-11-09T00:00:00"/>
    <n v="2017"/>
    <n v="4"/>
    <s v=""/>
    <s v=""/>
    <s v="U4"/>
    <n v="0"/>
    <n v="0"/>
    <n v="0"/>
    <n v="1"/>
    <n v="0"/>
    <n v="0"/>
    <n v="0"/>
    <s v="Activa"/>
  </r>
  <r>
    <n v="1"/>
    <x v="0"/>
    <s v="ZPM MIXTA"/>
    <x v="3"/>
    <s v="U5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s v=""/>
    <n v="347027.7"/>
    <n v="6299218.2000000002"/>
    <s v="ZONA PAGA V278"/>
    <s v="500 Validadores"/>
    <s v="3G"/>
    <d v="2017-09-27T00:00:00"/>
    <n v="2017"/>
    <n v="4"/>
    <s v=""/>
    <s v=""/>
    <s v="U5"/>
    <n v="0"/>
    <n v="0"/>
    <n v="0"/>
    <n v="0"/>
    <n v="1"/>
    <n v="1"/>
    <n v="0"/>
    <s v="Activa"/>
  </r>
  <r>
    <n v="1"/>
    <x v="0"/>
    <s v="ZPM MIXTA"/>
    <x v="2"/>
    <s v="U3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s v=""/>
    <n v="346770.7"/>
    <n v="6299176.5"/>
    <s v="ZONA PAGA V278"/>
    <s v="Contrato Directo Sonda"/>
    <s v="3G"/>
    <d v="2017-10-03T00:00:00"/>
    <n v="2017"/>
    <n v="4"/>
    <s v=""/>
    <s v=""/>
    <s v="U3"/>
    <n v="0"/>
    <n v="1"/>
    <n v="1"/>
    <n v="0"/>
    <n v="0"/>
    <n v="0"/>
    <n v="0"/>
    <s v="Activa"/>
  </r>
  <r>
    <n v="1"/>
    <x v="0"/>
    <s v="ZPM MIXTA"/>
    <x v="2"/>
    <s v="U3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R"/>
    <s v="314R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s v=""/>
    <n v="346519.7"/>
    <n v="6299141.5999999996"/>
    <s v="ZONA PAGA V278"/>
    <s v="Contrato Directo Sonda"/>
    <s v="3G"/>
    <d v="2017-11-07T00:00:00"/>
    <n v="2017"/>
    <n v="4"/>
    <s v=""/>
    <s v=""/>
    <s v="U3"/>
    <n v="0"/>
    <n v="1"/>
    <n v="1"/>
    <n v="0"/>
    <n v="0"/>
    <n v="0"/>
    <n v="0"/>
    <s v="Activa"/>
  </r>
  <r>
    <n v="1"/>
    <x v="0"/>
    <s v="ZPM"/>
    <x v="2"/>
    <s v="U3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s v=""/>
    <n v="346107.5"/>
    <n v="6299078.0999999996"/>
    <s v="ZONA PAGA V278"/>
    <s v="Contrato Directo Sonda"/>
    <s v="3G"/>
    <d v="2017-11-07T00:00:00"/>
    <n v="2017"/>
    <n v="4"/>
    <s v=""/>
    <s v=""/>
    <s v="U3"/>
    <n v="0"/>
    <n v="0"/>
    <n v="1"/>
    <n v="0"/>
    <n v="0"/>
    <n v="0"/>
    <n v="0"/>
    <s v="Activa"/>
  </r>
  <r>
    <n v="1"/>
    <x v="0"/>
    <s v="ZPM MIXTA"/>
    <x v="2"/>
    <s v="U3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s v=""/>
    <n v="345790.3"/>
    <n v="6299034.7000000002"/>
    <s v="ZONA PAGA V278"/>
    <s v="Contrato Directo Sonda"/>
    <s v="3G"/>
    <d v="2017-11-08T00:00:00"/>
    <n v="2017"/>
    <n v="4"/>
    <s v=""/>
    <s v=""/>
    <s v="U3"/>
    <n v="0"/>
    <n v="0"/>
    <n v="1"/>
    <n v="0"/>
    <n v="0"/>
    <n v="1"/>
    <n v="0"/>
    <s v="Activa"/>
  </r>
  <r>
    <n v="1"/>
    <x v="1"/>
    <s v="ZPM"/>
    <x v="6"/>
    <s v="U5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7-05T00:00:00"/>
    <n v="345937.4"/>
    <n v="6299054.7000000002"/>
    <s v="ZONA PAGA V278"/>
    <s v="500 Validadores"/>
    <m/>
    <s v=""/>
    <n v="2017"/>
    <n v="4"/>
    <n v="2017"/>
    <n v="7"/>
    <s v=""/>
    <n v="0"/>
    <n v="0"/>
    <n v="0"/>
    <n v="0"/>
    <n v="1"/>
    <n v="0"/>
    <n v="0"/>
    <s v="Eliminada"/>
  </r>
  <r>
    <n v="1"/>
    <x v="0"/>
    <s v="ZPM MIXTA"/>
    <x v="2"/>
    <s v="U3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s v=""/>
    <n v="345710.33"/>
    <n v="6299131.4800000004"/>
    <s v="ZONA PAGA V278"/>
    <s v="Contrato Directo Sonda"/>
    <s v="3G"/>
    <d v="2017-11-08T00:00:00"/>
    <n v="2017"/>
    <n v="4"/>
    <s v=""/>
    <s v=""/>
    <s v="U3"/>
    <n v="0"/>
    <n v="0"/>
    <n v="1"/>
    <n v="0"/>
    <n v="0"/>
    <n v="1"/>
    <n v="0"/>
    <s v="Activa"/>
  </r>
  <r>
    <n v="1"/>
    <x v="0"/>
    <s v="ZPM"/>
    <x v="4"/>
    <s v="U1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446.31"/>
    <n v="6302547.96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576.76"/>
    <n v="6302530.5300000003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"/>
    <x v="4"/>
    <s v="U1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s v=""/>
    <n v="341543.82"/>
    <n v="6302496.9299999997"/>
    <s v="ZONA PAGA V278"/>
    <s v="500 Validadores"/>
    <s v="3G"/>
    <d v="2017-11-09T00:00:00"/>
    <n v="2017"/>
    <n v="5"/>
    <s v=""/>
    <s v=""/>
    <s v="U1"/>
    <n v="1"/>
    <n v="0"/>
    <n v="0"/>
    <n v="0"/>
    <n v="0"/>
    <n v="0"/>
    <n v="0"/>
    <s v="Activa"/>
  </r>
  <r>
    <n v="1"/>
    <x v="0"/>
    <s v="ZPM MIXTA"/>
    <x v="1"/>
    <s v="U6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s v=""/>
    <n v="336924.03"/>
    <n v="6307232.2000000002"/>
    <s v="ZONA PAGA V278"/>
    <s v="500 Validadores"/>
    <s v="3G"/>
    <d v="2017-11-06T00:00:00"/>
    <n v="2017"/>
    <n v="5"/>
    <s v=""/>
    <s v=""/>
    <s v="U6"/>
    <n v="0"/>
    <n v="0"/>
    <n v="1"/>
    <n v="0"/>
    <n v="0"/>
    <n v="1"/>
    <n v="0"/>
    <s v="Activa"/>
  </r>
  <r>
    <n v="1"/>
    <x v="0"/>
    <s v="ZPM"/>
    <x v="2"/>
    <s v="U3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s v=""/>
    <n v="333001.65000000002"/>
    <n v="6291013.71"/>
    <s v="ZONA PAGA V278"/>
    <s v="Contrato Directo Sonda"/>
    <s v="3G"/>
    <d v="2017-11-08T00:00:00"/>
    <n v="2017"/>
    <n v="5"/>
    <s v=""/>
    <s v=""/>
    <s v="U3"/>
    <n v="0"/>
    <n v="0"/>
    <n v="1"/>
    <n v="0"/>
    <n v="0"/>
    <n v="0"/>
    <n v="0"/>
    <s v="Activa"/>
  </r>
  <r>
    <n v="1"/>
    <x v="0"/>
    <s v="ZPM"/>
    <x v="3"/>
    <s v="U5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s v=""/>
    <n v="353883.33"/>
    <n v="6297344.7599999998"/>
    <s v="ZONA PAGA V278"/>
    <s v="500 Validadores"/>
    <s v="3G"/>
    <d v="2017-09-28T00:00:00"/>
    <n v="2017"/>
    <n v="5"/>
    <s v=""/>
    <s v=""/>
    <s v="U5"/>
    <n v="0"/>
    <n v="0"/>
    <n v="0"/>
    <n v="0"/>
    <n v="1"/>
    <n v="0"/>
    <n v="0"/>
    <s v="Activa"/>
  </r>
  <r>
    <n v="1"/>
    <x v="0"/>
    <s v="ZPM"/>
    <x v="2"/>
    <s v="U3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s v=""/>
    <n v="345927.99"/>
    <n v="6290128.9699999997"/>
    <s v="ZONA PAGA V278"/>
    <s v="500 Validadores"/>
    <s v="3G"/>
    <d v="2017-11-08T00:00:00"/>
    <n v="2017"/>
    <n v="5"/>
    <s v=""/>
    <s v=""/>
    <s v="U3"/>
    <n v="0"/>
    <n v="0"/>
    <n v="1"/>
    <n v="0"/>
    <n v="0"/>
    <n v="0"/>
    <n v="0"/>
    <s v="Activa"/>
  </r>
  <r>
    <n v="1"/>
    <x v="0"/>
    <s v="ZPM MIXTA"/>
    <x v="7"/>
    <s v="U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R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s v=""/>
    <n v="353641.92"/>
    <n v="6280976.9900000002"/>
    <s v="ZONA PAGA V285"/>
    <s v="500 Validadores"/>
    <s v="3G"/>
    <d v="2017-11-03T00:00:00"/>
    <n v="2017"/>
    <n v="6"/>
    <s v=""/>
    <s v=""/>
    <s v="U7"/>
    <n v="0"/>
    <n v="1"/>
    <n v="0"/>
    <n v="0"/>
    <n v="0"/>
    <n v="0"/>
    <n v="1"/>
    <s v="Activa"/>
  </r>
  <r>
    <n v="1"/>
    <x v="0"/>
    <s v="ZPM"/>
    <x v="2"/>
    <s v="U3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s v=""/>
    <n v="348312.64"/>
    <n v="6287277.4800000004"/>
    <s v="ZONA PAGA V285"/>
    <s v="Contrato Directo Sonda"/>
    <s v="3G"/>
    <d v="2017-11-08T00:00:00"/>
    <n v="2017"/>
    <n v="6"/>
    <s v=""/>
    <s v=""/>
    <s v="U3"/>
    <n v="0"/>
    <n v="0"/>
    <n v="1"/>
    <n v="0"/>
    <n v="0"/>
    <n v="0"/>
    <n v="0"/>
    <s v="Activa"/>
  </r>
  <r>
    <n v="1"/>
    <x v="1"/>
    <s v="ZPM"/>
    <x v="6"/>
    <s v="U3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d v="2017-09-21T00:00:00"/>
    <n v="344279.18"/>
    <n v="6297518.6100000003"/>
    <s v="ZONA PAGA V285"/>
    <s v="Contrato Directo Sonda"/>
    <s v="3G"/>
    <d v="2017-11-08T00:00:00"/>
    <n v="2017"/>
    <n v="6"/>
    <n v="2017"/>
    <n v="9"/>
    <s v=""/>
    <n v="0"/>
    <n v="0"/>
    <n v="1"/>
    <n v="0"/>
    <n v="1"/>
    <n v="0"/>
    <n v="0"/>
    <s v="Eliminada"/>
  </r>
  <r>
    <n v="1"/>
    <x v="1"/>
    <s v="ZPM"/>
    <x v="6"/>
    <s v="U3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d v="2017-09-21T00:00:00"/>
    <n v="344099.93"/>
    <n v="6297543.5300000003"/>
    <s v="ZONA PAGA V285"/>
    <s v="Contrato Directo Sonda"/>
    <s v="3G"/>
    <d v="2017-11-08T00:00:00"/>
    <n v="2017"/>
    <n v="6"/>
    <n v="2017"/>
    <n v="9"/>
    <s v=""/>
    <n v="0"/>
    <n v="0"/>
    <n v="1"/>
    <n v="0"/>
    <n v="1"/>
    <n v="0"/>
    <n v="0"/>
    <s v="Eliminada"/>
  </r>
  <r>
    <n v="1"/>
    <x v="0"/>
    <s v="ZPM"/>
    <x v="7"/>
    <s v="U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s v=""/>
    <n v="353617.19"/>
    <n v="6280748.46"/>
    <s v="ZONA PAGA V285"/>
    <s v="Contrato Directo Sonda"/>
    <s v="3G"/>
    <d v="2017-11-03T00:00:00"/>
    <n v="2017"/>
    <n v="6"/>
    <s v=""/>
    <s v=""/>
    <s v="U7"/>
    <n v="0"/>
    <n v="0"/>
    <n v="0"/>
    <n v="0"/>
    <n v="0"/>
    <n v="0"/>
    <n v="1"/>
    <s v="Activa"/>
  </r>
  <r>
    <n v="1"/>
    <x v="1"/>
    <s v="ZPM"/>
    <x v="6"/>
    <s v="U5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d v="2017-08-31T00:00:00"/>
    <n v="338110.93"/>
    <n v="6298072.3300000001"/>
    <s v="ZONA PAGA V285"/>
    <s v="500 Validadores"/>
    <m/>
    <s v=""/>
    <n v="2017"/>
    <n v="7"/>
    <n v="2017"/>
    <n v="8"/>
    <s v=""/>
    <n v="0"/>
    <n v="0"/>
    <n v="0"/>
    <n v="0"/>
    <n v="1"/>
    <n v="0"/>
    <n v="0"/>
    <s v="Eliminada"/>
  </r>
  <r>
    <n v="1"/>
    <x v="0"/>
    <s v="ZPM"/>
    <x v="3"/>
    <s v="U5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s v=""/>
    <n v="345937.4"/>
    <n v="6299054.7000000002"/>
    <s v="ZONA PAGA V285"/>
    <s v="Contrato Directo Sonda"/>
    <s v="3G"/>
    <d v="2017-09-28T00:00:00"/>
    <n v="2017"/>
    <n v="7"/>
    <s v=""/>
    <s v=""/>
    <s v="U5"/>
    <n v="0"/>
    <n v="0"/>
    <n v="0"/>
    <n v="0"/>
    <n v="1"/>
    <n v="0"/>
    <n v="0"/>
    <s v="Activa"/>
  </r>
  <r>
    <n v="1"/>
    <x v="1"/>
    <s v="ZPM"/>
    <x v="3"/>
    <s v="U5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d v="2018-03-08T00:00:00"/>
    <n v="346744.24"/>
    <n v="6299558.2000000002"/>
    <s v="ZONA PAGA V286"/>
    <s v="Contrato Directo Sonda"/>
    <s v="3G"/>
    <d v="2017-09-27T00:00:00"/>
    <n v="2017"/>
    <n v="7"/>
    <n v="2018"/>
    <n v="3"/>
    <s v="U5"/>
    <n v="0"/>
    <n v="0"/>
    <n v="0"/>
    <n v="0"/>
    <n v="1"/>
    <n v="0"/>
    <n v="0"/>
    <s v="Eliminada"/>
  </r>
  <r>
    <n v="1"/>
    <x v="0"/>
    <s v="ZPM"/>
    <x v="3"/>
    <s v="U5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s v=""/>
    <n v="340430.44"/>
    <n v="6296729.9900000002"/>
    <s v="ZONA PAGA V286"/>
    <s v="Contrato Directo Sonda"/>
    <s v="3G"/>
    <d v="2017-09-27T00:00:00"/>
    <n v="2017"/>
    <n v="7"/>
    <s v=""/>
    <s v=""/>
    <s v="U5"/>
    <n v="0"/>
    <n v="0"/>
    <n v="0"/>
    <n v="0"/>
    <n v="1"/>
    <n v="0"/>
    <n v="0"/>
    <s v="Activa"/>
  </r>
  <r>
    <n v="1"/>
    <x v="0"/>
    <s v="ZPM MIXTA"/>
    <x v="3"/>
    <s v="U5"/>
    <n v="344"/>
    <s v="RM-0916"/>
    <s v="PI230"/>
    <m/>
    <s v="E-13-54-SN-5"/>
    <m/>
    <s v="MAIPÚ"/>
    <s v="Parada 2 / (M) Plaza   de Maipú"/>
    <s v="SI"/>
    <s v="U5"/>
    <s v="U3"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I09I"/>
    <s v="I09cI"/>
    <s v="506I"/>
    <s v="506eI"/>
    <s v="506vI"/>
    <s v="546eI"/>
    <m/>
    <m/>
    <m/>
    <m/>
    <m/>
    <m/>
    <m/>
    <m/>
    <m/>
    <m/>
    <m/>
    <m/>
    <m/>
    <m/>
    <m/>
    <n v="2"/>
    <m/>
    <m/>
    <m/>
    <d v="2017-07-31T00:00:00"/>
    <d v="2017-07-31T00:00:00"/>
    <s v=""/>
    <n v="336793.95"/>
    <n v="6290795.9400000004"/>
    <s v="ZONA PAGA V286"/>
    <s v="Contrato Directo Sonda"/>
    <s v="3G"/>
    <d v="2017-09-27T00:00:00"/>
    <n v="2017"/>
    <n v="7"/>
    <s v=""/>
    <s v=""/>
    <s v="U5"/>
    <n v="0"/>
    <n v="0"/>
    <n v="1"/>
    <n v="0"/>
    <n v="1"/>
    <n v="0"/>
    <n v="0"/>
    <s v="Activa"/>
  </r>
  <r>
    <n v="1"/>
    <x v="0"/>
    <s v="ZPM"/>
    <x v="4"/>
    <s v="U1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s v=""/>
    <n v="347870.74"/>
    <n v="6291305.2599999998"/>
    <s v="ZONA PAGA V286"/>
    <s v="500 Validadores"/>
    <s v="3G"/>
    <d v="2017-11-09T00:00:00"/>
    <n v="2017"/>
    <n v="7"/>
    <s v=""/>
    <s v=""/>
    <s v="U1"/>
    <n v="1"/>
    <n v="0"/>
    <n v="0"/>
    <n v="0"/>
    <n v="0"/>
    <n v="0"/>
    <n v="0"/>
    <s v="Activa"/>
  </r>
  <r>
    <n v="1"/>
    <x v="0"/>
    <s v="ZPM"/>
    <x v="5"/>
    <s v="U4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s v=""/>
    <n v="339764.44"/>
    <n v="6298136.2300000004"/>
    <s v="ZONA PAGA V288"/>
    <s v="500 Validadores"/>
    <s v="3G"/>
    <d v="2017-11-09T00:00:00"/>
    <n v="2017"/>
    <n v="7"/>
    <s v=""/>
    <s v=""/>
    <s v="U4"/>
    <n v="0"/>
    <n v="0"/>
    <n v="0"/>
    <n v="1"/>
    <n v="0"/>
    <n v="0"/>
    <n v="0"/>
    <s v="Activa"/>
  </r>
  <r>
    <n v="1"/>
    <x v="0"/>
    <s v="ZPM"/>
    <x v="2"/>
    <s v="U3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s v=""/>
    <n v="336548.54"/>
    <n v="6290896.0999999996"/>
    <s v="ZONA PAGA V290"/>
    <s v="Contrato Directo Sonda"/>
    <s v="3G"/>
    <d v="2017-11-08T00:00:00"/>
    <n v="2017"/>
    <n v="8"/>
    <s v=""/>
    <s v=""/>
    <s v="U3"/>
    <n v="0"/>
    <n v="0"/>
    <n v="1"/>
    <n v="1"/>
    <n v="0"/>
    <n v="0"/>
    <n v="0"/>
    <s v="Activa"/>
  </r>
  <r>
    <n v="1"/>
    <x v="0"/>
    <s v="ZPM"/>
    <x v="2"/>
    <s v="U3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s v=""/>
    <n v="351702.14"/>
    <n v="6289997.9400000004"/>
    <s v="ZONA PAGA V290"/>
    <s v="Contrato Directo Sonda"/>
    <s v="3G"/>
    <d v="2017-11-07T00:00:00"/>
    <n v="2017"/>
    <n v="8"/>
    <s v=""/>
    <s v=""/>
    <s v="U3"/>
    <n v="0"/>
    <n v="0"/>
    <n v="1"/>
    <n v="0"/>
    <n v="0"/>
    <n v="0"/>
    <n v="0"/>
    <s v="Activa"/>
  </r>
  <r>
    <n v="1"/>
    <x v="0"/>
    <s v="ZPM"/>
    <x v="3"/>
    <s v="U5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s v=""/>
    <n v="338110.93"/>
    <n v="6298072.3300000001"/>
    <s v="ZONA PAGA V290"/>
    <s v="Contrato Directo Sonda"/>
    <s v="3G"/>
    <d v="2017-10-02T00:00:00"/>
    <n v="2017"/>
    <n v="8"/>
    <s v=""/>
    <s v=""/>
    <s v="U5"/>
    <n v="0"/>
    <n v="0"/>
    <n v="0"/>
    <n v="0"/>
    <n v="1"/>
    <n v="0"/>
    <n v="0"/>
    <s v="Activa"/>
  </r>
  <r>
    <n v="1"/>
    <x v="0"/>
    <s v="ZPM MIXTA"/>
    <x v="5"/>
    <s v="U4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d v="2018-01-12T00:00:00"/>
    <n v="343975.59"/>
    <n v="6297450.0999999996"/>
    <s v="ZONA PAGA V291"/>
    <s v="500 Validadores"/>
    <s v="3G"/>
    <d v="2017-10-02T00:00:00"/>
    <n v="2017"/>
    <n v="9"/>
    <n v="2018"/>
    <n v="1"/>
    <s v="U4"/>
    <n v="1"/>
    <n v="0"/>
    <n v="0"/>
    <n v="1"/>
    <n v="0"/>
    <n v="0"/>
    <n v="0"/>
    <s v="Activa"/>
  </r>
  <r>
    <n v="1"/>
    <x v="0"/>
    <s v="ZPM MIXTA"/>
    <x v="5"/>
    <s v="U4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m/>
    <m/>
    <m/>
    <m/>
    <m/>
    <m/>
    <m/>
    <m/>
    <m/>
    <m/>
    <m/>
    <m/>
    <m/>
    <m/>
    <n v="3"/>
    <m/>
    <m/>
    <m/>
    <d v="2017-09-01T00:00:00"/>
    <d v="2017-09-01T00:00:00"/>
    <s v=""/>
    <n v="353978.73"/>
    <n v="6297316.4800000004"/>
    <s v="ZONA PAGA V291"/>
    <s v="500 Validadores"/>
    <s v="3G"/>
    <d v="2017-10-02T00:00:00"/>
    <n v="2017"/>
    <n v="9"/>
    <s v=""/>
    <s v=""/>
    <s v="U4"/>
    <n v="0"/>
    <n v="1"/>
    <n v="0"/>
    <n v="1"/>
    <n v="1"/>
    <n v="0"/>
    <n v="0"/>
    <s v="Activa"/>
  </r>
  <r>
    <n v="1"/>
    <x v="0"/>
    <s v="ZPM"/>
    <x v="3"/>
    <s v="U5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s v=""/>
    <n v="351592.54"/>
    <n v="6296052.96"/>
    <s v="ZONA PAGA V294"/>
    <s v="Contrato Directo Sonda"/>
    <s v="3G"/>
    <d v="2017-09-05T00:00:00"/>
    <n v="2017"/>
    <n v="9"/>
    <s v=""/>
    <s v=""/>
    <s v="U5"/>
    <n v="0"/>
    <n v="0"/>
    <n v="1"/>
    <n v="0"/>
    <n v="1"/>
    <n v="0"/>
    <n v="0"/>
    <s v="Activa"/>
  </r>
  <r>
    <n v="1"/>
    <x v="0"/>
    <s v="ZPM"/>
    <x v="5"/>
    <s v="U4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s v=""/>
    <n v="346791.52"/>
    <n v="6305341.8600000003"/>
    <s v="ZONA PAGA V295"/>
    <s v="Contrato Directo Sonda"/>
    <s v="3G"/>
    <d v="2017-11-09T00:00:00"/>
    <n v="2017"/>
    <n v="10"/>
    <s v=""/>
    <s v=""/>
    <s v="U4"/>
    <n v="0"/>
    <n v="0"/>
    <n v="0"/>
    <n v="1"/>
    <n v="0"/>
    <n v="0"/>
    <n v="1"/>
    <s v="Activa"/>
  </r>
  <r>
    <n v="1"/>
    <x v="0"/>
    <s v="ZPF"/>
    <x v="2"/>
    <s v="TAT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I"/>
    <s v="F25eI"/>
    <m/>
    <m/>
    <m/>
    <m/>
    <m/>
    <m/>
    <m/>
    <m/>
    <n v="4"/>
    <m/>
    <m/>
    <n v="1"/>
    <d v="2011-12-22T00:00:00"/>
    <d v="2017-12-01T00:00:00"/>
    <s v=""/>
    <n v="351553.5"/>
    <n v="6290027.2999999998"/>
    <s v="ZONA PAGA V295"/>
    <s v="500 Validadores"/>
    <s v="3G"/>
    <d v="2018-03-08T00:00:00"/>
    <n v="2011"/>
    <n v="12"/>
    <s v=""/>
    <s v=""/>
    <s v="U3"/>
    <n v="0"/>
    <n v="0"/>
    <n v="1"/>
    <n v="0"/>
    <n v="0"/>
    <n v="0"/>
    <n v="1"/>
    <s v="Activa"/>
  </r>
  <r>
    <n v="1"/>
    <x v="0"/>
    <s v="ZPM"/>
    <x v="8"/>
    <s v="U2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s v=""/>
    <n v="344035.91"/>
    <n v="6297464.7599999998"/>
    <s v="ZONA PAGA V295"/>
    <s v="500 Validadores"/>
    <s v="3G"/>
    <d v="2017-10-10T00:00:00"/>
    <n v="2017"/>
    <n v="10"/>
    <s v=""/>
    <s v=""/>
    <s v="U2"/>
    <n v="0"/>
    <n v="1"/>
    <n v="1"/>
    <n v="1"/>
    <n v="1"/>
    <n v="0"/>
    <n v="0"/>
    <s v="Activa"/>
  </r>
  <r>
    <n v="1"/>
    <x v="0"/>
    <s v="ZPM"/>
    <x v="1"/>
    <s v="U6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s v=""/>
    <n v="346492.45"/>
    <n v="6299690.7999999998"/>
    <s v="ZONA PAGA V297"/>
    <s v="500 Validadores"/>
    <s v="3G"/>
    <d v="2017-10-18T00:00:00"/>
    <n v="2017"/>
    <n v="10"/>
    <s v=""/>
    <s v=""/>
    <s v="U6"/>
    <n v="0"/>
    <n v="0"/>
    <n v="0"/>
    <n v="0"/>
    <n v="0"/>
    <n v="1"/>
    <n v="0"/>
    <s v="Activa"/>
  </r>
  <r>
    <n v="1"/>
    <x v="0"/>
    <s v="ZPM"/>
    <x v="4"/>
    <s v="U1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s v=""/>
    <n v="342406.92"/>
    <n v="6293765.5800000001"/>
    <s v="ZONA PAGA V301"/>
    <s v="500 Validadores"/>
    <s v="3G"/>
    <d v="2017-11-07T00:00:00"/>
    <n v="2017"/>
    <n v="11"/>
    <s v=""/>
    <s v=""/>
    <s v="U1"/>
    <n v="1"/>
    <n v="0"/>
    <n v="0"/>
    <n v="0"/>
    <n v="0"/>
    <n v="0"/>
    <n v="0"/>
    <s v="Activa"/>
  </r>
  <r>
    <n v="1"/>
    <x v="0"/>
    <s v="ZPM"/>
    <x v="1"/>
    <s v="U6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s v=""/>
    <n v="347044.18"/>
    <n v="6300728.3099999996"/>
    <s v="ZONA PAGA V302"/>
    <s v="500 Validadores"/>
    <s v="3G"/>
    <d v="2017-11-15T00:00:00"/>
    <n v="2017"/>
    <n v="11"/>
    <s v=""/>
    <s v=""/>
    <s v="U6"/>
    <n v="0"/>
    <n v="0"/>
    <n v="0"/>
    <n v="0"/>
    <n v="0"/>
    <n v="1"/>
    <n v="0"/>
    <s v="Activa"/>
  </r>
  <r>
    <n v="1"/>
    <x v="0"/>
    <s v="ZPM"/>
    <x v="2"/>
    <s v="U3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s v=""/>
    <n v="339119.62"/>
    <n v="6307922.8300000001"/>
    <s v="ZONA PAGA V303"/>
    <s v="Contrato Directo Sonda"/>
    <s v="3G"/>
    <d v="2017-11-20T00:00:00"/>
    <n v="2017"/>
    <n v="11"/>
    <s v=""/>
    <s v=""/>
    <s v="U3"/>
    <n v="0"/>
    <n v="0"/>
    <n v="1"/>
    <n v="0"/>
    <n v="0"/>
    <n v="1"/>
    <n v="0"/>
    <s v="Activa"/>
  </r>
  <r>
    <n v="1"/>
    <x v="0"/>
    <s v="ZP"/>
    <x v="0"/>
    <s v="NA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s v=""/>
    <n v="353843.58"/>
    <n v="6298905.8899999997"/>
    <s v="ZONA PAGA V303"/>
    <s v="500 Validadores"/>
    <s v="Amarillo"/>
    <s v=""/>
    <n v="2018"/>
    <n v="1"/>
    <s v=""/>
    <s v=""/>
    <s v="TATA"/>
    <n v="0"/>
    <n v="0"/>
    <n v="0"/>
    <n v="1"/>
    <n v="0"/>
    <n v="0"/>
    <n v="0"/>
    <s v="Activa"/>
  </r>
  <r>
    <n v="1"/>
    <x v="0"/>
    <s v="ZP"/>
    <x v="0"/>
    <s v="NA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s v=""/>
    <n v="344226.19"/>
    <n v="6292694.8399999999"/>
    <s v="ZONA PAGA V303"/>
    <s v="500 Validadores"/>
    <s v="Amarillo"/>
    <s v=""/>
    <n v="2018"/>
    <n v="1"/>
    <s v=""/>
    <s v=""/>
    <s v="TATA"/>
    <n v="1"/>
    <n v="0"/>
    <n v="0"/>
    <n v="0"/>
    <n v="0"/>
    <n v="0"/>
    <n v="0"/>
    <s v="Activa"/>
  </r>
  <r>
    <n v="1"/>
    <x v="0"/>
    <s v="ZP"/>
    <x v="0"/>
    <s v="NA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s v=""/>
    <n v="336769.63"/>
    <n v="6296402.3700000001"/>
    <s v="ZONA PAGA V303"/>
    <s v="500 Validadores"/>
    <s v="Amarillo"/>
    <s v=""/>
    <n v="2017"/>
    <n v="12"/>
    <s v=""/>
    <s v=""/>
    <s v="TATA"/>
    <n v="1"/>
    <n v="0"/>
    <n v="0"/>
    <n v="0"/>
    <n v="0"/>
    <n v="0"/>
    <n v="0"/>
    <s v="Activa"/>
  </r>
  <r>
    <n v="1"/>
    <x v="0"/>
    <s v="ZP"/>
    <x v="0"/>
    <s v="NA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s v=""/>
    <n v="344676.08"/>
    <n v="6292309.54"/>
    <s v="ZONA PAGA V303"/>
    <s v="500 Validadores"/>
    <s v="Amarillo"/>
    <s v=""/>
    <n v="2018"/>
    <n v="1"/>
    <s v=""/>
    <s v=""/>
    <s v="TATA"/>
    <n v="1"/>
    <n v="0"/>
    <n v="0"/>
    <n v="0"/>
    <n v="0"/>
    <n v="0"/>
    <n v="0"/>
    <s v="Activa"/>
  </r>
  <r>
    <n v="1"/>
    <x v="0"/>
    <s v="ZPM"/>
    <x v="3"/>
    <s v="NA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s v=""/>
    <n v="344000.68"/>
    <n v="6297510.9500000002"/>
    <s v="ZONA PAGA V304"/>
    <s v="500 Validadores"/>
    <s v="3G"/>
    <d v="2017-12-07T00:00:00"/>
    <n v="2017"/>
    <n v="12"/>
    <s v=""/>
    <s v=""/>
    <s v="U5"/>
    <n v="1"/>
    <n v="1"/>
    <n v="1"/>
    <n v="1"/>
    <n v="1"/>
    <n v="1"/>
    <n v="0"/>
    <s v="Activa"/>
  </r>
  <r>
    <n v="1"/>
    <x v="0"/>
    <s v="ZPM"/>
    <x v="3"/>
    <s v="N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I09R"/>
    <s v="I09eR"/>
    <s v="I14R"/>
    <m/>
    <m/>
    <m/>
    <m/>
    <m/>
    <m/>
    <m/>
    <m/>
    <m/>
    <m/>
    <m/>
    <m/>
    <m/>
    <n v="3"/>
    <m/>
    <m/>
    <n v="5"/>
    <d v="2017-12-07T00:00:00"/>
    <d v="2017-12-07T00:00:00"/>
    <s v=""/>
    <n v="344099.93"/>
    <n v="6297543.5300000003"/>
    <s v="ZONA PAGA V304"/>
    <s v="500 Validadores"/>
    <s v="3G"/>
    <d v="2017-12-07T00:00:00"/>
    <n v="2017"/>
    <n v="12"/>
    <s v=""/>
    <s v=""/>
    <s v="U5"/>
    <n v="0"/>
    <n v="0"/>
    <n v="1"/>
    <n v="1"/>
    <n v="1"/>
    <n v="0"/>
    <n v="0"/>
    <s v="Activa"/>
  </r>
  <r>
    <n v="1"/>
    <x v="0"/>
    <s v="ZPM"/>
    <x v="3"/>
    <s v="N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s v=""/>
    <n v="344122.81"/>
    <n v="6297496.8399999999"/>
    <s v="ZONA PAGA V304"/>
    <s v="500 Validadores"/>
    <s v="3G"/>
    <d v="2017-12-07T00:00:00"/>
    <n v="2017"/>
    <n v="12"/>
    <s v=""/>
    <s v=""/>
    <s v="U5"/>
    <n v="0"/>
    <n v="0"/>
    <n v="0"/>
    <n v="1"/>
    <n v="1"/>
    <n v="0"/>
    <n v="0"/>
    <s v="Activa"/>
  </r>
  <r>
    <n v="1"/>
    <x v="0"/>
    <s v="ZPM"/>
    <x v="3"/>
    <s v="N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s v=""/>
    <n v="342745.65"/>
    <n v="6297106.1600000001"/>
    <s v="ZONA PAGA V304"/>
    <s v="500 Validadores"/>
    <s v="3G"/>
    <d v="2017-12-07T00:00:00"/>
    <n v="2017"/>
    <n v="12"/>
    <s v=""/>
    <s v=""/>
    <s v="U5"/>
    <n v="0"/>
    <n v="1"/>
    <n v="1"/>
    <n v="1"/>
    <n v="1"/>
    <n v="0"/>
    <n v="0"/>
    <s v="Activa"/>
  </r>
  <r>
    <n v="1"/>
    <x v="1"/>
    <s v="ZPM"/>
    <x v="7"/>
    <s v="N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s v="nunca operó"/>
    <n v="353837.38"/>
    <n v="6279764.6399999997"/>
    <s v="ZONA PAGA V304"/>
    <s v="500 Validadores"/>
    <m/>
    <s v=""/>
    <n v="2017"/>
    <n v="12"/>
    <e v="#VALUE!"/>
    <e v="#VALUE!"/>
    <s v="U7"/>
    <n v="0"/>
    <n v="1"/>
    <n v="0"/>
    <n v="0"/>
    <n v="0"/>
    <n v="0"/>
    <n v="1"/>
    <s v="Eliminada"/>
  </r>
  <r>
    <n v="1"/>
    <x v="1"/>
    <s v="ZPM"/>
    <x v="7"/>
    <s v="N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s v="500 Validadores"/>
    <m/>
    <s v=""/>
    <n v="2017"/>
    <n v="12"/>
    <e v="#VALUE!"/>
    <e v="#VALUE!"/>
    <s v="U7"/>
    <n v="0"/>
    <n v="1"/>
    <n v="0"/>
    <n v="0"/>
    <n v="0"/>
    <n v="0"/>
    <n v="1"/>
    <s v="Eliminada"/>
  </r>
  <r>
    <n v="1"/>
    <x v="0"/>
    <s v="ZPM"/>
    <x v="7"/>
    <s v="NA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s v=""/>
    <n v="353788.28"/>
    <n v="6280015.0499999998"/>
    <s v="ZONA PAGA V304"/>
    <s v="500 Validadores"/>
    <s v="3G"/>
    <d v="2017-12-11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7"/>
    <s v="NA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s v=""/>
    <n v="353144.2"/>
    <n v="6283962.8200000003"/>
    <s v="ZONA PAGA V304"/>
    <s v="500 Validadores"/>
    <s v="3G"/>
    <d v="2017-12-11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2"/>
    <s v="NA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s v=""/>
    <n v="333171.42"/>
    <n v="6291067.3399999999"/>
    <s v="ZONA PAGA V305"/>
    <s v="500 Validadores"/>
    <s v="3G"/>
    <d v="2017-12-13T00:00:00"/>
    <n v="2017"/>
    <n v="12"/>
    <s v=""/>
    <s v=""/>
    <s v="U3"/>
    <n v="0"/>
    <n v="0"/>
    <n v="1"/>
    <n v="0"/>
    <n v="0"/>
    <n v="0"/>
    <n v="0"/>
    <s v="Activa"/>
  </r>
  <r>
    <n v="1"/>
    <x v="0"/>
    <s v="ZPM"/>
    <x v="2"/>
    <s v="NA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s v=""/>
    <n v="333426.84999999998"/>
    <n v="6291159.6100000003"/>
    <s v="ZONA PAGA V305"/>
    <s v="500 Validadores"/>
    <s v="3G"/>
    <d v="2017-12-13T00:00:00"/>
    <n v="2017"/>
    <n v="12"/>
    <s v=""/>
    <s v=""/>
    <s v="U3"/>
    <n v="0"/>
    <n v="0"/>
    <n v="1"/>
    <n v="0"/>
    <n v="0"/>
    <n v="0"/>
    <n v="0"/>
    <s v="Activa"/>
  </r>
  <r>
    <n v="1"/>
    <x v="0"/>
    <s v="ZPM"/>
    <x v="2"/>
    <s v="NA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s v=""/>
    <n v="333660.38"/>
    <n v="6291239.5099999998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s v=""/>
    <n v="333904.42"/>
    <n v="6291233.0499999998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s v=""/>
    <n v="334465.82"/>
    <n v="6291003.7000000002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2"/>
    <s v="NA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s v=""/>
    <n v="335285.7"/>
    <n v="6290856.5"/>
    <s v="ZONA PAGA V305"/>
    <s v="500 Validadores"/>
    <s v="3G"/>
    <d v="2017-12-13T00:00:00"/>
    <n v="2017"/>
    <n v="12"/>
    <s v=""/>
    <s v=""/>
    <s v="U3"/>
    <n v="1"/>
    <n v="0"/>
    <n v="1"/>
    <n v="0"/>
    <n v="0"/>
    <n v="0"/>
    <n v="0"/>
    <s v="Activa"/>
  </r>
  <r>
    <n v="1"/>
    <x v="0"/>
    <s v="ZPM"/>
    <x v="8"/>
    <s v="NA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s v=""/>
    <n v="341792.17"/>
    <n v="6277201.5899999999"/>
    <s v="ZONA PAGA V306"/>
    <s v="500 Validadores"/>
    <s v="3G"/>
    <d v="2017-12-19T00:00:00"/>
    <n v="2017"/>
    <n v="12"/>
    <s v=""/>
    <s v=""/>
    <s v="U2"/>
    <n v="0"/>
    <n v="1"/>
    <n v="0"/>
    <n v="0"/>
    <n v="0"/>
    <n v="0"/>
    <n v="0"/>
    <s v="Activa"/>
  </r>
  <r>
    <n v="1"/>
    <x v="0"/>
    <s v="ZPM"/>
    <x v="3"/>
    <s v="NA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s v=""/>
    <n v="348830.34"/>
    <n v="6299326.1399999997"/>
    <s v="ZONA PAGA V306"/>
    <s v="500 Validadores"/>
    <s v="3G"/>
    <d v="2017-12-19T00:00:00"/>
    <n v="2017"/>
    <n v="12"/>
    <s v=""/>
    <s v=""/>
    <s v="U5"/>
    <n v="0"/>
    <n v="0"/>
    <n v="0"/>
    <n v="0"/>
    <n v="1"/>
    <n v="0"/>
    <n v="0"/>
    <s v="Activa"/>
  </r>
  <r>
    <n v="1"/>
    <x v="0"/>
    <s v="ZPM"/>
    <x v="7"/>
    <s v="NA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s v=""/>
    <n v="353962.59"/>
    <n v="6280072.6900000004"/>
    <s v="ZONA PAGA V306"/>
    <s v="500 Validadores"/>
    <s v="3G"/>
    <d v="2017-12-22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7"/>
    <s v="NA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s v=""/>
    <n v="353937.33"/>
    <n v="6280067.8499999996"/>
    <s v="ZONA PAGA V306"/>
    <s v="500 Validadores"/>
    <s v="3G"/>
    <d v="2017-12-22T00:00:00"/>
    <n v="2017"/>
    <n v="12"/>
    <s v=""/>
    <s v=""/>
    <s v="U7"/>
    <n v="0"/>
    <n v="0"/>
    <n v="0"/>
    <n v="0"/>
    <n v="0"/>
    <n v="0"/>
    <n v="1"/>
    <s v="Activa"/>
  </r>
  <r>
    <n v="1"/>
    <x v="0"/>
    <s v="ZPM"/>
    <x v="5"/>
    <s v="NA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s v=""/>
    <n v="341342.11"/>
    <n v="6296646.1900000004"/>
    <s v="ZONA PAGA V309"/>
    <s v="500 Validadores"/>
    <s v="3G"/>
    <d v="2018-01-05T00:00:00"/>
    <n v="2018"/>
    <n v="1"/>
    <s v=""/>
    <s v=""/>
    <s v="U4"/>
    <n v="1"/>
    <n v="0"/>
    <n v="0"/>
    <n v="1"/>
    <n v="1"/>
    <n v="0"/>
    <n v="0"/>
    <s v="Activa"/>
  </r>
  <r>
    <n v="1"/>
    <x v="0"/>
    <s v="ZPM"/>
    <x v="4"/>
    <s v="NA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s v=""/>
    <n v="342550.67"/>
    <n v="6293786.4699999997"/>
    <s v="ZONA PAGA V309"/>
    <s v="500 Validadores"/>
    <s v="3G"/>
    <d v="2018-01-05T00:00:00"/>
    <n v="2018"/>
    <n v="1"/>
    <s v=""/>
    <s v=""/>
    <s v="U1"/>
    <n v="1"/>
    <n v="0"/>
    <n v="0"/>
    <n v="0"/>
    <n v="0"/>
    <n v="0"/>
    <n v="0"/>
    <s v="Activa"/>
  </r>
  <r>
    <n v="1"/>
    <x v="0"/>
    <s v="ZPM"/>
    <x v="5"/>
    <s v="NA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s v=""/>
    <n v="347074.69"/>
    <n v="6305270.3099999996"/>
    <s v="ZONA PAGA V309"/>
    <s v="500 Validadores"/>
    <s v="3G"/>
    <d v="2018-01-05T00:00:00"/>
    <n v="2018"/>
    <n v="1"/>
    <s v=""/>
    <s v=""/>
    <s v="U4"/>
    <n v="1"/>
    <n v="0"/>
    <n v="0"/>
    <n v="1"/>
    <n v="0"/>
    <n v="1"/>
    <n v="1"/>
    <s v="Activa"/>
  </r>
  <r>
    <n v="1"/>
    <x v="0"/>
    <s v="ZPM"/>
    <x v="7"/>
    <s v="N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s v=""/>
    <n v="355682.11"/>
    <n v="6284530.9699999997"/>
    <s v="ZONA PAGA V309"/>
    <s v="500 Validadores"/>
    <s v="3G"/>
    <d v="2018-01-08T00:00:00"/>
    <n v="2018"/>
    <n v="1"/>
    <s v=""/>
    <s v=""/>
    <s v="U7"/>
    <n v="1"/>
    <n v="0"/>
    <n v="0"/>
    <n v="0"/>
    <n v="0"/>
    <n v="0"/>
    <n v="1"/>
    <s v="Activa"/>
  </r>
  <r>
    <n v="1"/>
    <x v="0"/>
    <s v="ZPM"/>
    <x v="4"/>
    <s v="N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s v=""/>
    <n v="341328.38"/>
    <n v="6302573.1399999997"/>
    <s v="ZONA PAGA V315"/>
    <s v="500 Validadores"/>
    <s v="3G"/>
    <d v="2018-03-14T00:00:00"/>
    <n v="2018"/>
    <n v="3"/>
    <s v=""/>
    <s v=""/>
    <s v="U1"/>
    <n v="1"/>
    <n v="0"/>
    <n v="0"/>
    <n v="0"/>
    <n v="0"/>
    <n v="1"/>
    <n v="0"/>
    <s v="Activa"/>
  </r>
  <r>
    <n v="1"/>
    <x v="0"/>
    <s v="ZPM"/>
    <x v="1"/>
    <s v="NA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s v=""/>
    <n v="343792.35"/>
    <n v="6306682.3899999997"/>
    <s v="ZONA PAGA V316"/>
    <s v="500 Validadores"/>
    <s v="3G"/>
    <d v="2018-02-26T00:00:00"/>
    <n v="2018"/>
    <n v="2"/>
    <s v=""/>
    <s v=""/>
    <s v="U6"/>
    <n v="1"/>
    <n v="0"/>
    <n v="0"/>
    <n v="0"/>
    <n v="0"/>
    <n v="1"/>
    <n v="0"/>
    <s v="Activa"/>
  </r>
  <r>
    <n v="1"/>
    <x v="0"/>
    <s v="ZPM"/>
    <x v="1"/>
    <s v="NA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s v=""/>
    <n v="335887.34"/>
    <n v="6303975.2699999996"/>
    <s v="ZONA PAGA V316"/>
    <s v="500 Validadores"/>
    <s v="3G"/>
    <d v="2018-02-26T00:00:00"/>
    <n v="2018"/>
    <n v="2"/>
    <s v=""/>
    <s v=""/>
    <s v="U6"/>
    <n v="0"/>
    <n v="0"/>
    <n v="0"/>
    <n v="0"/>
    <n v="0"/>
    <n v="1"/>
    <n v="0"/>
    <s v="Activa"/>
  </r>
  <r>
    <n v="1"/>
    <x v="0"/>
    <s v="ZPM"/>
    <x v="2"/>
    <s v="N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s v=""/>
    <n v="346127.84"/>
    <n v="6298157.8700000001"/>
    <s v="ZONA PAGA V316"/>
    <s v="500 Validadores"/>
    <s v="3G"/>
    <d v="2018-03-01T00:00:00"/>
    <n v="2018"/>
    <n v="3"/>
    <s v=""/>
    <s v=""/>
    <s v="U3"/>
    <n v="0"/>
    <n v="0"/>
    <n v="1"/>
    <n v="0"/>
    <n v="1"/>
    <n v="0"/>
    <n v="0"/>
    <s v="Activa"/>
  </r>
  <r>
    <n v="1"/>
    <x v="0"/>
    <s v="ZPM"/>
    <x v="4"/>
    <s v="NA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5-22T00:00:00"/>
    <d v="2018-05-22T00:00:00"/>
    <s v=""/>
    <n v="342523.14"/>
    <n v="6293825.5999999996"/>
    <s v="ZONA PAGA V317"/>
    <s v="500 Validadores"/>
    <s v="3G"/>
    <s v=""/>
    <n v="2018"/>
    <n v="5"/>
    <s v=""/>
    <s v=""/>
    <s v="U1"/>
    <n v="1"/>
    <n v="0"/>
    <n v="0"/>
    <n v="0"/>
    <n v="0"/>
    <n v="0"/>
    <n v="0"/>
    <s v="Activa"/>
  </r>
  <r>
    <n v="1"/>
    <x v="0"/>
    <s v="ZPM"/>
    <x v="7"/>
    <s v="N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s v=""/>
    <n v="353139.93"/>
    <n v="6283725.5099999998"/>
    <s v="ZONA PAGA V317"/>
    <s v="500 Validadores"/>
    <s v="3G"/>
    <d v="2018-03-22T00:00:00"/>
    <n v="2018"/>
    <n v="3"/>
    <s v=""/>
    <s v=""/>
    <s v="U7"/>
    <n v="0"/>
    <n v="1"/>
    <n v="0"/>
    <n v="0"/>
    <n v="0"/>
    <n v="0"/>
    <n v="1"/>
    <s v="Activa"/>
  </r>
  <r>
    <n v="1"/>
    <x v="0"/>
    <s v="ZPM"/>
    <x v="7"/>
    <s v="NA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s v=""/>
    <n v="353632.65"/>
    <n v="6280887.3099999996"/>
    <s v="ZONA PAGA V317"/>
    <s v="500 Validadores"/>
    <s v="3G"/>
    <d v="2018-03-22T00:00:00"/>
    <n v="2018"/>
    <n v="3"/>
    <s v=""/>
    <s v=""/>
    <s v="U7"/>
    <n v="0"/>
    <n v="0"/>
    <n v="0"/>
    <n v="0"/>
    <n v="0"/>
    <n v="0"/>
    <n v="1"/>
    <s v="Activa"/>
  </r>
  <r>
    <n v="1"/>
    <x v="0"/>
    <s v="ZPM"/>
    <x v="7"/>
    <s v="N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s v=""/>
    <n v="353166.83"/>
    <n v="6283629.6500000004"/>
    <s v="ZONA PAGA V317"/>
    <s v="500 Validadores"/>
    <s v="3G"/>
    <d v="2018-03-22T00:00:00"/>
    <n v="2018"/>
    <n v="3"/>
    <s v=""/>
    <s v=""/>
    <s v="U7"/>
    <n v="0"/>
    <n v="1"/>
    <n v="0"/>
    <n v="0"/>
    <n v="0"/>
    <n v="0"/>
    <n v="1"/>
    <s v="Activa"/>
  </r>
  <r>
    <n v="1"/>
    <x v="0"/>
    <s v="ZPM"/>
    <x v="7"/>
    <s v="N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s v=""/>
    <n v="353125.41"/>
    <n v="6283612.2699999996"/>
    <s v="ZONA PAGA V317"/>
    <s v="500 Validadores"/>
    <s v="3G"/>
    <d v="2018-03-22T00:00:00"/>
    <n v="2018"/>
    <n v="3"/>
    <s v=""/>
    <s v=""/>
    <s v="U7"/>
    <n v="0"/>
    <n v="0"/>
    <n v="1"/>
    <n v="0"/>
    <n v="0"/>
    <n v="0"/>
    <n v="1"/>
    <s v="Activa"/>
  </r>
  <r>
    <n v="1"/>
    <x v="0"/>
    <s v="ZPM"/>
    <x v="7"/>
    <s v="NA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s v=""/>
    <n v="353177.99"/>
    <n v="6283634.7000000002"/>
    <s v="ZONA PAGA V317"/>
    <s v="500 Validadores"/>
    <s v="3G"/>
    <d v="2018-03-22T00:00:00"/>
    <n v="2018"/>
    <n v="3"/>
    <s v=""/>
    <s v=""/>
    <s v="U7"/>
    <n v="0"/>
    <n v="0"/>
    <n v="0"/>
    <n v="0"/>
    <n v="0"/>
    <n v="0"/>
    <n v="1"/>
    <s v="Activa"/>
  </r>
  <r>
    <n v="1"/>
    <x v="0"/>
    <s v="ZPM"/>
    <x v="3"/>
    <s v="NA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s v=""/>
    <n v="339858.91"/>
    <n v="6298054.54"/>
    <s v="ZONA PAGA V317"/>
    <s v="500 Validadores"/>
    <s v="3G"/>
    <d v="2018-03-26T00:00:00"/>
    <n v="2018"/>
    <n v="3"/>
    <s v=""/>
    <s v=""/>
    <s v="U5"/>
    <n v="0"/>
    <n v="0"/>
    <n v="0"/>
    <n v="0"/>
    <n v="1"/>
    <n v="0"/>
    <n v="0"/>
    <s v="Activa"/>
  </r>
  <r>
    <n v="1"/>
    <x v="0"/>
    <s v="ZPM"/>
    <x v="3"/>
    <s v="N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s v=""/>
    <n v="344307.4"/>
    <n v="6297613.1299999999"/>
    <s v="ZONA PAGA V317"/>
    <s v="Contrato Directo Sonda"/>
    <s v="3G"/>
    <d v="2018-03-26T00:00:00"/>
    <n v="2018"/>
    <n v="3"/>
    <s v=""/>
    <s v=""/>
    <s v="U5"/>
    <n v="0"/>
    <n v="0"/>
    <n v="1"/>
    <n v="0"/>
    <n v="1"/>
    <n v="0"/>
    <n v="0"/>
    <s v="Activa"/>
  </r>
  <r>
    <n v="1"/>
    <x v="0"/>
    <s v="ZPM"/>
    <x v="7"/>
    <s v="NA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I"/>
    <s v="F08I"/>
    <s v="F14I"/>
    <s v="F16I"/>
    <s v="F23I"/>
    <s v="F26R"/>
    <s v="F27I"/>
    <m/>
    <m/>
    <m/>
    <m/>
    <m/>
    <m/>
    <m/>
    <m/>
    <m/>
    <m/>
    <m/>
    <m/>
    <m/>
    <n v="2"/>
    <m/>
    <m/>
    <n v="3"/>
    <d v="2018-05-14T00:00:00"/>
    <d v="2018-05-14T00:00:00"/>
    <m/>
    <n v="351337.97"/>
    <n v="6281742.5999999996"/>
    <s v="ZONA PAGA V325"/>
    <s v="500 Validadores"/>
    <s v="3G"/>
    <d v="2018-05-10T00:00:00"/>
    <n v="2018"/>
    <n v="5"/>
    <s v=""/>
    <s v=""/>
    <s v="U7"/>
    <n v="0"/>
    <n v="0"/>
    <n v="0"/>
    <n v="0"/>
    <n v="0"/>
    <n v="0"/>
    <n v="1"/>
    <s v="Activa"/>
  </r>
  <r>
    <n v="1"/>
    <x v="0"/>
    <s v="ZPM"/>
    <x v="7"/>
    <s v="NA"/>
    <n v="400"/>
    <s v="RM-0979"/>
    <s v="PF467"/>
    <m/>
    <s v="L-34-46-16-SN"/>
    <m/>
    <s v="PUENTE ALTO"/>
    <s v="Avenida Juanita esq. / Weber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m/>
    <m/>
    <m/>
    <m/>
    <m/>
    <m/>
    <m/>
    <m/>
    <m/>
    <m/>
    <m/>
    <m/>
    <n v="2"/>
    <m/>
    <m/>
    <n v="3"/>
    <d v="2018-05-14T00:00:00"/>
    <d v="2018-05-14T00:00:00"/>
    <m/>
    <n v="350490.2"/>
    <n v="6277798.5199999996"/>
    <s v="ZONA PAGA V326"/>
    <s v="500 Validadores"/>
    <s v="3G"/>
    <d v="2018-05-10T00:00:00"/>
    <n v="2018"/>
    <n v="5"/>
    <s v=""/>
    <s v=""/>
    <s v="U7"/>
    <n v="0"/>
    <n v="0"/>
    <n v="0"/>
    <n v="0"/>
    <n v="0"/>
    <n v="0"/>
    <n v="1"/>
    <s v="Activa"/>
  </r>
  <r>
    <n v="1"/>
    <x v="3"/>
    <s v="ZPM"/>
    <x v="2"/>
    <s v="NA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104.17"/>
    <n v="6281399.79"/>
    <s v="ZONA PAGA V326"/>
    <s v="500 Validadores"/>
    <s v="3G"/>
    <d v="2018-05-14T00:00:00"/>
    <n v="2018"/>
    <n v="5"/>
    <s v=""/>
    <s v=""/>
    <s v="U3"/>
    <n v="0"/>
    <n v="0"/>
    <n v="1"/>
    <n v="0"/>
    <n v="0"/>
    <n v="0"/>
    <n v="0"/>
    <s v="En espera"/>
  </r>
  <r>
    <n v="1"/>
    <x v="3"/>
    <s v="ZPM"/>
    <x v="2"/>
    <s v="N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158.79"/>
    <n v="6281672.9299999997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m/>
    <m/>
    <d v="2018-05-16T00:00:00"/>
    <d v="2018-05-16T00:00:00"/>
    <m/>
    <n v="344222.62"/>
    <n v="6281982.9199999999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304.06"/>
    <n v="6282395.71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I"/>
    <m/>
    <m/>
    <m/>
    <m/>
    <m/>
    <m/>
    <m/>
    <m/>
    <m/>
    <m/>
    <m/>
    <m/>
    <m/>
    <m/>
    <m/>
    <m/>
    <n v="2"/>
    <m/>
    <m/>
    <m/>
    <d v="2018-05-16T00:00:00"/>
    <d v="2018-05-16T00:00:00"/>
    <m/>
    <n v="344376.16"/>
    <n v="6282736.0800000001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m/>
    <m/>
    <d v="2018-05-16T00:00:00"/>
    <d v="2018-05-16T00:00:00"/>
    <m/>
    <n v="344425.87"/>
    <n v="6282949.9800000004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n v="1"/>
    <x v="3"/>
    <s v="ZPM"/>
    <x v="2"/>
    <s v="N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m/>
    <m/>
    <d v="2018-05-16T00:00:00"/>
    <d v="2018-05-16T00:00:00"/>
    <m/>
    <n v="344555.88"/>
    <n v="6283526.6399999997"/>
    <s v="ZONA PAGA V326"/>
    <s v="500 Validadores"/>
    <s v="3G"/>
    <d v="2018-05-14T00:00:00"/>
    <n v="2018"/>
    <n v="5"/>
    <s v=""/>
    <s v=""/>
    <s v="U3"/>
    <n v="0"/>
    <n v="1"/>
    <n v="1"/>
    <n v="0"/>
    <n v="0"/>
    <n v="0"/>
    <n v="0"/>
    <s v="En espera"/>
  </r>
  <r>
    <m/>
    <x v="4"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">
  <r>
    <n v="1"/>
    <x v="0"/>
    <s v="ZP MIXTA"/>
    <x v="0"/>
    <s v="TAT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12"/>
    <n v="6"/>
    <m/>
    <n v="5"/>
    <d v="2007-02-19T00:00:00"/>
    <d v="2007-02-19T00:00:00"/>
    <d v="2007-02-19T00:00:00"/>
    <n v="352880.2"/>
    <n v="6301757.1799999997"/>
    <s v="ZONA PAGA V268"/>
    <s v="500 Validadores"/>
    <x v="0"/>
    <s v=""/>
  </r>
  <r>
    <n v="1"/>
    <x v="0"/>
    <s v="ZP MIXTA"/>
    <x v="1"/>
    <s v="TAT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s v="401cI"/>
    <m/>
    <m/>
    <m/>
    <m/>
    <m/>
    <m/>
    <m/>
    <m/>
    <m/>
    <m/>
    <m/>
    <m/>
    <m/>
    <m/>
    <m/>
    <m/>
    <n v="4"/>
    <m/>
    <n v="4"/>
    <n v="4"/>
    <d v="2007-02-20T00:00:00"/>
    <d v="2017-12-01T00:00:00"/>
    <d v="2007-02-20T00:00:00"/>
    <n v="352941.86"/>
    <n v="6301787.8399999999"/>
    <s v="ZONA PAGA V268"/>
    <s v="500 Validadores"/>
    <x v="1"/>
    <d v="2018-03-12T00:00:00"/>
  </r>
  <r>
    <n v="1"/>
    <x v="0"/>
    <s v="ZP"/>
    <x v="0"/>
    <s v="TATA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2-26T00:00:00"/>
    <d v="2007-02-26T00:00:00"/>
    <d v="2007-02-26T00:00:00"/>
    <n v="350797.51"/>
    <n v="6301264.2400000002"/>
    <s v="ZONA PAGA V268"/>
    <s v="500 Validadores"/>
    <x v="0"/>
    <s v=""/>
  </r>
  <r>
    <n v="1"/>
    <x v="1"/>
    <s v="ZP"/>
    <x v="0"/>
    <s v="TATA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m/>
    <m/>
    <d v="2007-03-05T00:00:00"/>
    <d v="2007-03-05T00:00:00"/>
    <d v="2007-03-05T00:00:00"/>
    <n v="351150.01"/>
    <n v="6301132.9100000001"/>
    <s v="ZONA PAGA V268"/>
    <m/>
    <x v="2"/>
    <s v=""/>
  </r>
  <r>
    <n v="1"/>
    <x v="0"/>
    <s v="ZP"/>
    <x v="0"/>
    <s v="TATA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m/>
    <m/>
    <n v="3"/>
    <d v="2007-03-05T00:00:00"/>
    <d v="2007-03-05T00:00:00"/>
    <d v="2007-03-05T00:00:00"/>
    <n v="358827.31"/>
    <n v="6306288.2699999996"/>
    <s v="ZONA PAGA V268"/>
    <s v="500 Validadores"/>
    <x v="0"/>
    <s v=""/>
  </r>
  <r>
    <n v="1"/>
    <x v="0"/>
    <s v="ZP"/>
    <x v="0"/>
    <s v="TATA"/>
    <n v="6"/>
    <s v="RM-0053"/>
    <s v="PC1147"/>
    <m/>
    <s v="E-14-128-PO-2"/>
    <m/>
    <s v="PROVIDENCIA"/>
    <s v="Parada 2 / Plaza Italia"/>
    <s v="NO"/>
    <s v="U4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m/>
    <m/>
    <n v="3"/>
    <d v="2007-03-05T00:00:00"/>
    <d v="2007-03-05T00:00:00"/>
    <d v="2007-03-05T00:00:00"/>
    <n v="348159"/>
    <n v="6299046"/>
    <s v="ZONA PAGA V268"/>
    <s v="500 Validadores"/>
    <x v="0"/>
    <s v=""/>
  </r>
  <r>
    <n v="1"/>
    <x v="0"/>
    <s v="ZP"/>
    <x v="2"/>
    <s v="TATA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R"/>
    <s v="307eR"/>
    <s v="314R"/>
    <s v="315eR"/>
    <s v="314eR"/>
    <m/>
    <m/>
    <m/>
    <m/>
    <m/>
    <m/>
    <m/>
    <m/>
    <m/>
    <m/>
    <m/>
    <m/>
    <m/>
    <m/>
    <m/>
    <m/>
    <n v="4"/>
    <m/>
    <m/>
    <n v="4"/>
    <d v="2007-03-05T00:00:00"/>
    <d v="2017-12-01T00:00:00"/>
    <d v="2007-03-05T00:00:00"/>
    <n v="348018.51"/>
    <n v="6299005.2400000002"/>
    <s v="ZONA PAGA V268"/>
    <s v="500 Validadores"/>
    <x v="1"/>
    <d v="2018-03-08T00:00:00"/>
  </r>
  <r>
    <n v="1"/>
    <x v="0"/>
    <s v="ZP MIXTA"/>
    <x v="0"/>
    <s v="TATA"/>
    <n v="8"/>
    <s v="RM-0013"/>
    <s v="PJ112"/>
    <m/>
    <s v="E-9-53-OP-15"/>
    <m/>
    <s v="LO PRADO"/>
    <s v="Parada 7 / (M) Las Rejas"/>
    <s v="SI"/>
    <s v="U4"/>
    <s v="U1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m/>
    <m/>
    <n v="3"/>
    <d v="2007-03-05T00:00:00"/>
    <d v="2007-03-05T00:00:00"/>
    <d v="2007-03-05T00:00:00"/>
    <n v="341288.61"/>
    <n v="6296688.5599999996"/>
    <s v="ZONA PAGA V268"/>
    <s v="500 Validadores"/>
    <x v="0"/>
    <s v=""/>
  </r>
  <r>
    <n v="1"/>
    <x v="0"/>
    <s v="ZP MIXTA"/>
    <x v="0"/>
    <s v="TAT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21I"/>
    <s v="413cI"/>
    <s v="431cI"/>
    <s v="413vI"/>
    <s v="431vI"/>
    <s v="111R"/>
    <s v="106I"/>
    <s v="I09I"/>
    <s v="I09cI"/>
    <m/>
    <m/>
    <m/>
    <m/>
    <m/>
    <m/>
    <m/>
    <m/>
    <m/>
    <m/>
    <n v="4"/>
    <m/>
    <m/>
    <n v="3"/>
    <d v="2007-03-05T00:00:00"/>
    <d v="2007-03-05T00:00:00"/>
    <d v="2007-03-05T00:00:00"/>
    <n v="336791.45"/>
    <n v="6290866.5499999998"/>
    <s v="ZONA PAGA V268"/>
    <s v="500 Validadores"/>
    <x v="0"/>
    <s v=""/>
  </r>
  <r>
    <n v="1"/>
    <x v="0"/>
    <s v="ZP"/>
    <x v="0"/>
    <s v="TATA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712R"/>
    <s v="F29I"/>
    <m/>
    <m/>
    <m/>
    <m/>
    <m/>
    <m/>
    <m/>
    <m/>
    <m/>
    <m/>
    <n v="4"/>
    <m/>
    <m/>
    <n v="4"/>
    <d v="2007-03-05T00:00:00"/>
    <d v="2007-03-05T00:00:00"/>
    <d v="2007-03-05T00:00:00"/>
    <n v="353788.28"/>
    <n v="6280015.0499999998"/>
    <s v="ZONA PAGA V268"/>
    <s v="500 Validadores"/>
    <x v="0"/>
    <s v=""/>
  </r>
  <r>
    <n v="1"/>
    <x v="0"/>
    <s v="ZP"/>
    <x v="0"/>
    <s v="TATA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m/>
    <n v="2"/>
    <d v="2007-03-05T00:00:00"/>
    <d v="2007-03-05T00:00:00"/>
    <d v="2007-03-05T00:00:00"/>
    <n v="347012.18"/>
    <n v="6298353.4299999997"/>
    <s v="ZONA PAGA V268"/>
    <s v="500 Validadores"/>
    <x v="0"/>
    <s v=""/>
  </r>
  <r>
    <n v="1"/>
    <x v="0"/>
    <s v="ZP MIXTA"/>
    <x v="0"/>
    <s v="TAT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I"/>
    <s v="B20R"/>
    <m/>
    <m/>
    <m/>
    <m/>
    <m/>
    <m/>
    <m/>
    <m/>
    <m/>
    <m/>
    <m/>
    <m/>
    <m/>
    <m/>
    <m/>
    <m/>
    <m/>
    <m/>
    <n v="4"/>
    <m/>
    <m/>
    <n v="3"/>
    <d v="2008-05-08T00:00:00"/>
    <d v="2008-05-08T00:00:00"/>
    <d v="2008-05-08T00:00:00"/>
    <n v="346484.64"/>
    <n v="6299537.6699999999"/>
    <s v="ZONA PAGA V268"/>
    <s v="500 Validadores"/>
    <x v="0"/>
    <s v=""/>
  </r>
  <r>
    <n v="1"/>
    <x v="0"/>
    <s v="ZP"/>
    <x v="0"/>
    <s v="TATA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m/>
    <m/>
    <n v="5"/>
    <d v="2007-03-19T00:00:00"/>
    <d v="2007-03-19T00:00:00"/>
    <d v="2007-03-19T00:00:00"/>
    <n v="352693.84"/>
    <n v="6301656.2999999998"/>
    <s v="ZONA PAGA V268"/>
    <s v="500 Validadores"/>
    <x v="0"/>
    <s v=""/>
  </r>
  <r>
    <n v="1"/>
    <x v="0"/>
    <s v="ZP"/>
    <x v="3"/>
    <s v="TATA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15:00:00"/>
    <s v="-"/>
    <s v="-"/>
    <d v="1899-12-30T07:00:00"/>
    <d v="1899-12-30T15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d v="2007-03-19T00:00:00"/>
    <n v="339895.55"/>
    <n v="6297981.7199999997"/>
    <s v="ZONA PAGA V268"/>
    <s v="500 Validadores"/>
    <x v="1"/>
    <d v="2018-03-13T00:00:00"/>
  </r>
  <r>
    <n v="1"/>
    <x v="0"/>
    <s v="ZP"/>
    <x v="4"/>
    <s v="TATA"/>
    <n v="15"/>
    <s v="RM-0082"/>
    <s v="PJ18"/>
    <m/>
    <s v="E-9-52-NS-20"/>
    <m/>
    <s v="LO PRADO"/>
    <s v="Parada 11 / (M) Las Reja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m/>
    <n v="4"/>
    <n v="3"/>
    <d v="2007-03-19T00:00:00"/>
    <d v="2017-12-01T00:00:00"/>
    <d v="2007-03-19T00:00:00"/>
    <n v="341476.72"/>
    <n v="6296769.4800000004"/>
    <s v="ZONA PAGA V268"/>
    <s v="500 Validadores"/>
    <x v="1"/>
    <d v="2018-03-06T00:00:00"/>
  </r>
  <r>
    <n v="1"/>
    <x v="1"/>
    <s v="ZP"/>
    <x v="0"/>
    <s v="TATA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m/>
    <m/>
    <d v="2007-03-19T00:00:00"/>
    <d v="2007-03-19T00:00:00"/>
    <d v="2007-03-19T00:00:00"/>
    <n v="342804.63"/>
    <n v="6297184.5300000003"/>
    <s v="ZONA PAGA V268"/>
    <m/>
    <x v="2"/>
    <s v=""/>
  </r>
  <r>
    <n v="1"/>
    <x v="0"/>
    <s v="ZP MIXTA"/>
    <x v="0"/>
    <s v="TAT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2"/>
    <m/>
    <n v="4"/>
    <d v="2007-03-19T00:00:00"/>
    <d v="2007-03-19T00:00:00"/>
    <d v="2007-03-19T00:00:00"/>
    <n v="346390.48"/>
    <n v="6299487.7000000002"/>
    <s v="ZONA PAGA V268"/>
    <s v="500 Validadores"/>
    <x v="0"/>
    <s v=""/>
  </r>
  <r>
    <n v="1"/>
    <x v="0"/>
    <s v="ZP"/>
    <x v="0"/>
    <s v="TATA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m/>
    <m/>
    <n v="2"/>
    <d v="2007-03-19T00:00:00"/>
    <d v="2007-03-19T00:00:00"/>
    <d v="2007-03-19T00:00:00"/>
    <n v="340430.44"/>
    <n v="6296729.9900000002"/>
    <s v="ZONA PAGA V268"/>
    <s v="500 Validadores"/>
    <x v="0"/>
    <s v=""/>
  </r>
  <r>
    <n v="1"/>
    <x v="0"/>
    <s v="ZP"/>
    <x v="0"/>
    <s v="TATA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m/>
    <m/>
    <n v="2"/>
    <d v="2007-03-19T00:00:00"/>
    <d v="2007-03-19T00:00:00"/>
    <d v="2007-03-19T00:00:00"/>
    <n v="347000.49"/>
    <n v="6298345.4299999997"/>
    <s v="ZONA PAGA V268"/>
    <s v="500 Validadores"/>
    <x v="0"/>
    <s v=""/>
  </r>
  <r>
    <n v="1"/>
    <x v="0"/>
    <s v="ZP"/>
    <x v="0"/>
    <s v="TATA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m/>
    <m/>
    <n v="3"/>
    <d v="2007-03-19T00:00:00"/>
    <d v="2007-03-19T00:00:00"/>
    <d v="2007-03-19T00:00:00"/>
    <n v="347019.32"/>
    <n v="6298319.1100000003"/>
    <s v="ZONA PAGA V268"/>
    <s v="500 Validadores"/>
    <x v="0"/>
    <s v=""/>
  </r>
  <r>
    <n v="1"/>
    <x v="0"/>
    <s v="ZP MIXTA"/>
    <x v="0"/>
    <s v="TATA"/>
    <n v="21"/>
    <s v="RM-0109"/>
    <s v="PD451"/>
    <m/>
    <s v="E-18-157-OP-5"/>
    <m/>
    <s v="ÑUÑOA"/>
    <s v="Parada 5 / (M) Plaza Egaña"/>
    <s v="SI"/>
    <s v="U4"/>
    <s v="U2"/>
    <m/>
    <m/>
    <m/>
    <m/>
    <d v="1899-12-30T07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m/>
    <m/>
    <n v="3"/>
    <d v="2007-03-19T00:00:00"/>
    <d v="2007-03-19T00:00:00"/>
    <d v="2007-03-19T00:00:00"/>
    <n v="353951.48"/>
    <n v="6297341.6900000004"/>
    <s v="ZONA PAGA V268"/>
    <s v="500 Validadores"/>
    <x v="0"/>
    <s v=""/>
  </r>
  <r>
    <n v="1"/>
    <x v="0"/>
    <s v="ZP"/>
    <x v="1"/>
    <s v="TATA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m/>
    <n v="4"/>
    <n v="4"/>
    <d v="2007-03-26T00:00:00"/>
    <d v="2017-12-01T00:00:00"/>
    <d v="2007-03-26T00:00:00"/>
    <n v="352636.54"/>
    <n v="6299789.4800000004"/>
    <s v="ZONA PAGA V268"/>
    <s v="500 Validadores"/>
    <x v="1"/>
    <d v="2018-03-12T00:00:00"/>
  </r>
  <r>
    <n v="1"/>
    <x v="0"/>
    <s v="ZP"/>
    <x v="0"/>
    <s v="TATA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m/>
    <m/>
    <n v="2"/>
    <d v="2007-04-03T00:00:00"/>
    <d v="2007-04-03T00:00:00"/>
    <d v="2007-04-03T00:00:00"/>
    <n v="339764.44"/>
    <n v="6298136.2300000004"/>
    <s v="ZONA PAGA V268"/>
    <s v="500 Validadores"/>
    <x v="0"/>
    <s v=""/>
  </r>
  <r>
    <n v="1"/>
    <x v="0"/>
    <s v="ZP"/>
    <x v="5"/>
    <s v="TATA"/>
    <n v="26"/>
    <s v="RM-0225"/>
    <s v="PI470"/>
    <s v="PI400"/>
    <s v="E-7-53-PO-15"/>
    <s v="E-7-53-PO-20"/>
    <s v="ESTACIÓN CENTRAL"/>
    <s v="Parada 4 / (M) Las Rejas - Parada 3 / (M) Las  Rejas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12I"/>
    <s v="413cI"/>
    <s v="418I"/>
    <s v="421I"/>
    <m/>
    <m/>
    <m/>
    <m/>
    <m/>
    <m/>
    <m/>
    <m/>
    <m/>
    <m/>
    <m/>
    <m/>
    <m/>
    <m/>
    <m/>
    <n v="4"/>
    <m/>
    <n v="4"/>
    <n v="4"/>
    <d v="2007-08-24T00:00:00"/>
    <d v="2017-12-01T00:00:00"/>
    <d v="2007-08-24T00:00:00"/>
    <n v="341400.3"/>
    <n v="6296663.8899999997"/>
    <s v="ZONA PAGA V268"/>
    <s v="500 Validadores"/>
    <x v="1"/>
    <d v="2018-03-07T00:00:00"/>
  </r>
  <r>
    <n v="1"/>
    <x v="0"/>
    <s v="ZP"/>
    <x v="0"/>
    <s v="TATA"/>
    <n v="28"/>
    <s v="RM-0235"/>
    <s v="PA340"/>
    <m/>
    <s v="E-20-53-PO-90"/>
    <m/>
    <s v="SANTIAGO"/>
    <s v="Parada 9 / (M) Santa Lucía"/>
    <s v="NO"/>
    <s v="U4"/>
    <m/>
    <m/>
    <m/>
    <m/>
    <m/>
    <d v="1899-12-30T07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m/>
    <m/>
    <n v="2"/>
    <d v="2007-08-22T00:00:00"/>
    <d v="2007-08-22T00:00:00"/>
    <d v="2007-08-22T00:00:00"/>
    <n v="346955.88"/>
    <n v="6298376.3200000003"/>
    <s v="ZONA PAGA V268"/>
    <s v="500 Validadores"/>
    <x v="0"/>
    <s v=""/>
  </r>
  <r>
    <n v="1"/>
    <x v="0"/>
    <s v="ZP MIXTA"/>
    <x v="0"/>
    <s v="TAT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m/>
    <m/>
    <n v="2"/>
    <d v="2007-08-24T00:00:00"/>
    <d v="2007-08-24T00:00:00"/>
    <d v="2007-08-24T00:00:00"/>
    <n v="346891.96"/>
    <n v="6298402.6900000004"/>
    <s v="ZONA PAGA V268"/>
    <s v="500 Validadores"/>
    <x v="0"/>
    <s v=""/>
  </r>
  <r>
    <n v="1"/>
    <x v="0"/>
    <s v="ZP"/>
    <x v="0"/>
    <s v="NA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51578.64"/>
    <n v="6297138.3799999999"/>
    <s v="ZONA PAGA V268"/>
    <s v="500 Validadores"/>
    <x v="0"/>
    <s v=""/>
  </r>
  <r>
    <n v="1"/>
    <x v="0"/>
    <s v="ZP MIXTA"/>
    <x v="0"/>
    <s v="TATA"/>
    <n v="31"/>
    <s v="RM-0251"/>
    <s v="PI419"/>
    <s v="PI222"/>
    <s v="E-13-54-NS-85"/>
    <s v="E-13-54-NS-80"/>
    <s v="MAIPÚ"/>
    <s v="Parada 10 y 11 / (M) Plaza   de Maipú"/>
    <s v="SI"/>
    <s v="U4"/>
    <s v="U1"/>
    <s v="U5"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10I"/>
    <s v="111I"/>
    <s v="401R"/>
    <s v="405R"/>
    <s v="413cR"/>
    <s v="413vR"/>
    <s v="431cR"/>
    <s v="431vR"/>
    <s v="506R"/>
    <s v="506eI"/>
    <s v="506vI"/>
    <s v="546eI"/>
    <m/>
    <m/>
    <m/>
    <m/>
    <m/>
    <m/>
    <m/>
    <m/>
    <n v="4"/>
    <m/>
    <m/>
    <n v="3"/>
    <d v="2007-08-23T00:00:00"/>
    <d v="2007-08-23T00:00:00"/>
    <d v="2007-08-23T00:00:00"/>
    <n v="336767.86"/>
    <n v="6290784.7300000004"/>
    <s v="ZONA PAGA V268"/>
    <s v="500 Validadores"/>
    <x v="0"/>
    <s v=""/>
  </r>
  <r>
    <n v="1"/>
    <x v="0"/>
    <s v="ZP"/>
    <x v="3"/>
    <s v="TATA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14:00:00"/>
    <d v="1899-12-30T15:30:00"/>
    <d v="1899-12-30T22:00:00"/>
    <d v="1899-12-30T06:30:00"/>
    <d v="1899-12-30T14:00:00"/>
    <d v="1899-12-30T15:30:00"/>
    <d v="1899-12-30T22:00:00"/>
    <d v="2018-05-14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3"/>
    <m/>
    <n v="3"/>
    <n v="2"/>
    <d v="2007-11-20T00:00:00"/>
    <d v="2017-12-01T00:00:00"/>
    <d v="2007-11-20T00:00:00"/>
    <n v="339866.56"/>
    <n v="6298148.6200000001"/>
    <s v="ZONA PAGA V268"/>
    <s v="500 Validadores"/>
    <x v="1"/>
    <d v="2018-03-13T00:00:00"/>
  </r>
  <r>
    <n v="1"/>
    <x v="0"/>
    <s v="ZP"/>
    <x v="0"/>
    <s v="TATA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m/>
    <m/>
    <n v="2"/>
    <d v="2007-08-24T00:00:00"/>
    <d v="2007-08-24T00:00:00"/>
    <d v="2007-08-24T00:00:00"/>
    <n v="337048.2"/>
    <n v="6298092.6200000001"/>
    <s v="ZONA PAGA V268"/>
    <s v="500 Validadores"/>
    <x v="0"/>
    <s v=""/>
  </r>
  <r>
    <n v="1"/>
    <x v="0"/>
    <s v="ZP"/>
    <x v="0"/>
    <s v="NA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35557.61"/>
    <n v="6298194.6900000004"/>
    <s v="ZONA PAGA V268"/>
    <s v="500 Validadores"/>
    <x v="0"/>
    <s v=""/>
  </r>
  <r>
    <n v="1"/>
    <x v="0"/>
    <s v="ZP"/>
    <x v="5"/>
    <s v="TATA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m/>
    <n v="4"/>
    <n v="4"/>
    <d v="2007-08-24T00:00:00"/>
    <d v="2017-12-01T00:00:00"/>
    <d v="2007-08-24T00:00:00"/>
    <n v="338158.27"/>
    <n v="6298049.2699999996"/>
    <s v="ZONA PAGA V268"/>
    <s v="500 Validadores"/>
    <x v="1"/>
    <d v="2018-03-07T00:00:00"/>
  </r>
  <r>
    <n v="1"/>
    <x v="0"/>
    <s v="ZP MIXTA"/>
    <x v="0"/>
    <s v="TATA"/>
    <n v="36"/>
    <s v="RM-0275"/>
    <s v="PC155"/>
    <m/>
    <s v="E-14-128-PO-35"/>
    <m/>
    <s v="PROVIDENCIA"/>
    <s v="Parada 1 / (M) Tobalaba"/>
    <s v="SI"/>
    <s v="U4"/>
    <s v="U1"/>
    <m/>
    <m/>
    <m/>
    <m/>
    <d v="1899-12-30T06:0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R"/>
    <s v="430I"/>
    <s v="429cR"/>
    <m/>
    <m/>
    <m/>
    <m/>
    <m/>
    <m/>
    <m/>
    <m/>
    <m/>
    <m/>
    <m/>
    <m/>
    <n v="4"/>
    <m/>
    <m/>
    <n v="3"/>
    <d v="2007-08-22T00:00:00"/>
    <d v="2007-08-22T00:00:00"/>
    <d v="2007-08-22T00:00:00"/>
    <n v="350940.52"/>
    <n v="6301115.3300000001"/>
    <s v="ZONA PAGA V268"/>
    <s v="500 Validadores"/>
    <x v="0"/>
    <s v=""/>
  </r>
  <r>
    <n v="1"/>
    <x v="0"/>
    <s v="ZP MIXTA"/>
    <x v="0"/>
    <s v="TAT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m/>
    <m/>
    <n v="1"/>
    <d v="2007-08-24T00:00:00"/>
    <d v="2007-08-24T00:00:00"/>
    <d v="2007-08-24T00:00:00"/>
    <n v="353932.95"/>
    <n v="6279795.2000000002"/>
    <s v="ZONA PAGA V268"/>
    <s v="500 Validadores"/>
    <x v="0"/>
    <s v=""/>
  </r>
  <r>
    <n v="1"/>
    <x v="1"/>
    <s v="ZP"/>
    <x v="0"/>
    <s v="TATA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07-08-23T00:00:00"/>
    <d v="2007-08-23T00:00:00"/>
    <d v="2007-08-23T00:00:00"/>
    <n v="342809.34"/>
    <n v="6306823.6399999997"/>
    <s v="ZONA PAGA V268"/>
    <m/>
    <x v="2"/>
    <s v=""/>
  </r>
  <r>
    <n v="1"/>
    <x v="0"/>
    <s v="ZP"/>
    <x v="0"/>
    <s v="TATA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m/>
    <n v="3"/>
    <d v="2007-08-22T00:00:00"/>
    <d v="2007-08-22T00:00:00"/>
    <d v="2007-08-22T00:00:00"/>
    <n v="346825.39"/>
    <n v="6298500.8799999999"/>
    <s v="ZONA PAGA V268"/>
    <s v="500 Validadores"/>
    <x v="0"/>
    <s v=""/>
  </r>
  <r>
    <n v="1"/>
    <x v="1"/>
    <s v="ZP"/>
    <x v="0"/>
    <s v="TATA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m/>
    <m/>
    <d v="2007-08-22T00:00:00"/>
    <d v="2007-08-22T00:00:00"/>
    <d v="2007-08-22T00:00:00"/>
    <n v="343858.5"/>
    <n v="6298610.71"/>
    <s v="ZONA PAGA V268"/>
    <m/>
    <x v="2"/>
    <s v=""/>
  </r>
  <r>
    <n v="1"/>
    <x v="0"/>
    <s v="ZP"/>
    <x v="2"/>
    <s v="TATA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m/>
    <m/>
    <n v="3"/>
    <d v="2007-08-23T00:00:00"/>
    <d v="2017-12-01T00:00:00"/>
    <d v="2007-08-23T00:00:00"/>
    <n v="341476.72"/>
    <n v="6296768.4800000004"/>
    <s v="ZONA PAGA V268"/>
    <s v="500 Validadores"/>
    <x v="1"/>
    <d v="2018-03-08T00:00:00"/>
  </r>
  <r>
    <n v="1"/>
    <x v="0"/>
    <s v="ZP"/>
    <x v="2"/>
    <s v="TATA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m/>
    <m/>
    <n v="2"/>
    <d v="2007-08-24T00:00:00"/>
    <d v="2017-12-01T00:00:00"/>
    <d v="2007-08-24T00:00:00"/>
    <n v="342703.58"/>
    <n v="6297137.2000000002"/>
    <s v="ZONA PAGA V268"/>
    <s v="500 Validadores"/>
    <x v="1"/>
    <d v="2018-03-08T00:00:00"/>
  </r>
  <r>
    <n v="1"/>
    <x v="0"/>
    <s v="ZP"/>
    <x v="4"/>
    <s v="TATA"/>
    <n v="47"/>
    <s v="RM-0335"/>
    <s v="PB44"/>
    <m/>
    <s v="E-4-9-PO-25"/>
    <m/>
    <s v="RECOLETA"/>
    <s v="Parada 3 / (M) Dorsal"/>
    <s v="NO"/>
    <s v="U1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m/>
    <n v="4"/>
    <n v="3"/>
    <d v="2007-08-24T00:00:00"/>
    <d v="2017-12-01T00:00:00"/>
    <d v="2007-08-24T00:00:00"/>
    <n v="347157.73"/>
    <n v="6303505.8899999997"/>
    <s v="ZONA PAGA V268"/>
    <s v="500 Validadores"/>
    <x v="1"/>
    <d v="2018-03-06T00:00:00"/>
  </r>
  <r>
    <n v="1"/>
    <x v="0"/>
    <s v="ZP"/>
    <x v="0"/>
    <s v="N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51474.58"/>
    <n v="6297091.5199999996"/>
    <s v="ZONA PAGA V268"/>
    <s v="500 Validadores"/>
    <x v="0"/>
    <s v=""/>
  </r>
  <r>
    <n v="1"/>
    <x v="0"/>
    <s v="ZP MIXTA"/>
    <x v="4"/>
    <s v="TATA"/>
    <n v="49"/>
    <s v="RM-0345"/>
    <s v="PI46"/>
    <m/>
    <s v="E-7-52-SN-30"/>
    <m/>
    <s v="ESTACIÓN CENTRAL"/>
    <s v="Parada 1 / (M) Las Rejas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m/>
    <n v="4"/>
    <n v="3"/>
    <d v="2007-08-23T00:00:00"/>
    <d v="2017-12-01T00:00:00"/>
    <d v="2007-08-23T00:00:00"/>
    <n v="341499.35"/>
    <n v="6296667.6200000001"/>
    <s v="ZONA PAGA V268"/>
    <s v="500 Validadores"/>
    <x v="1"/>
    <d v="2018-03-06T00:00:00"/>
  </r>
  <r>
    <n v="1"/>
    <x v="1"/>
    <s v="ZP"/>
    <x v="0"/>
    <s v="TATA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m/>
    <m/>
    <d v="2007-08-22T00:00:00"/>
    <d v="2007-08-22T00:00:00"/>
    <d v="2007-08-22T00:00:00"/>
    <n v="350264.77"/>
    <n v="6291205"/>
    <s v="ZONA PAGA V268"/>
    <m/>
    <x v="2"/>
    <s v=""/>
  </r>
  <r>
    <n v="1"/>
    <x v="0"/>
    <s v="ZP"/>
    <x v="0"/>
    <s v="TATA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m/>
    <m/>
    <n v="3"/>
    <d v="2007-08-23T00:00:00"/>
    <d v="2007-08-23T00:00:00"/>
    <d v="2007-08-23T00:00:00"/>
    <n v="353937.33"/>
    <n v="6280067.8499999996"/>
    <s v="ZONA PAGA V268"/>
    <s v="500 Validadores"/>
    <x v="0"/>
    <s v=""/>
  </r>
  <r>
    <n v="1"/>
    <x v="1"/>
    <s v="ZP"/>
    <x v="0"/>
    <s v="TATA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m/>
    <m/>
    <d v="2007-10-29T00:00:00"/>
    <d v="2007-10-29T00:00:00"/>
    <d v="2007-10-29T00:00:00"/>
    <n v="348617.96"/>
    <n v="6297033.2999999998"/>
    <s v="ZONA PAGA V268"/>
    <m/>
    <x v="2"/>
    <s v=""/>
  </r>
  <r>
    <n v="1"/>
    <x v="0"/>
    <s v="ZP MIXTA"/>
    <x v="1"/>
    <s v="TATA"/>
    <n v="54"/>
    <s v="RM-0385"/>
    <s v="PB724"/>
    <m/>
    <s v="E-4-296-PO-5"/>
    <m/>
    <s v="RECOLETA"/>
    <s v="Parada 4 / (M) Zapadores"/>
    <s v="SI"/>
    <s v="U6"/>
    <s v="U7"/>
    <m/>
    <m/>
    <m/>
    <m/>
    <d v="1899-12-30T17:00:00"/>
    <d v="1899-12-30T20:30:00"/>
    <s v="-"/>
    <s v="-"/>
    <d v="1899-12-30T17:00:00"/>
    <d v="1899-12-30T20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m/>
    <n v="4"/>
    <n v="4"/>
    <d v="2007-10-29T00:00:00"/>
    <d v="2017-12-01T00:00:00"/>
    <d v="2007-10-29T00:00:00"/>
    <n v="347212.36"/>
    <n v="6304169.3300000001"/>
    <s v="ZONA PAGA V268"/>
    <s v="500 Validadores"/>
    <x v="1"/>
    <d v="2018-03-12T00:00:00"/>
  </r>
  <r>
    <n v="1"/>
    <x v="0"/>
    <s v="ZP"/>
    <x v="3"/>
    <s v="TATA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d v="2007-10-29T00:00:00"/>
    <n v="352657.16"/>
    <n v="6299693.96"/>
    <s v="ZONA PAGA V268"/>
    <s v="500 Validadores"/>
    <x v="1"/>
    <d v="2018-03-13T00:00:00"/>
  </r>
  <r>
    <n v="1"/>
    <x v="1"/>
    <s v="ZP"/>
    <x v="0"/>
    <s v="TATA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6025.17"/>
    <n v="6296416.5199999996"/>
    <s v="ZONA PAGA V268"/>
    <m/>
    <x v="2"/>
    <s v=""/>
  </r>
  <r>
    <n v="1"/>
    <x v="0"/>
    <s v="ZP"/>
    <x v="0"/>
    <s v="TATA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m/>
    <m/>
    <n v="3"/>
    <d v="2007-10-29T00:00:00"/>
    <d v="2007-10-29T00:00:00"/>
    <d v="2007-10-29T00:00:00"/>
    <n v="351574.8"/>
    <n v="6296069.79"/>
    <s v="ZONA PAGA V268"/>
    <s v="500 Validadores"/>
    <x v="0"/>
    <s v=""/>
  </r>
  <r>
    <n v="1"/>
    <x v="1"/>
    <s v="ZP"/>
    <x v="0"/>
    <s v="TATA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53356.59"/>
    <n v="6294384.4500000002"/>
    <s v="ZONA PAGA V268"/>
    <m/>
    <x v="2"/>
    <s v=""/>
  </r>
  <r>
    <n v="1"/>
    <x v="0"/>
    <s v="ZP"/>
    <x v="0"/>
    <s v="TATA"/>
    <n v="59"/>
    <s v="RM-0402"/>
    <s v="PC3"/>
    <m/>
    <s v="T-14-127-NS-4"/>
    <m/>
    <s v="PROVIDENCIA"/>
    <s v="Parada 9 / (M) Pedro   de Valdivia"/>
    <s v="NO"/>
    <s v="U1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8"/>
    <n v="4"/>
    <m/>
    <n v="4"/>
    <d v="2007-10-29T00:00:00"/>
    <d v="2007-10-29T00:00:00"/>
    <d v="2007-10-29T00:00:00"/>
    <n v="350150.29"/>
    <n v="6300397.2000000002"/>
    <s v="ZONA PAGA V268"/>
    <s v="500 Validadores"/>
    <x v="0"/>
    <s v=""/>
  </r>
  <r>
    <n v="1"/>
    <x v="0"/>
    <s v="ZP"/>
    <x v="4"/>
    <s v="TATA"/>
    <n v="60"/>
    <s v="RM-0405"/>
    <s v="PC38"/>
    <m/>
    <s v="T-14-125-NS-5"/>
    <m/>
    <s v="PROVIDENCIA"/>
    <s v="Parada 5 / (M) Manuel Montt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m/>
    <n v="3"/>
    <n v="3"/>
    <d v="2007-10-29T00:00:00"/>
    <d v="2017-12-01T00:00:00"/>
    <d v="2007-10-29T00:00:00"/>
    <n v="349473.96"/>
    <n v="6299795.2000000002"/>
    <s v="ZONA PAGA V268"/>
    <s v="500 Validadores"/>
    <x v="1"/>
    <d v="2018-03-06T00:00:00"/>
  </r>
  <r>
    <n v="1"/>
    <x v="0"/>
    <s v="ZP"/>
    <x v="0"/>
    <s v="TATA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m/>
    <m/>
    <n v="5"/>
    <d v="2007-10-29T00:00:00"/>
    <d v="2007-10-29T00:00:00"/>
    <d v="2007-10-29T00:00:00"/>
    <n v="348279.37"/>
    <n v="6287319.6600000001"/>
    <s v="ZONA PAGA V268"/>
    <s v="500 Validadores"/>
    <x v="0"/>
    <s v=""/>
  </r>
  <r>
    <n v="1"/>
    <x v="1"/>
    <s v="ZP"/>
    <x v="0"/>
    <s v="TATA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52359.67"/>
    <n v="6291132.4000000004"/>
    <s v="ZONA PAGA V268"/>
    <m/>
    <x v="2"/>
    <s v=""/>
  </r>
  <r>
    <n v="1"/>
    <x v="1"/>
    <s v="ZP"/>
    <x v="0"/>
    <s v="TATA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7234.15"/>
    <n v="6304104.2999999998"/>
    <s v="ZONA PAGA V268"/>
    <m/>
    <x v="2"/>
    <s v=""/>
  </r>
  <r>
    <n v="1"/>
    <x v="1"/>
    <s v="ZP"/>
    <x v="0"/>
    <s v="TATA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39945.54"/>
    <n v="6297310.6100000003"/>
    <s v="ZONA PAGA V268"/>
    <m/>
    <x v="2"/>
    <s v=""/>
  </r>
  <r>
    <n v="1"/>
    <x v="1"/>
    <s v="ZP"/>
    <x v="0"/>
    <s v="TATA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45270.03"/>
    <n v="6297960.1100000003"/>
    <s v="ZONA PAGA V268"/>
    <m/>
    <x v="2"/>
    <s v=""/>
  </r>
  <r>
    <n v="1"/>
    <x v="0"/>
    <s v="ZP"/>
    <x v="2"/>
    <s v="TATA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d v="2007-10-29T00:00:00"/>
    <n v="341465.2"/>
    <n v="6296737.6100000003"/>
    <s v="ZONA PAGA V268"/>
    <s v="500 Validadores"/>
    <x v="1"/>
    <d v="2018-03-08T00:00:00"/>
  </r>
  <r>
    <n v="1"/>
    <x v="1"/>
    <s v="ZP"/>
    <x v="0"/>
    <s v="TATA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m/>
    <m/>
    <d v="2007-10-29T00:00:00"/>
    <d v="2007-10-29T00:00:00"/>
    <d v="2007-10-29T00:00:00"/>
    <n v="348682.44"/>
    <n v="6297083.3300000001"/>
    <s v="ZONA PAGA V268"/>
    <m/>
    <x v="2"/>
    <s v=""/>
  </r>
  <r>
    <n v="1"/>
    <x v="1"/>
    <s v="ZP"/>
    <x v="0"/>
    <s v="TATA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m/>
    <m/>
    <d v="2007-10-29T00:00:00"/>
    <d v="2007-10-29T00:00:00"/>
    <d v="2007-10-29T00:00:00"/>
    <n v="346972.42"/>
    <n v="6298497.4900000002"/>
    <s v="ZONA PAGA V268"/>
    <m/>
    <x v="2"/>
    <s v=""/>
  </r>
  <r>
    <n v="1"/>
    <x v="1"/>
    <s v="ZP"/>
    <x v="0"/>
    <s v="TATA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m/>
    <d v="2007-10-29T00:00:00"/>
    <d v="2007-10-29T00:00:00"/>
    <d v="2007-10-29T00:00:00"/>
    <n v="345463.63"/>
    <n v="6287953.2300000004"/>
    <s v="ZONA PAGA V268"/>
    <m/>
    <x v="2"/>
    <s v=""/>
  </r>
  <r>
    <n v="1"/>
    <x v="0"/>
    <s v="ZP"/>
    <x v="0"/>
    <s v="NA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42791.43"/>
    <n v="6306805.3899999997"/>
    <s v="ZONA PAGA V268"/>
    <s v="500 Validadores"/>
    <x v="0"/>
    <s v=""/>
  </r>
  <r>
    <n v="1"/>
    <x v="1"/>
    <s v="N/A"/>
    <x v="0"/>
    <s v="TATA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07-10-29T00:00:00"/>
    <n v="342741.14"/>
    <n v="6306818.7699999996"/>
    <s v="ZONA PAGA V268"/>
    <m/>
    <x v="2"/>
    <s v=""/>
  </r>
  <r>
    <n v="1"/>
    <x v="0"/>
    <s v="ZP"/>
    <x v="2"/>
    <s v="TATA"/>
    <n v="72"/>
    <s v="RM-0441"/>
    <s v="PE524"/>
    <m/>
    <s v="T-33-134-NS-27"/>
    <m/>
    <s v="LA FLORIDA"/>
    <s v="Parada 3 / (M) Vicente   Valdé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m/>
    <m/>
    <m/>
    <m/>
    <m/>
    <m/>
    <m/>
    <m/>
    <m/>
    <m/>
    <m/>
    <m/>
    <m/>
    <m/>
    <n v="4"/>
    <m/>
    <m/>
    <n v="3"/>
    <d v="2007-10-29T00:00:00"/>
    <d v="2017-12-01T00:00:00"/>
    <d v="2007-10-29T00:00:00"/>
    <n v="351697.57"/>
    <n v="6289214.4199999999"/>
    <s v="ZONA PAGA V268"/>
    <s v="500 Validadores"/>
    <x v="1"/>
    <d v="2018-03-08T00:00:00"/>
  </r>
  <r>
    <n v="1"/>
    <x v="0"/>
    <s v="ZP"/>
    <x v="2"/>
    <s v="TATA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m/>
    <m/>
    <n v="2"/>
    <d v="2007-10-29T00:00:00"/>
    <d v="2017-12-01T00:00:00"/>
    <d v="2007-10-29T00:00:00"/>
    <n v="341448.16"/>
    <n v="6296733.2199999997"/>
    <s v="ZONA PAGA V268"/>
    <s v="500 Validadores"/>
    <x v="1"/>
    <d v="2018-03-08T00:00:00"/>
  </r>
  <r>
    <n v="1"/>
    <x v="0"/>
    <s v="ZP MIXTA"/>
    <x v="0"/>
    <s v="TAT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2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8"/>
    <n v="4"/>
    <m/>
    <n v="3"/>
    <d v="2007-12-03T00:00:00"/>
    <d v="2007-12-03T00:00:00"/>
    <d v="2007-12-03T00:00:00"/>
    <n v="346664.27"/>
    <n v="6298338.3700000001"/>
    <s v="ZONA PAGA V268"/>
    <s v="500 Validadores"/>
    <x v="0"/>
    <s v=""/>
  </r>
  <r>
    <n v="1"/>
    <x v="0"/>
    <s v="ZP"/>
    <x v="0"/>
    <s v="TATA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m/>
    <m/>
    <n v="3"/>
    <d v="2007-12-03T00:00:00"/>
    <d v="2007-12-03T00:00:00"/>
    <d v="2007-12-03T00:00:00"/>
    <n v="353177.99"/>
    <n v="6283634.7000000002"/>
    <s v="ZONA PAGA V268"/>
    <s v="500 Validadores"/>
    <x v="0"/>
    <s v=""/>
  </r>
  <r>
    <n v="1"/>
    <x v="0"/>
    <s v="ZP MIXTA"/>
    <x v="0"/>
    <s v="TAT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m/>
    <m/>
    <n v="2"/>
    <d v="2007-12-03T00:00:00"/>
    <d v="2007-12-03T00:00:00"/>
    <d v="2007-12-03T00:00:00"/>
    <n v="344682.34"/>
    <n v="6303384.9000000004"/>
    <s v="ZONA PAGA V268"/>
    <s v="500 Validadores"/>
    <x v="0"/>
    <s v=""/>
  </r>
  <r>
    <n v="1"/>
    <x v="0"/>
    <s v="ZP"/>
    <x v="0"/>
    <s v="TATA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m/>
    <m/>
    <n v="2"/>
    <d v="2007-12-07T00:00:00"/>
    <d v="2007-12-07T00:00:00"/>
    <d v="2007-12-07T00:00:00"/>
    <n v="345626.8"/>
    <n v="6298090.9900000002"/>
    <s v="ZONA PAGA V268"/>
    <s v="500 Validadores"/>
    <x v="0"/>
    <s v=""/>
  </r>
  <r>
    <n v="1"/>
    <x v="1"/>
    <s v="ZP"/>
    <x v="0"/>
    <s v="TATA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07-12-03T00:00:00"/>
    <n v="343953.86"/>
    <n v="6297545.1200000001"/>
    <s v="ZONA PAGA V268"/>
    <m/>
    <x v="2"/>
    <s v=""/>
  </r>
  <r>
    <n v="1"/>
    <x v="1"/>
    <s v="ZP"/>
    <x v="0"/>
    <s v="TATA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m/>
    <m/>
    <d v="2007-12-03T00:00:00"/>
    <d v="2007-12-03T00:00:00"/>
    <d v="2007-12-03T00:00:00"/>
    <n v="353516.89"/>
    <n v="6295579.6200000001"/>
    <s v="ZONA PAGA V268"/>
    <m/>
    <x v="2"/>
    <s v=""/>
  </r>
  <r>
    <n v="1"/>
    <x v="0"/>
    <s v="ZP"/>
    <x v="4"/>
    <s v="TATA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m/>
    <n v="3"/>
    <n v="3"/>
    <d v="2007-12-07T00:00:00"/>
    <d v="2017-12-01T00:00:00"/>
    <d v="2007-12-07T00:00:00"/>
    <n v="349980.76"/>
    <n v="6300491.9500000002"/>
    <s v="ZONA PAGA V268"/>
    <s v="500 Validadores"/>
    <x v="1"/>
    <d v="2018-03-06T00:00:00"/>
  </r>
  <r>
    <n v="1"/>
    <x v="1"/>
    <s v="N/A"/>
    <x v="0"/>
    <s v="TATA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45442.46"/>
    <n v="6287842.2999999998"/>
    <s v="ZONA PAGA V268"/>
    <m/>
    <x v="2"/>
    <s v=""/>
  </r>
  <r>
    <n v="1"/>
    <x v="1"/>
    <s v="ZP MIXTA"/>
    <x v="0"/>
    <s v="TATA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53799.61"/>
    <n v="6298819.3799999999"/>
    <s v="ZONA PAGA V268"/>
    <m/>
    <x v="2"/>
    <s v=""/>
  </r>
  <r>
    <n v="1"/>
    <x v="0"/>
    <s v="ZP"/>
    <x v="2"/>
    <s v="TATA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m/>
    <m/>
    <n v="4"/>
    <d v="2008-01-14T00:00:00"/>
    <d v="2017-12-01T00:00:00"/>
    <d v="2008-01-14T00:00:00"/>
    <n v="342843.58"/>
    <n v="6297041.6500000004"/>
    <s v="ZONA PAGA V268"/>
    <s v="500 Validadores"/>
    <x v="1"/>
    <d v="2018-03-08T00:00:00"/>
  </r>
  <r>
    <n v="1"/>
    <x v="0"/>
    <s v="ZP MIXTA"/>
    <x v="0"/>
    <s v="TATA"/>
    <n v="90"/>
    <s v="RM-0464"/>
    <s v="PA354"/>
    <m/>
    <s v="E-20-290-OP-10"/>
    <m/>
    <s v="SANTIAGO"/>
    <s v="Parada 5 / Estación Mapocho"/>
    <s v="SI"/>
    <s v="U4"/>
    <s v="U1"/>
    <m/>
    <m/>
    <m/>
    <m/>
    <d v="1899-12-30T06:00:00"/>
    <d v="1899-12-30T08:30:00"/>
    <d v="1899-12-30T16:00:00"/>
    <d v="1899-12-30T22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m/>
    <m/>
    <n v="3"/>
    <d v="2017-12-01T00:00:00"/>
    <d v="2017-12-01T00:00:00"/>
    <d v="2017-12-01T00:00:00"/>
    <n v="346607.38"/>
    <n v="6299503.6799999997"/>
    <s v="ZONA PAGA V268"/>
    <s v="500 Validadores"/>
    <x v="0"/>
    <s v=""/>
  </r>
  <r>
    <n v="1"/>
    <x v="0"/>
    <s v="ZP"/>
    <x v="0"/>
    <s v="TATA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m/>
    <m/>
    <n v="3"/>
    <d v="2007-12-10T00:00:00"/>
    <d v="2007-12-10T00:00:00"/>
    <d v="2007-12-10T00:00:00"/>
    <n v="349947.06"/>
    <n v="6300361.3700000001"/>
    <s v="ZONA PAGA V268"/>
    <s v="500 Validadores"/>
    <x v="0"/>
    <s v=""/>
  </r>
  <r>
    <n v="1"/>
    <x v="1"/>
    <s v="ZP"/>
    <x v="0"/>
    <s v="TATA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m/>
    <m/>
    <d v="2007-12-07T00:00:00"/>
    <d v="2007-12-07T00:00:00"/>
    <d v="2007-12-07T00:00:00"/>
    <n v="346351.71"/>
    <n v="6299727.5499999998"/>
    <s v="ZONA PAGA V268"/>
    <m/>
    <x v="2"/>
    <s v=""/>
  </r>
  <r>
    <n v="1"/>
    <x v="0"/>
    <s v="ZP"/>
    <x v="2"/>
    <s v="TATA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m/>
    <m/>
    <n v="2"/>
    <d v="2007-12-07T00:00:00"/>
    <d v="2017-12-01T00:00:00"/>
    <d v="2007-12-07T00:00:00"/>
    <n v="345646.46"/>
    <n v="6297908.29"/>
    <s v="ZONA PAGA V268"/>
    <s v="500 Validadores"/>
    <x v="1"/>
    <d v="2018-03-08T00:00:00"/>
  </r>
  <r>
    <n v="1"/>
    <x v="0"/>
    <s v="ZP"/>
    <x v="5"/>
    <s v="TATA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m/>
    <n v="3"/>
    <n v="3"/>
    <d v="2007-12-10T00:00:00"/>
    <d v="2017-12-01T00:00:00"/>
    <d v="2007-12-10T00:00:00"/>
    <n v="349887.18"/>
    <n v="6300385.3499999996"/>
    <s v="ZONA PAGA V268"/>
    <s v="500 Validadores"/>
    <x v="1"/>
    <d v="2018-03-07T00:00:00"/>
  </r>
  <r>
    <n v="1"/>
    <x v="1"/>
    <s v="ZP"/>
    <x v="0"/>
    <s v="TATA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9845.82"/>
    <n v="6297447.5999999996"/>
    <s v="ZONA PAGA V268"/>
    <m/>
    <x v="2"/>
    <s v=""/>
  </r>
  <r>
    <n v="1"/>
    <x v="0"/>
    <s v="ZP MIXTA"/>
    <x v="4"/>
    <s v="TATA"/>
    <n v="98"/>
    <s v="RM-0514"/>
    <s v="PH34"/>
    <m/>
    <s v="E-25-89-OP-21"/>
    <m/>
    <s v="SAN MIGUEL"/>
    <s v="Parada 1 / (M) Departamental"/>
    <s v="SI"/>
    <s v="U1"/>
    <s v="U3"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m/>
    <n v="3"/>
    <n v="4"/>
    <d v="2007-12-03T00:00:00"/>
    <d v="2017-12-01T00:00:00"/>
    <d v="2007-12-03T00:00:00"/>
    <n v="346361.76"/>
    <n v="6291656"/>
    <s v="ZONA PAGA V268"/>
    <s v="500 Validadores"/>
    <x v="1"/>
    <d v="2018-03-06T00:00:00"/>
  </r>
  <r>
    <n v="1"/>
    <x v="1"/>
    <s v="ZP"/>
    <x v="0"/>
    <s v="TATA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46209.35"/>
    <n v="6291674.75"/>
    <s v="ZONA PAGA V268"/>
    <m/>
    <x v="2"/>
    <s v=""/>
  </r>
  <r>
    <n v="1"/>
    <x v="1"/>
    <s v="ZP"/>
    <x v="0"/>
    <s v="TATA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6883.69"/>
    <n v="6290714.9299999997"/>
    <s v="ZONA PAGA V268"/>
    <m/>
    <x v="2"/>
    <s v=""/>
  </r>
  <r>
    <n v="1"/>
    <x v="0"/>
    <s v="ZP"/>
    <x v="2"/>
    <s v="TATA"/>
    <n v="102"/>
    <s v="RM-0532"/>
    <s v="PI228"/>
    <m/>
    <s v="E-13-278-OP-30"/>
    <m/>
    <s v="MAIPÚ"/>
    <s v="Parada 5 / (M) Plaza de Maipú"/>
    <s v="NO"/>
    <s v="U3"/>
    <m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m/>
    <m/>
    <m/>
    <m/>
    <n v="4"/>
    <m/>
    <m/>
    <n v="4"/>
    <d v="2007-12-03T00:00:00"/>
    <d v="2017-12-01T00:00:00"/>
    <d v="2007-12-03T00:00:00"/>
    <n v="337024.91"/>
    <n v="6290748.9400000004"/>
    <s v="ZONA PAGA V268"/>
    <s v="500 Validadores"/>
    <x v="1"/>
    <d v="2018-03-08T00:00:00"/>
  </r>
  <r>
    <n v="1"/>
    <x v="1"/>
    <s v="ZP"/>
    <x v="0"/>
    <s v="TATA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m/>
    <m/>
    <d v="2007-12-11T00:00:00"/>
    <d v="2007-12-11T00:00:00"/>
    <d v="2007-12-11T00:00:00"/>
    <n v="348267.84"/>
    <n v="6287444.2599999998"/>
    <s v="ZONA PAGA V268"/>
    <m/>
    <x v="2"/>
    <s v=""/>
  </r>
  <r>
    <n v="1"/>
    <x v="1"/>
    <s v="ZP"/>
    <x v="0"/>
    <s v="TATA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36769.63"/>
    <n v="6296402.3700000001"/>
    <s v="ZONA PAGA V268"/>
    <m/>
    <x v="2"/>
    <s v=""/>
  </r>
  <r>
    <n v="1"/>
    <x v="0"/>
    <s v="ZP MIXTA"/>
    <x v="0"/>
    <s v="TATA"/>
    <n v="108"/>
    <s v="RM-0481"/>
    <s v="PD85"/>
    <m/>
    <s v="E-32-254-SN-5"/>
    <m/>
    <s v="PEÑALOLÉN"/>
    <s v="Parada 2 / (M) Macul"/>
    <s v="SI"/>
    <s v="U1"/>
    <s v="U7"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m/>
    <m/>
    <n v="3"/>
    <d v="2007-12-03T00:00:00"/>
    <d v="2007-12-03T00:00:00"/>
    <d v="2007-12-03T00:00:00"/>
    <n v="352405.75"/>
    <n v="6291163.4900000002"/>
    <s v="ZONA PAGA V268"/>
    <s v="500 Validadores"/>
    <x v="0"/>
    <s v=""/>
  </r>
  <r>
    <n v="1"/>
    <x v="1"/>
    <s v="N/A"/>
    <x v="0"/>
    <s v="TATA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07-12-03T00:00:00"/>
    <n v="352723.35"/>
    <n v="6299660.21"/>
    <s v="ZONA PAGA V268"/>
    <m/>
    <x v="2"/>
    <s v=""/>
  </r>
  <r>
    <n v="1"/>
    <x v="2"/>
    <s v="ZPF MIXTA"/>
    <x v="0"/>
    <s v="TAT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m/>
    <m/>
    <n v="4"/>
    <d v="2013-11-12T00:00:00"/>
    <d v="2013-11-12T00:00:00"/>
    <d v="2013-11-12T00:00:00"/>
    <n v="352228.76"/>
    <n v="6291047.0700000003"/>
    <s v="ZONA PAGA V268"/>
    <s v="500 Validadores"/>
    <x v="0"/>
    <s v=""/>
  </r>
  <r>
    <n v="1"/>
    <x v="2"/>
    <s v="ZPF MIXTA"/>
    <x v="0"/>
    <s v="TAT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26I"/>
    <m/>
    <m/>
    <m/>
    <m/>
    <m/>
    <m/>
    <m/>
    <m/>
    <m/>
    <m/>
    <m/>
    <m/>
    <m/>
    <m/>
    <m/>
    <m/>
    <m/>
    <n v="8"/>
    <m/>
    <m/>
    <n v="4"/>
    <d v="2013-11-12T00:00:00"/>
    <d v="2013-11-12T00:00:00"/>
    <d v="2013-11-12T00:00:00"/>
    <n v="352377.62"/>
    <n v="6290952.6200000001"/>
    <s v="ZONA PAGA V268"/>
    <s v="500 Validadores"/>
    <x v="0"/>
    <s v=""/>
  </r>
  <r>
    <n v="1"/>
    <x v="0"/>
    <s v="ZP MIXTA"/>
    <x v="0"/>
    <s v="TAT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m/>
    <m/>
    <n v="3"/>
    <d v="2007-12-03T00:00:00"/>
    <d v="2007-12-03T00:00:00"/>
    <d v="2007-12-03T00:00:00"/>
    <n v="352331.58"/>
    <n v="6291231.4500000002"/>
    <s v="ZONA PAGA V268"/>
    <s v="500 Validadores"/>
    <x v="0"/>
    <s v=""/>
  </r>
  <r>
    <n v="1"/>
    <x v="1"/>
    <s v="ZP"/>
    <x v="0"/>
    <s v="TATA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m/>
    <m/>
    <d v="2007-12-03T00:00:00"/>
    <d v="2007-12-03T00:00:00"/>
    <d v="2007-12-03T00:00:00"/>
    <n v="352636.11"/>
    <n v="6286935.8300000001"/>
    <s v="ZONA PAGA V268"/>
    <m/>
    <x v="2"/>
    <s v=""/>
  </r>
  <r>
    <n v="1"/>
    <x v="0"/>
    <s v="ZPF MIXTA"/>
    <x v="3"/>
    <s v="TATA"/>
    <n v="116"/>
    <s v="RM-0553"/>
    <s v="PA393"/>
    <m/>
    <s v="E-20-192-OP-5"/>
    <m/>
    <s v="SANTIAGO"/>
    <s v="Parada 1 / Plaza Italia"/>
    <s v="SI"/>
    <s v="U5"/>
    <s v="U6"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m/>
    <n v="3"/>
    <n v="2"/>
    <d v="2007-12-10T00:00:00"/>
    <d v="2017-12-01T00:00:00"/>
    <d v="2007-12-10T00:00:00"/>
    <n v="347944.78"/>
    <n v="6299092.79"/>
    <s v="ZONA PAGA V268"/>
    <s v="500 Validadores"/>
    <x v="1"/>
    <d v="2018-03-13T00:00:00"/>
  </r>
  <r>
    <n v="1"/>
    <x v="1"/>
    <s v="ZPF"/>
    <x v="6"/>
    <s v="TATA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07-10-10T00:00:00"/>
    <d v="2007-10-10T00:00:00"/>
    <d v="2007-10-10T00:00:00"/>
    <n v="351553.5"/>
    <n v="6290027.2999999998"/>
    <s v="ZONA PAGA V268"/>
    <s v="500 Validadores"/>
    <x v="2"/>
    <s v=""/>
  </r>
  <r>
    <n v="1"/>
    <x v="0"/>
    <s v="ZPF"/>
    <x v="0"/>
    <s v="TATA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m/>
    <m/>
    <n v="2"/>
    <d v="2007-10-10T00:00:00"/>
    <d v="2007-10-10T00:00:00"/>
    <d v="2007-10-10T00:00:00"/>
    <n v="345927.99"/>
    <n v="6290128.9699999997"/>
    <s v="ZONA PAGA V268"/>
    <s v="500 Validadores"/>
    <x v="0"/>
    <s v=""/>
  </r>
  <r>
    <n v="1"/>
    <x v="0"/>
    <s v="ZPF"/>
    <x v="2"/>
    <s v="TATA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m/>
    <m/>
    <n v="2"/>
    <d v="2007-10-10T00:00:00"/>
    <d v="2017-12-01T00:00:00"/>
    <d v="2007-10-10T00:00:00"/>
    <n v="345927.99"/>
    <n v="6290128.9699999997"/>
    <s v="ZONA PAGA V268"/>
    <s v="500 Validadores"/>
    <x v="0"/>
    <d v="2018-03-08T00:00:00"/>
  </r>
  <r>
    <n v="1"/>
    <x v="0"/>
    <s v="ZP MIXTA"/>
    <x v="0"/>
    <s v="TAT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m/>
    <m/>
    <n v="3"/>
    <d v="2008-04-02T00:00:00"/>
    <d v="2008-04-02T00:00:00"/>
    <d v="2008-04-02T00:00:00"/>
    <n v="353125.41"/>
    <n v="6283612.2699999996"/>
    <s v="ZONA PAGA V268"/>
    <s v="500 Validadores"/>
    <x v="0"/>
    <s v=""/>
  </r>
  <r>
    <n v="1"/>
    <x v="0"/>
    <s v="ZP"/>
    <x v="0"/>
    <s v="TATA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m/>
    <m/>
    <n v="3"/>
    <d v="2008-04-02T00:00:00"/>
    <d v="2008-04-02T00:00:00"/>
    <d v="2008-04-02T00:00:00"/>
    <n v="353632.65"/>
    <n v="6280887.3099999996"/>
    <s v="ZONA PAGA V268"/>
    <s v="500 Validadores"/>
    <x v="0"/>
    <s v=""/>
  </r>
  <r>
    <n v="1"/>
    <x v="0"/>
    <s v="ZP"/>
    <x v="3"/>
    <s v="TATA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m/>
    <n v="3"/>
    <n v="3"/>
    <d v="2008-01-14T00:00:00"/>
    <d v="2017-12-01T00:00:00"/>
    <d v="2008-01-14T00:00:00"/>
    <n v="352612.27"/>
    <n v="6299692.5899999999"/>
    <s v="ZONA PAGA V268"/>
    <s v="500 Validadores"/>
    <x v="1"/>
    <d v="2018-03-13T00:00:00"/>
  </r>
  <r>
    <n v="1"/>
    <x v="1"/>
    <s v="ZP"/>
    <x v="0"/>
    <s v="TATA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m/>
    <m/>
    <d v="2008-03-17T00:00:00"/>
    <d v="2008-03-17T00:00:00"/>
    <d v="2008-03-17T00:00:00"/>
    <n v="347158.38"/>
    <n v="6302519.1200000001"/>
    <s v="ZONA PAGA V268"/>
    <m/>
    <x v="2"/>
    <s v=""/>
  </r>
  <r>
    <n v="1"/>
    <x v="0"/>
    <s v="ZP"/>
    <x v="0"/>
    <s v="TATA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45660.74"/>
    <n v="6298923.2800000003"/>
    <s v="ZONA PAGA V268"/>
    <s v="500 Validadores"/>
    <x v="0"/>
    <s v=""/>
  </r>
  <r>
    <n v="1"/>
    <x v="0"/>
    <s v="ZP"/>
    <x v="2"/>
    <s v="TATA"/>
    <n v="136"/>
    <s v="RM-0679"/>
    <s v="PA244"/>
    <m/>
    <s v="T-20-188-SN-67"/>
    <m/>
    <s v="SANTIAGO"/>
    <s v="Parada 9 / (M) Santa Ana"/>
    <s v="NO"/>
    <s v="U3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m/>
    <m/>
    <n v="2"/>
    <d v="2008-03-17T00:00:00"/>
    <d v="2017-12-01T00:00:00"/>
    <d v="2008-03-17T00:00:00"/>
    <n v="345742.93"/>
    <n v="6298877.5499999998"/>
    <s v="ZONA PAGA V268"/>
    <s v="500 Validadores"/>
    <x v="1"/>
    <d v="2018-03-08T00:00:00"/>
  </r>
  <r>
    <n v="1"/>
    <x v="1"/>
    <s v="ZP"/>
    <x v="0"/>
    <s v="TATA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6495.25"/>
    <n v="6298870.2199999997"/>
    <s v="ZONA PAGA V268"/>
    <m/>
    <x v="2"/>
    <s v=""/>
  </r>
  <r>
    <n v="1"/>
    <x v="1"/>
    <s v="N/A"/>
    <x v="0"/>
    <s v="TATA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0430.44"/>
    <n v="6296729.9900000002"/>
    <s v="ZONA PAGA V268"/>
    <m/>
    <x v="2"/>
    <s v=""/>
  </r>
  <r>
    <n v="1"/>
    <x v="0"/>
    <s v="ZP"/>
    <x v="0"/>
    <s v="TATA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4"/>
    <d v="2008-04-02T00:00:00"/>
    <d v="2008-04-02T00:00:00"/>
    <d v="2008-04-02T00:00:00"/>
    <n v="353962.59"/>
    <n v="6280072.6900000004"/>
    <s v="ZONA PAGA V268"/>
    <s v="500 Validadores"/>
    <x v="0"/>
    <s v=""/>
  </r>
  <r>
    <n v="1"/>
    <x v="1"/>
    <s v="N/A"/>
    <x v="0"/>
    <s v="TATA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38363.39"/>
    <n v="6299701.4100000001"/>
    <s v="ZONA PAGA V268"/>
    <m/>
    <x v="2"/>
    <s v=""/>
  </r>
  <r>
    <n v="1"/>
    <x v="0"/>
    <s v="ZP MIXTA"/>
    <x v="0"/>
    <s v="TAT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53918.16"/>
    <n v="6279870.96"/>
    <s v="ZONA PAGA V268"/>
    <s v="500 Validadores"/>
    <x v="0"/>
    <s v=""/>
  </r>
  <r>
    <n v="1"/>
    <x v="0"/>
    <s v="ZP"/>
    <x v="0"/>
    <s v="TAT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m/>
    <m/>
    <n v="2"/>
    <d v="2008-03-03T00:00:00"/>
    <d v="2008-03-03T00:00:00"/>
    <d v="2008-03-03T00:00:00"/>
    <n v="355441.78"/>
    <n v="6304975.4299999997"/>
    <s v="ZONA PAGA V268"/>
    <s v="500 Validadores"/>
    <x v="0"/>
    <s v=""/>
  </r>
  <r>
    <n v="1"/>
    <x v="1"/>
    <s v="ZP"/>
    <x v="0"/>
    <s v="TATA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m/>
    <m/>
    <d v="2008-03-03T00:00:00"/>
    <d v="2008-03-03T00:00:00"/>
    <d v="2008-03-03T00:00:00"/>
    <n v="354398.37"/>
    <n v="6302360.2699999996"/>
    <s v="ZONA PAGA V268"/>
    <m/>
    <x v="2"/>
    <s v=""/>
  </r>
  <r>
    <n v="1"/>
    <x v="1"/>
    <s v="ZP"/>
    <x v="0"/>
    <s v="TATA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08-03-03T00:00:00"/>
    <n v="343839.82"/>
    <n v="6298549.4100000001"/>
    <s v="ZONA PAGA V268"/>
    <m/>
    <x v="2"/>
    <s v=""/>
  </r>
  <r>
    <n v="1"/>
    <x v="1"/>
    <s v="ZP"/>
    <x v="0"/>
    <s v="TATA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m/>
    <m/>
    <d v="2008-03-03T00:00:00"/>
    <d v="2008-03-03T00:00:00"/>
    <d v="2008-03-03T00:00:00"/>
    <n v="352639.88"/>
    <n v="6301652.9000000004"/>
    <s v="ZONA PAGA V268"/>
    <m/>
    <x v="2"/>
    <s v=""/>
  </r>
  <r>
    <n v="1"/>
    <x v="1"/>
    <s v="PP"/>
    <x v="0"/>
    <s v="TATA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08-07-07T00:00:00"/>
    <d v="2008-07-07T00:00:00"/>
    <d v="2008-07-07T00:00:00"/>
    <n v="345540.33"/>
    <n v="6287776.1799999997"/>
    <s v="ZONA PAGA V268"/>
    <m/>
    <x v="2"/>
    <s v=""/>
  </r>
  <r>
    <n v="1"/>
    <x v="0"/>
    <s v="ZP"/>
    <x v="0"/>
    <s v="TATA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eR"/>
    <s v="G01R"/>
    <s v="212R"/>
    <m/>
    <m/>
    <m/>
    <m/>
    <m/>
    <m/>
    <m/>
    <m/>
    <m/>
    <m/>
    <m/>
    <m/>
    <m/>
    <m/>
    <m/>
    <n v="2"/>
    <m/>
    <m/>
    <n v="3"/>
    <d v="2009-01-12T00:00:00"/>
    <d v="2009-01-12T00:00:00"/>
    <d v="2009-01-12T00:00:00"/>
    <n v="348294.77"/>
    <n v="6287303.4400000004"/>
    <s v="ZONA PAGA V268"/>
    <s v="500 Validadores"/>
    <x v="0"/>
    <s v=""/>
  </r>
  <r>
    <n v="1"/>
    <x v="1"/>
    <s v="PP"/>
    <x v="0"/>
    <s v="TATA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09-01-26T00:00:00"/>
    <d v="2009-01-26T00:00:00"/>
    <d v="2009-01-26T00:00:00"/>
    <n v="345540.33"/>
    <n v="6287776.1799999997"/>
    <s v="ZONA PAGA V268"/>
    <m/>
    <x v="2"/>
    <s v=""/>
  </r>
  <r>
    <n v="1"/>
    <x v="0"/>
    <s v="PP"/>
    <x v="0"/>
    <s v="TATA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m/>
    <m/>
    <n v="3"/>
    <d v="2009-03-02T00:00:00"/>
    <d v="2009-03-02T00:00:00"/>
    <d v="2009-03-02T00:00:00"/>
    <n v="352930.74"/>
    <n v="6301811.2000000002"/>
    <s v="ZONA PAGA V268"/>
    <s v="500 Validadores"/>
    <x v="0"/>
    <s v=""/>
  </r>
  <r>
    <n v="1"/>
    <x v="0"/>
    <s v="ZP"/>
    <x v="0"/>
    <s v="TATA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m/>
    <m/>
    <n v="2"/>
    <d v="2007-04-09T00:00:00"/>
    <d v="2007-04-09T00:00:00"/>
    <d v="2007-04-09T00:00:00"/>
    <n v="341911.17"/>
    <n v="6281752.54"/>
    <s v="ZONA PAGA V268"/>
    <s v="500 Validadores"/>
    <x v="0"/>
    <s v=""/>
  </r>
  <r>
    <n v="1"/>
    <x v="1"/>
    <s v="PP"/>
    <x v="0"/>
    <s v="TATA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07-04-09T00:00:00"/>
    <d v="2007-04-09T00:00:00"/>
    <d v="2007-04-09T00:00:00"/>
    <n v="345540.33"/>
    <n v="6287776.1799999997"/>
    <s v="ZONA PAGA V268"/>
    <m/>
    <x v="2"/>
    <s v=""/>
  </r>
  <r>
    <n v="1"/>
    <x v="1"/>
    <s v="ZP"/>
    <x v="0"/>
    <s v="TATA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m/>
    <m/>
    <d v="2007-04-17T00:00:00"/>
    <d v="2007-04-17T00:00:00"/>
    <d v="2007-04-17T00:00:00"/>
    <n v="354187.54"/>
    <n v="6304550.2599999998"/>
    <s v="ZONA PAGA V268"/>
    <m/>
    <x v="2"/>
    <s v=""/>
  </r>
  <r>
    <n v="1"/>
    <x v="1"/>
    <s v="ZP"/>
    <x v="0"/>
    <s v="TATA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m/>
    <d v="2007-04-13T00:00:00"/>
    <d v="2007-04-13T00:00:00"/>
    <d v="2007-04-13T00:00:00"/>
    <n v="354187.54"/>
    <n v="6304550.2599999998"/>
    <s v="ZONA PAGA V268"/>
    <m/>
    <x v="2"/>
    <s v=""/>
  </r>
  <r>
    <n v="1"/>
    <x v="0"/>
    <s v="PP"/>
    <x v="5"/>
    <s v="TATA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m/>
    <n v="2"/>
    <n v="4"/>
    <d v="2009-04-06T00:00:00"/>
    <d v="2017-12-01T00:00:00"/>
    <d v="2009-04-06T00:00:00"/>
    <n v="345540.33"/>
    <n v="6287776.1799999997"/>
    <s v="ZONA PAGA V268"/>
    <s v="500 Validadores"/>
    <x v="1"/>
    <d v="2018-03-07T00:00:00"/>
  </r>
  <r>
    <n v="1"/>
    <x v="1"/>
    <s v="PP"/>
    <x v="0"/>
    <s v="TATA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m/>
    <m/>
    <d v="2009-04-06T00:00:00"/>
    <d v="2009-04-06T00:00:00"/>
    <d v="2009-04-06T00:00:00"/>
    <n v="345540.33"/>
    <n v="6287776.1799999997"/>
    <s v="ZONA PAGA V268"/>
    <m/>
    <x v="2"/>
    <s v=""/>
  </r>
  <r>
    <n v="1"/>
    <x v="1"/>
    <s v="ZP"/>
    <x v="0"/>
    <s v="TATA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m/>
    <m/>
    <d v="2009-08-24T00:00:00"/>
    <d v="2009-08-24T00:00:00"/>
    <d v="2009-08-24T00:00:00"/>
    <n v="346337.71"/>
    <n v="6299501.46"/>
    <s v="ZONA PAGA V268"/>
    <m/>
    <x v="2"/>
    <s v=""/>
  </r>
  <r>
    <n v="1"/>
    <x v="0"/>
    <s v="ZP MIXTA"/>
    <x v="0"/>
    <s v="TAT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m/>
    <m/>
    <n v="3"/>
    <d v="2010-01-06T00:00:00"/>
    <d v="2010-01-06T00:00:00"/>
    <d v="2010-01-06T00:00:00"/>
    <n v="354055.16"/>
    <n v="6302211.5199999996"/>
    <s v="ZONA PAGA V268"/>
    <s v="500 Validadores"/>
    <x v="0"/>
    <s v=""/>
  </r>
  <r>
    <n v="1"/>
    <x v="0"/>
    <s v="ZP MIXTA"/>
    <x v="1"/>
    <s v="TAT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m/>
    <n v="4"/>
    <n v="4"/>
    <d v="2010-01-06T00:00:00"/>
    <d v="2017-12-01T00:00:00"/>
    <d v="2010-01-06T00:00:00"/>
    <n v="356344.85"/>
    <n v="6302493.5599999996"/>
    <s v="ZONA PAGA V268"/>
    <s v="500 Validadores"/>
    <x v="1"/>
    <d v="2018-03-12T00:00:00"/>
  </r>
  <r>
    <n v="1"/>
    <x v="0"/>
    <s v="ZP"/>
    <x v="2"/>
    <s v="TATA"/>
    <n v="187"/>
    <s v="RM-0748"/>
    <s v="PE863"/>
    <m/>
    <s v="L-33-42-70-OP"/>
    <m/>
    <s v="LA FLORIDA"/>
    <s v="Parada 6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m/>
    <m/>
    <n v="2"/>
    <d v="2010-02-01T00:00:00"/>
    <d v="2017-12-01T00:00:00"/>
    <d v="2010-02-01T00:00:00"/>
    <n v="352786.13"/>
    <n v="6285418.0499999998"/>
    <s v="ZONA PAGA V268"/>
    <s v="500 Validadores"/>
    <x v="1"/>
    <d v="2018-03-08T00:00:00"/>
  </r>
  <r>
    <n v="1"/>
    <x v="0"/>
    <s v="ZP"/>
    <x v="2"/>
    <s v="TATA"/>
    <n v="188"/>
    <s v="RM-0750"/>
    <s v="PE332"/>
    <m/>
    <s v="L-33-42-70-PO"/>
    <m/>
    <s v="LA FLORIDA"/>
    <s v="Parada 5 / (M) Los Quillayes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R"/>
    <s v="E11R"/>
    <m/>
    <m/>
    <m/>
    <m/>
    <m/>
    <m/>
    <m/>
    <m/>
    <m/>
    <m/>
    <m/>
    <m/>
    <m/>
    <m/>
    <m/>
    <m/>
    <m/>
    <m/>
    <n v="3"/>
    <m/>
    <m/>
    <n v="2"/>
    <d v="2010-02-01T00:00:00"/>
    <d v="2017-12-01T00:00:00"/>
    <d v="2010-02-01T00:00:00"/>
    <n v="352795.16"/>
    <n v="6285408.8899999997"/>
    <s v="ZONA PAGA V268"/>
    <s v="500 Validadores"/>
    <x v="1"/>
    <d v="2018-03-08T00:00:00"/>
  </r>
  <r>
    <n v="1"/>
    <x v="1"/>
    <s v="ZP"/>
    <x v="0"/>
    <s v="TATA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m/>
    <m/>
    <d v="2010-02-01T00:00:00"/>
    <d v="2010-02-01T00:00:00"/>
    <d v="2010-02-01T00:00:00"/>
    <n v="346022.13"/>
    <n v="6296456.4100000001"/>
    <s v="ZONA PAGA V268"/>
    <m/>
    <x v="2"/>
    <s v=""/>
  </r>
  <r>
    <n v="1"/>
    <x v="0"/>
    <s v="ZP"/>
    <x v="0"/>
    <s v="TATA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m/>
    <m/>
    <n v="2"/>
    <d v="2010-03-08T00:00:00"/>
    <d v="2010-03-08T00:00:00"/>
    <d v="2010-03-08T00:00:00"/>
    <n v="339858.91"/>
    <n v="6298054.54"/>
    <s v="ZONA PAGA V268"/>
    <s v="500 Validadores"/>
    <x v="0"/>
    <s v=""/>
  </r>
  <r>
    <n v="1"/>
    <x v="0"/>
    <s v="ZP"/>
    <x v="5"/>
    <s v="TATA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m/>
    <n v="4"/>
    <n v="3"/>
    <d v="2011-12-06T00:00:00"/>
    <d v="2017-12-01T00:00:00"/>
    <d v="2011-12-06T00:00:00"/>
    <n v="346790.32"/>
    <n v="6298376.4800000004"/>
    <s v="ZONA PAGA V268"/>
    <s v="500 Validadores"/>
    <x v="1"/>
    <d v="2018-03-07T00:00:00"/>
  </r>
  <r>
    <n v="1"/>
    <x v="0"/>
    <s v="ZP MIXTA"/>
    <x v="0"/>
    <s v="TAT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m/>
    <m/>
    <n v="4"/>
    <d v="2011-12-06T00:00:00"/>
    <d v="2011-12-06T00:00:00"/>
    <d v="2011-12-06T00:00:00"/>
    <n v="346225.95"/>
    <n v="6298139.6900000004"/>
    <s v="ZONA PAGA V268"/>
    <s v="500 Validadores"/>
    <x v="0"/>
    <s v=""/>
  </r>
  <r>
    <n v="1"/>
    <x v="0"/>
    <s v="ZP MIXTA"/>
    <x v="4"/>
    <s v="TAT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110R"/>
    <s v="B03I"/>
    <s v="B20I"/>
    <s v="B29I"/>
    <m/>
    <m/>
    <m/>
    <m/>
    <m/>
    <m/>
    <m/>
    <m/>
    <m/>
    <m/>
    <m/>
    <m/>
    <m/>
    <m/>
    <m/>
    <n v="4"/>
    <m/>
    <n v="3"/>
    <n v="4"/>
    <d v="2012-01-02T00:00:00"/>
    <d v="2017-12-01T00:00:00"/>
    <d v="2012-01-02T00:00:00"/>
    <n v="341463.27"/>
    <n v="6302500.9000000004"/>
    <s v="ZONA PAGA V268"/>
    <s v="500 Validadores"/>
    <x v="1"/>
    <d v="2018-03-06T00:00:00"/>
  </r>
  <r>
    <n v="1"/>
    <x v="0"/>
    <s v="ZP MIXTA"/>
    <x v="0"/>
    <s v="TAT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m/>
    <m/>
    <n v="4"/>
    <d v="2017-12-01T00:00:00"/>
    <d v="2017-12-01T00:00:00"/>
    <d v="2017-12-01T00:00:00"/>
    <n v="352673.28000000003"/>
    <n v="6301705.5700000003"/>
    <s v="ZONA PAGA V268"/>
    <s v="500 Validadores"/>
    <x v="0"/>
    <s v=""/>
  </r>
  <r>
    <n v="1"/>
    <x v="1"/>
    <s v="ZPF"/>
    <x v="6"/>
    <s v="TATA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m/>
    <m/>
    <d v="2011-12-22T00:00:00"/>
    <d v="2011-12-22T00:00:00"/>
    <d v="2011-12-22T00:00:00"/>
    <n v="351553.5"/>
    <n v="6290027.2999999998"/>
    <s v="ZONA PAGA V268"/>
    <s v="500 Validadores"/>
    <x v="2"/>
    <s v=""/>
  </r>
  <r>
    <n v="1"/>
    <x v="1"/>
    <s v="N/A"/>
    <x v="0"/>
    <s v="TATA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48203.88"/>
    <n v="6298402.1100000003"/>
    <s v="ZONA PAGA V268"/>
    <m/>
    <x v="2"/>
    <s v=""/>
  </r>
  <r>
    <n v="1"/>
    <x v="1"/>
    <s v="N/A"/>
    <x v="0"/>
    <s v="TATA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51750.47"/>
    <n v="6289175.4199999999"/>
    <s v="ZONA PAGA V268"/>
    <m/>
    <x v="2"/>
    <s v=""/>
  </r>
  <r>
    <n v="1"/>
    <x v="1"/>
    <s v="N/A"/>
    <x v="0"/>
    <s v="TATA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2-01T00:00:00"/>
    <n v="346830.11"/>
    <n v="6299626.4400000004"/>
    <s v="ZONA PAGA V268"/>
    <m/>
    <x v="2"/>
    <s v=""/>
  </r>
  <r>
    <n v="1"/>
    <x v="0"/>
    <s v="ZPM"/>
    <x v="7"/>
    <s v="U7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0-04T00:00:00"/>
  </r>
  <r>
    <m/>
    <x v="0"/>
    <s v="ZPM"/>
    <x v="7"/>
    <s v="U7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0-04T00:00:00"/>
  </r>
  <r>
    <m/>
    <x v="0"/>
    <s v="VM"/>
    <x v="7"/>
    <s v="U7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m/>
    <m/>
    <d v="2013-05-27T00:00:00"/>
    <d v="2013-05-27T00:00:00"/>
    <d v="2013-05-27T00:00:00"/>
    <n v="345540.33"/>
    <n v="6287776.1799999997"/>
    <s v="ZONA PAGA V268"/>
    <s v="Contrato Directo Sonda"/>
    <x v="1"/>
    <d v="2017-11-03T00:00:00"/>
  </r>
  <r>
    <n v="1"/>
    <x v="0"/>
    <s v="VM"/>
    <x v="8"/>
    <s v="U2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8T00:00:00"/>
  </r>
  <r>
    <m/>
    <x v="0"/>
    <s v="VM"/>
    <x v="8"/>
    <s v="U2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8T00:00:00"/>
  </r>
  <r>
    <m/>
    <x v="0"/>
    <s v="VM"/>
    <x v="8"/>
    <s v="U2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09-29T00:00:00"/>
  </r>
  <r>
    <m/>
    <x v="0"/>
    <s v="VM"/>
    <x v="8"/>
    <s v="U2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5540.33"/>
    <n v="6287776.1799999997"/>
    <s v="ZONA PAGA V268"/>
    <s v="Contrato Directo Sonda"/>
    <x v="1"/>
    <d v="2017-10-04T00:00:00"/>
  </r>
  <r>
    <m/>
    <x v="0"/>
    <s v="VM"/>
    <x v="8"/>
    <s v="U2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5-02-02T00:00:00"/>
    <d v="2015-02-02T00:00:00"/>
    <d v="2015-02-02T00:00:00"/>
    <n v="345540.33"/>
    <n v="6287776.1799999997"/>
    <s v="ZONA PAGA V268"/>
    <s v="Contrato Directo Sonda"/>
    <x v="1"/>
    <d v="2017-10-02T00:00:00"/>
  </r>
  <r>
    <m/>
    <x v="0"/>
    <s v="VM"/>
    <x v="8"/>
    <s v="U2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5-02-03T00:00:00"/>
    <d v="2015-02-03T00:00:00"/>
    <d v="2015-02-03T00:00:00"/>
    <n v="345540.33"/>
    <n v="6287776.1799999997"/>
    <s v="ZONA PAGA V268"/>
    <s v="Contrato Directo Sonda"/>
    <x v="1"/>
    <d v="2017-10-03T00:00:00"/>
  </r>
  <r>
    <m/>
    <x v="0"/>
    <s v="ZPM"/>
    <x v="8"/>
    <s v="U2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09-27T00:00:00"/>
  </r>
  <r>
    <m/>
    <x v="0"/>
    <s v="ZPM"/>
    <x v="8"/>
    <s v="U2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09-27T00:00:00"/>
  </r>
  <r>
    <m/>
    <x v="0"/>
    <s v="ZPM"/>
    <x v="8"/>
    <s v="U2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m/>
    <m/>
    <d v="2016-06-01T00:00:00"/>
    <d v="2016-06-01T00:00:00"/>
    <d v="2016-06-01T00:00:00"/>
    <n v="345540.33"/>
    <n v="6287776.1799999997"/>
    <s v="ZONA PAGA V268"/>
    <s v="500 Validadores"/>
    <x v="1"/>
    <d v="2017-09-26T00:00:00"/>
  </r>
  <r>
    <n v="1"/>
    <x v="1"/>
    <s v="ZP"/>
    <x v="0"/>
    <s v="TATA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s v=""/>
    <n v="347065.75"/>
    <n v="6298411.1200000001"/>
    <s v="ZONA PAGA V268"/>
    <m/>
    <x v="2"/>
    <s v=""/>
  </r>
  <r>
    <n v="1"/>
    <x v="1"/>
    <s v="ZP"/>
    <x v="0"/>
    <s v="TATA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3-10-28T00:00:00"/>
    <n v="345939.19"/>
    <n v="6298180.1799999997"/>
    <s v="ZONA PAGA V268"/>
    <m/>
    <x v="2"/>
    <s v=""/>
  </r>
  <r>
    <n v="1"/>
    <x v="1"/>
    <s v="ZP"/>
    <x v="0"/>
    <s v="TATA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s v=""/>
    <n v="346024.39"/>
    <n v="6298161.8300000001"/>
    <s v="ZONA PAGA V268"/>
    <m/>
    <x v="2"/>
    <s v=""/>
  </r>
  <r>
    <n v="1"/>
    <x v="1"/>
    <s v="ZP"/>
    <x v="0"/>
    <s v="TATA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13T00:00:00"/>
    <n v="338154.45"/>
    <n v="6298072.2800000003"/>
    <s v="ZONA PAGA V268"/>
    <m/>
    <x v="2"/>
    <s v=""/>
  </r>
  <r>
    <n v="1"/>
    <x v="1"/>
    <s v="PP"/>
    <x v="0"/>
    <s v="TATA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4-02-17T00:00:00"/>
    <n v="345540.33"/>
    <n v="6287776.1799999997"/>
    <s v="ZONA PAGA V268"/>
    <m/>
    <x v="2"/>
    <s v=""/>
  </r>
  <r>
    <n v="1"/>
    <x v="0"/>
    <s v="ZPM"/>
    <x v="8"/>
    <s v="U2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8645.93"/>
    <n v="6285432.4299999997"/>
    <s v="ZONA PAGA V268"/>
    <s v="Contrato Directo Sonda"/>
    <x v="1"/>
    <d v="2017-09-29T00:00:00"/>
  </r>
  <r>
    <n v="1"/>
    <x v="0"/>
    <s v="ZPM"/>
    <x v="8"/>
    <s v="U2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48318.21"/>
    <n v="6287212.5700000003"/>
    <s v="ZONA PAGA V268"/>
    <s v="Contrato Directo Sonda"/>
    <x v="1"/>
    <d v="2017-09-27T00:00:00"/>
  </r>
  <r>
    <n v="1"/>
    <x v="0"/>
    <s v="ZPM"/>
    <x v="8"/>
    <s v="U2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m/>
    <m/>
    <d v="2015-01-15T00:00:00"/>
    <d v="2015-01-15T00:00:00"/>
    <d v="2015-01-15T00:00:00"/>
    <n v="348299.33"/>
    <n v="6287249.54"/>
    <s v="ZONA PAGA V268"/>
    <s v="Contrato Directo Sonda"/>
    <x v="1"/>
    <d v="2017-09-29T00:00:00"/>
  </r>
  <r>
    <n v="1"/>
    <x v="0"/>
    <s v="ZPM"/>
    <x v="8"/>
    <s v="U2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752.81"/>
    <n v="6304171.9299999997"/>
    <s v="ZONA PAGA V268"/>
    <s v="Contrato Directo Sonda"/>
    <x v="1"/>
    <d v="2017-09-28T00:00:00"/>
  </r>
  <r>
    <n v="1"/>
    <x v="0"/>
    <s v="ZPM"/>
    <x v="8"/>
    <s v="U2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m/>
    <m/>
    <d v="2015-01-15T00:00:00"/>
    <d v="2015-01-15T00:00:00"/>
    <d v="2015-01-15T00:00:00"/>
    <n v="345442.46"/>
    <n v="6287842.2999999998"/>
    <s v="ZONA PAGA V268"/>
    <s v="Contrato Directo Sonda"/>
    <x v="1"/>
    <d v="2017-10-04T00:00:00"/>
  </r>
  <r>
    <n v="1"/>
    <x v="1"/>
    <s v="ZPM"/>
    <x v="6"/>
    <s v="U5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m/>
    <m/>
    <d v="2014-12-02T00:00:00"/>
    <d v="2014-12-02T00:00:00"/>
    <d v="2014-12-02T00:00:00"/>
    <n v="351592.54"/>
    <n v="6296052.96"/>
    <s v="ZONA PAGA V268"/>
    <s v="Contrato Directo Sonda"/>
    <x v="2"/>
    <d v="2017-07-20T00:00:00"/>
  </r>
  <r>
    <n v="1"/>
    <x v="0"/>
    <s v="ZPM"/>
    <x v="1"/>
    <s v="U6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m/>
    <m/>
    <n v="5"/>
    <d v="2015-01-15T00:00:00"/>
    <d v="2015-01-15T00:00:00"/>
    <d v="2015-01-15T00:00:00"/>
    <n v="341446.31"/>
    <n v="6302547.96"/>
    <s v="ZONA PAGA V268"/>
    <s v="Contrato Directo Sonda"/>
    <x v="1"/>
    <d v="2017-10-05T00:00:00"/>
  </r>
  <r>
    <n v="1"/>
    <x v="0"/>
    <s v="ZPM"/>
    <x v="1"/>
    <s v="U6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m/>
    <m/>
    <n v="2"/>
    <d v="2015-01-15T00:00:00"/>
    <d v="2015-01-15T00:00:00"/>
    <d v="2015-01-15T00:00:00"/>
    <n v="347139.83"/>
    <n v="6302541.9400000004"/>
    <s v="ZONA PAGA V268"/>
    <s v="Contrato Directo Sonda"/>
    <x v="1"/>
    <d v="2017-10-05T00:00:00"/>
  </r>
  <r>
    <n v="1"/>
    <x v="0"/>
    <s v="ZPM"/>
    <x v="7"/>
    <s v="U7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m/>
    <x v="0"/>
    <s v="ZPM"/>
    <x v="7"/>
    <s v="U7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m/>
    <m/>
    <d v="2015-01-15T00:00:00"/>
    <d v="2015-01-15T00:00:00"/>
    <d v="2015-01-15T00:00:00"/>
    <n v="353055.39"/>
    <n v="6284458.21"/>
    <s v="ZONA PAGA V268"/>
    <s v="Contrato Directo Sonda"/>
    <x v="1"/>
    <d v="2017-11-03T00:00:00"/>
  </r>
  <r>
    <n v="1"/>
    <x v="0"/>
    <s v="ZPM"/>
    <x v="8"/>
    <s v="U2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6820.59"/>
    <n v="6299408.1699999999"/>
    <s v="ZONA PAGA V268"/>
    <s v="Contrato Directo Sonda"/>
    <x v="1"/>
    <d v="2017-09-28T00:00:00"/>
  </r>
  <r>
    <n v="1"/>
    <x v="0"/>
    <s v="ZPM"/>
    <x v="8"/>
    <s v="U2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6830.11"/>
    <n v="6299626.4400000004"/>
    <s v="ZONA PAGA V268"/>
    <s v="Contrato Directo Sonda"/>
    <x v="1"/>
    <d v="2017-09-26T00:00:00"/>
  </r>
  <r>
    <n v="1"/>
    <x v="0"/>
    <s v="ZPM"/>
    <x v="8"/>
    <s v="U2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6913.13"/>
    <n v="6299951.7300000004"/>
    <s v="ZONA PAGA V268"/>
    <s v="Contrato Directo Sonda"/>
    <x v="1"/>
    <d v="2017-09-27T00:00:00"/>
  </r>
  <r>
    <n v="1"/>
    <x v="0"/>
    <s v="ZPM"/>
    <x v="8"/>
    <s v="U2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53993.38"/>
    <n v="6297395.2300000004"/>
    <s v="ZONA PAGA V268"/>
    <s v="Contrato Directo Sonda"/>
    <x v="1"/>
    <d v="2017-09-27T00:00:00"/>
  </r>
  <r>
    <n v="1"/>
    <x v="1"/>
    <s v="PP"/>
    <x v="0"/>
    <s v="TATA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02T00:00:00"/>
    <n v="345526.86"/>
    <n v="6297932.9299999997"/>
    <s v="ZONA PAGA V268"/>
    <m/>
    <x v="2"/>
    <s v=""/>
  </r>
  <r>
    <n v="1"/>
    <x v="0"/>
    <s v="ZPM"/>
    <x v="8"/>
    <s v="U2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906.25"/>
    <n v="6282342.25"/>
    <s v="ZONA PAGA V268"/>
    <s v="Contrato Directo Sonda"/>
    <x v="1"/>
    <d v="2017-10-02T00:00:00"/>
  </r>
  <r>
    <n v="1"/>
    <x v="0"/>
    <s v="ZPM"/>
    <x v="8"/>
    <s v="U2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8836.51"/>
    <n v="6282971.7199999997"/>
    <s v="ZONA PAGA V268"/>
    <s v="Contrato Directo Sonda"/>
    <x v="1"/>
    <d v="2017-09-28T00:00:00"/>
  </r>
  <r>
    <n v="1"/>
    <x v="0"/>
    <s v="ZPM"/>
    <x v="8"/>
    <s v="U2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673.82"/>
    <n v="6284881.2999999998"/>
    <s v="ZONA PAGA V268"/>
    <s v="Contrato Directo Sonda"/>
    <x v="1"/>
    <d v="2017-10-02T00:00:00"/>
  </r>
  <r>
    <n v="1"/>
    <x v="0"/>
    <s v="ZPM"/>
    <x v="8"/>
    <s v="U2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5-01-17T00:00:00"/>
    <d v="2015-01-17T00:00:00"/>
    <d v="2015-01-17T00:00:00"/>
    <n v="348491.47"/>
    <n v="6286207.8499999996"/>
    <s v="ZONA PAGA V268"/>
    <s v="Contrato Directo Sonda"/>
    <x v="1"/>
    <d v="2017-10-04T00:00:00"/>
  </r>
  <r>
    <n v="1"/>
    <x v="1"/>
    <s v="PP"/>
    <x v="0"/>
    <s v="TATA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5-01-16T00:00:00"/>
    <n v="348518.05"/>
    <n v="6286073.0800000001"/>
    <s v="ZONA PAGA V268"/>
    <m/>
    <x v="2"/>
    <s v=""/>
  </r>
  <r>
    <n v="1"/>
    <x v="0"/>
    <s v="ZPM"/>
    <x v="8"/>
    <s v="U2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m/>
    <m/>
    <d v="2015-01-17T00:00:00"/>
    <d v="2015-01-17T00:00:00"/>
    <d v="2015-01-17T00:00:00"/>
    <n v="347812.26"/>
    <n v="6291207.4000000004"/>
    <s v="ZONA PAGA V268"/>
    <s v="Contrato Directo Sonda"/>
    <x v="1"/>
    <d v="2017-10-02T00:00:00"/>
  </r>
  <r>
    <n v="1"/>
    <x v="0"/>
    <s v="ZPM"/>
    <x v="1"/>
    <s v="U6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m/>
    <m/>
    <n v="3"/>
    <d v="2015-02-02T00:00:00"/>
    <d v="2015-02-02T00:00:00"/>
    <d v="2015-02-02T00:00:00"/>
    <n v="350893"/>
    <n v="6301090"/>
    <s v="ZONA PAGA V268"/>
    <s v="Contrato Directo Sonda"/>
    <x v="1"/>
    <d v="2017-10-05T00:00:00"/>
  </r>
  <r>
    <n v="1"/>
    <x v="0"/>
    <s v="ZPM"/>
    <x v="8"/>
    <s v="U2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m/>
    <m/>
    <m/>
    <m/>
    <m/>
    <m/>
    <m/>
    <m/>
    <m/>
    <m/>
    <m/>
    <m/>
    <m/>
    <m/>
    <m/>
    <m/>
    <m/>
    <n v="1"/>
    <m/>
    <m/>
    <m/>
    <d v="2015-02-02T00:00:00"/>
    <d v="2015-02-02T00:00:00"/>
    <d v="2015-02-02T00:00:00"/>
    <n v="347791.19"/>
    <n v="6291347.1500000004"/>
    <s v="ZONA PAGA V268"/>
    <s v="Contrato Directo Sonda"/>
    <x v="1"/>
    <d v="2017-10-02T00:00:00"/>
  </r>
  <r>
    <n v="1"/>
    <x v="0"/>
    <s v="ZPM"/>
    <x v="8"/>
    <s v="U2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17:00:00"/>
    <s v="-"/>
    <s v="-"/>
    <s v="-"/>
    <s v="-"/>
    <s v="-"/>
    <s v="-"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1"/>
    <m/>
    <m/>
    <m/>
    <d v="2015-02-02T00:00:00"/>
    <d v="2015-02-02T00:00:00"/>
    <d v="2015-02-02T00:00:00"/>
    <n v="348279.37"/>
    <n v="6287319.6600000001"/>
    <s v="ZONA PAGA V268"/>
    <s v="Contrato Directo Sonda"/>
    <x v="1"/>
    <d v="2017-10-02T00:00:00"/>
  </r>
  <r>
    <n v="1"/>
    <x v="0"/>
    <s v="ZPM"/>
    <x v="8"/>
    <s v="U2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m/>
    <m/>
    <d v="2015-02-02T00:00:00"/>
    <d v="2015-02-02T00:00:00"/>
    <d v="2015-02-02T00:00:00"/>
    <n v="348279.46"/>
    <n v="6287231.2599999998"/>
    <s v="ZONA PAGA V268"/>
    <s v="Contrato Directo Sonda"/>
    <x v="1"/>
    <d v="2017-10-02T00:00:00"/>
  </r>
  <r>
    <n v="1"/>
    <x v="0"/>
    <s v="ZPM"/>
    <x v="8"/>
    <s v="U2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m/>
    <m/>
    <d v="2015-03-05T00:00:00"/>
    <d v="2015-03-05T00:00:00"/>
    <d v="2015-03-05T00:00:00"/>
    <n v="347828.83"/>
    <n v="6291205.6600000001"/>
    <s v="ZONA PAGA V268"/>
    <s v="Contrato Directo Sonda"/>
    <x v="1"/>
    <d v="2017-09-26T00:00:00"/>
  </r>
  <r>
    <n v="1"/>
    <x v="1"/>
    <s v="PP"/>
    <x v="0"/>
    <s v="TATA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5-03-04T00:00:00"/>
    <n v="348643.16"/>
    <n v="6282266.1600000001"/>
    <s v="ZONA PAGA V268"/>
    <m/>
    <x v="2"/>
    <s v=""/>
  </r>
  <r>
    <n v="1"/>
    <x v="0"/>
    <s v="ZPM"/>
    <x v="8"/>
    <s v="U2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m/>
    <m/>
    <d v="2015-03-06T00:00:00"/>
    <d v="2015-03-06T00:00:00"/>
    <d v="2015-03-06T00:00:00"/>
    <n v="349094.16"/>
    <n v="6279834.1600000001"/>
    <s v="ZONA PAGA V268"/>
    <s v="Contrato Directo Sonda"/>
    <x v="1"/>
    <d v="2017-10-04T00:00:00"/>
  </r>
  <r>
    <n v="1"/>
    <x v="0"/>
    <s v="ZPM"/>
    <x v="8"/>
    <s v="U2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m/>
    <m/>
    <m/>
    <m/>
    <m/>
    <m/>
    <m/>
    <m/>
    <m/>
    <m/>
    <m/>
    <m/>
    <m/>
    <m/>
    <m/>
    <m/>
    <n v="2"/>
    <m/>
    <m/>
    <m/>
    <d v="2015-03-04T00:00:00"/>
    <d v="2015-03-04T00:00:00"/>
    <d v="2015-03-04T00:00:00"/>
    <n v="346708.21"/>
    <n v="6299420.9699999997"/>
    <s v="ZONA PAGA V268"/>
    <s v="Contrato Directo Sonda"/>
    <x v="1"/>
    <d v="2017-07-20T00:00:00"/>
  </r>
  <r>
    <n v="1"/>
    <x v="0"/>
    <s v="ZPM"/>
    <x v="8"/>
    <s v="U2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m/>
    <m/>
    <d v="2015-03-04T00:00:00"/>
    <d v="2015-03-04T00:00:00"/>
    <d v="2015-03-04T00:00:00"/>
    <n v="346743.8"/>
    <n v="6299085.4000000004"/>
    <s v="ZONA PAGA V268"/>
    <s v="500 Validadores"/>
    <x v="1"/>
    <d v="2017-07-20T00:00:00"/>
  </r>
  <r>
    <n v="1"/>
    <x v="0"/>
    <s v="ZPM"/>
    <x v="8"/>
    <s v="U2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m/>
    <m/>
    <d v="2015-03-04T00:00:00"/>
    <d v="2015-03-04T00:00:00"/>
    <d v="2015-03-04T00:00:00"/>
    <n v="346780.1"/>
    <n v="6298848.2999999998"/>
    <s v="ZONA PAGA V268"/>
    <s v="Contrato Directo Sonda"/>
    <x v="1"/>
    <d v="2017-07-20T00:00:00"/>
  </r>
  <r>
    <n v="1"/>
    <x v="0"/>
    <s v="ZPM"/>
    <x v="8"/>
    <s v="U2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11R"/>
    <s v="211cR"/>
    <s v="G07R"/>
    <s v="G08I"/>
    <s v="G08vI"/>
    <s v="G09R"/>
    <m/>
    <m/>
    <m/>
    <m/>
    <m/>
    <m/>
    <m/>
    <m/>
    <m/>
    <m/>
    <m/>
    <m/>
    <m/>
    <n v="2"/>
    <m/>
    <m/>
    <m/>
    <d v="2015-03-13T00:00:00"/>
    <d v="2015-03-13T00:00:00"/>
    <d v="2015-03-13T00:00:00"/>
    <n v="341866.13"/>
    <n v="6281578.3899999997"/>
    <s v="ZONA PAGA V268"/>
    <s v="Contrato Directo Sonda"/>
    <x v="1"/>
    <d v="2017-10-03T00:00:00"/>
  </r>
  <r>
    <n v="1"/>
    <x v="0"/>
    <s v="ZPM"/>
    <x v="8"/>
    <s v="U2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201R"/>
    <s v="211R"/>
    <s v="211cR"/>
    <s v="G07R"/>
    <s v="G08I"/>
    <s v="G08vI"/>
    <s v="G09R"/>
    <m/>
    <m/>
    <m/>
    <m/>
    <m/>
    <m/>
    <m/>
    <m/>
    <m/>
    <m/>
    <m/>
    <m/>
    <m/>
    <m/>
    <n v="2"/>
    <m/>
    <m/>
    <m/>
    <d v="2015-03-13T00:00:00"/>
    <d v="2015-03-13T00:00:00"/>
    <d v="2015-03-13T00:00:00"/>
    <n v="341945.51"/>
    <n v="6281870.8600000003"/>
    <s v="ZONA PAGA V268"/>
    <s v="Contrato Directo Sonda"/>
    <x v="1"/>
    <d v="2017-10-03T00:00:00"/>
  </r>
  <r>
    <n v="1"/>
    <x v="0"/>
    <s v="ZPM"/>
    <x v="8"/>
    <s v="U2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m/>
    <m/>
    <m/>
    <m/>
    <m/>
    <m/>
    <m/>
    <m/>
    <m/>
    <m/>
    <m/>
    <m/>
    <m/>
    <m/>
    <m/>
    <m/>
    <m/>
    <m/>
    <m/>
    <n v="1"/>
    <m/>
    <m/>
    <m/>
    <d v="2015-03-13T00:00:00"/>
    <d v="2015-03-13T00:00:00"/>
    <d v="2015-03-13T00:00:00"/>
    <n v="341888.84"/>
    <n v="6282037.3099999996"/>
    <s v="ZONA PAGA V268"/>
    <s v="Contrato Directo Sonda"/>
    <x v="1"/>
    <d v="2017-10-02T00:00:00"/>
  </r>
  <r>
    <n v="1"/>
    <x v="0"/>
    <s v="ZPM"/>
    <x v="3"/>
    <s v="U5"/>
    <n v="252"/>
    <s v="RM-0823"/>
    <s v="PA421"/>
    <m/>
    <s v="T-20-73-OP-20"/>
    <m/>
    <s v="SANTIAGO"/>
    <s v="Parada 2 / San Antonio Santo Domingo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2"/>
    <d v="2015-06-09T00:00:00"/>
    <d v="2015-06-09T00:00:00"/>
    <d v="2015-06-09T00:00:00"/>
    <n v="346678.7"/>
    <n v="6299164.5"/>
    <s v="ZONA PAGA V268"/>
    <s v="Contrato Directo Sonda"/>
    <x v="1"/>
    <d v="2017-09-26T00:00:00"/>
  </r>
  <r>
    <n v="1"/>
    <x v="0"/>
    <s v="ZPM"/>
    <x v="3"/>
    <s v="U5"/>
    <n v="253"/>
    <s v="RM-0824"/>
    <s v="PA422"/>
    <m/>
    <s v="T-20-73-OP-30"/>
    <m/>
    <s v="SANTIAGO"/>
    <s v="Parada 4 / (M) Plaza   de Armas"/>
    <s v="NO"/>
    <s v="U5"/>
    <m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4"/>
    <d v="2015-07-31T00:00:00"/>
    <d v="2015-07-31T00:00:00"/>
    <d v="2015-07-31T00:00:00"/>
    <n v="346440.4"/>
    <n v="6299127.7000000002"/>
    <s v="ZONA PAGA V268"/>
    <s v="Contrato Directo Sonda"/>
    <x v="1"/>
    <d v="2017-07-20T00:00:00"/>
  </r>
  <r>
    <n v="1"/>
    <x v="0"/>
    <s v="ZPM"/>
    <x v="4"/>
    <s v="U1"/>
    <n v="255"/>
    <s v="RM-0826"/>
    <s v="PH11"/>
    <m/>
    <s v="E-25-89-PO-16"/>
    <m/>
    <s v="SAN MIGUEL"/>
    <s v="Parada 4 / (M) Departamental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m/>
    <m/>
    <d v="2017-05-22T00:00:00"/>
    <d v="2017-05-22T00:00:00"/>
    <d v="2017-05-22T00:00:00"/>
    <n v="346209.35"/>
    <n v="6291674.75"/>
    <s v="ZONA PAGA V286"/>
    <s v="Contrato Directo Sonda"/>
    <x v="1"/>
    <d v="2017-10-02T00:00:00"/>
  </r>
  <r>
    <n v="1"/>
    <x v="0"/>
    <s v="ZPM"/>
    <x v="4"/>
    <s v="U1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5-22T00:00:00"/>
    <d v="2017-05-22T00:00:00"/>
    <d v="2017-05-22T00:00:00"/>
    <n v="346361.76"/>
    <n v="6291656"/>
    <s v="ZONA PAGA V286"/>
    <s v="Contrato Directo Sonda"/>
    <x v="1"/>
    <d v="2017-11-09T00:00:00"/>
  </r>
  <r>
    <n v="1"/>
    <x v="0"/>
    <s v="ZPM"/>
    <x v="3"/>
    <s v="U5"/>
    <n v="257"/>
    <s v="RM-0828"/>
    <s v="PD553"/>
    <m/>
    <s v="E-18-156-OP-5"/>
    <m/>
    <s v="ÑUÑOA"/>
    <s v="Parada 4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m/>
    <m/>
    <n v="4"/>
    <d v="2015-11-04T00:00:00"/>
    <d v="2015-11-04T00:00:00"/>
    <d v="2015-11-04T00:00:00"/>
    <n v="353519.68"/>
    <n v="6295592.8300000001"/>
    <s v="ZONA PAGA V268"/>
    <s v="Contrato Directo Sonda"/>
    <x v="1"/>
    <d v="2017-10-02T00:00:00"/>
  </r>
  <r>
    <n v="1"/>
    <x v="1"/>
    <s v="VM"/>
    <x v="6"/>
    <s v="U5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m/>
    <m/>
    <d v="2015-11-04T00:00:00"/>
    <d v="2015-11-04T00:00:00"/>
    <d v="2015-11-04T00:00:00"/>
    <n v="353519.68"/>
    <n v="6295592.8300000001"/>
    <s v="ZONA PAGA V268"/>
    <s v="Contrato Directo Sonda"/>
    <x v="2"/>
    <s v=""/>
  </r>
  <r>
    <n v="1"/>
    <x v="0"/>
    <s v="ZPM"/>
    <x v="3"/>
    <s v="U5"/>
    <n v="259"/>
    <s v="RM-0830"/>
    <s v="PA332"/>
    <m/>
    <s v="T-20-182-PO-36"/>
    <m/>
    <s v="SANTIAGO"/>
    <s v="Parada 2 / Liceo Uno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d v="2016-01-01T00:00:00"/>
    <n v="345969.68"/>
    <n v="6298798.8799999999"/>
    <s v="ZONA PAGA V268"/>
    <s v="500 Validadores"/>
    <x v="1"/>
    <d v="2017-10-02T00:00:00"/>
  </r>
  <r>
    <n v="1"/>
    <x v="0"/>
    <s v="ZPM"/>
    <x v="3"/>
    <s v="U5"/>
    <n v="260"/>
    <s v="RM-0831"/>
    <s v="PA417"/>
    <m/>
    <s v="T-20-182-PO-45"/>
    <m/>
    <s v="SANTIAGO"/>
    <s v="Parada 3 / (M) Plaza   de Armas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m/>
    <m/>
    <d v="2016-01-01T00:00:00"/>
    <d v="2016-01-01T00:00:00"/>
    <d v="2016-01-01T00:00:00"/>
    <n v="346495.25"/>
    <n v="6298870.2199999997"/>
    <s v="ZONA PAGA V268"/>
    <s v="500 Validadores"/>
    <x v="1"/>
    <d v="2017-07-20T00:00:00"/>
  </r>
  <r>
    <n v="1"/>
    <x v="0"/>
    <s v="ZPM"/>
    <x v="3"/>
    <s v="U5"/>
    <n v="261"/>
    <s v="RM-0832"/>
    <s v="PA334"/>
    <m/>
    <s v="T-20-192-PO-17"/>
    <m/>
    <s v="SANTIAGO"/>
    <s v="Parada 1 / Miraflores   Merced"/>
    <s v="NO"/>
    <s v="U5"/>
    <m/>
    <m/>
    <m/>
    <m/>
    <m/>
    <d v="1899-12-30T0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m/>
    <m/>
    <n v="4"/>
    <d v="2016-01-01T00:00:00"/>
    <d v="2016-01-01T00:00:00"/>
    <d v="2016-01-01T00:00:00"/>
    <n v="346985.25"/>
    <n v="6298937.6900000004"/>
    <s v="ZONA PAGA V268"/>
    <s v="500 Validadores"/>
    <x v="1"/>
    <d v="2017-07-20T00:00:00"/>
  </r>
  <r>
    <n v="1"/>
    <x v="0"/>
    <s v="ZPM"/>
    <x v="8"/>
    <s v="U2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m/>
    <m/>
    <d v="2016-04-29T00:00:00"/>
    <d v="2016-04-29T00:00:00"/>
    <d v="2016-04-29T00:00:00"/>
    <n v="348267.84"/>
    <n v="6287444.2599999998"/>
    <s v="ZONA PAGA V268"/>
    <s v="500 Validadores"/>
    <x v="1"/>
    <d v="2017-10-03T00:00:00"/>
  </r>
  <r>
    <n v="1"/>
    <x v="0"/>
    <s v="ZPM"/>
    <x v="8"/>
    <s v="U2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m/>
    <m/>
    <d v="2016-05-25T00:00:00"/>
    <d v="2016-05-25T00:00:00"/>
    <d v="2016-05-25T00:00:00"/>
    <n v="347234.15"/>
    <n v="6304104.2999999998"/>
    <s v="ZONA PAGA V268"/>
    <s v="500 Validadores"/>
    <x v="1"/>
    <d v="2017-09-26T00:00:00"/>
  </r>
  <r>
    <n v="1"/>
    <x v="0"/>
    <s v="ZPM"/>
    <x v="8"/>
    <s v="U2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m/>
    <m/>
    <d v="2016-06-01T00:00:00"/>
    <d v="2016-06-01T00:00:00"/>
    <d v="2016-06-01T00:00:00"/>
    <n v="346972.42"/>
    <n v="6298497.4900000002"/>
    <s v="ZONA PAGA V268"/>
    <s v="500 Validadores"/>
    <x v="1"/>
    <d v="2017-07-20T00:00:00"/>
  </r>
  <r>
    <n v="1"/>
    <x v="0"/>
    <s v="ZPM"/>
    <x v="8"/>
    <s v="U2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m/>
    <m/>
    <d v="2016-06-01T00:00:00"/>
    <d v="2016-06-01T00:00:00"/>
    <d v="2016-06-01T00:00:00"/>
    <n v="342809.34"/>
    <n v="6306823.6399999997"/>
    <s v="ZONA PAGA V268"/>
    <s v="500 Validadores"/>
    <x v="1"/>
    <d v="2017-10-03T00:00:00"/>
  </r>
  <r>
    <n v="1"/>
    <x v="0"/>
    <s v="ZPM"/>
    <x v="2"/>
    <s v="U3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m/>
    <m/>
    <d v="2016-06-01T00:00:00"/>
    <d v="2016-06-01T00:00:00"/>
    <d v="2016-06-01T00:00:00"/>
    <n v="345540.33"/>
    <n v="6287776.1799999997"/>
    <s v="ZONA PAGA V268"/>
    <s v="500 Validadores"/>
    <x v="1"/>
    <d v="2017-11-07T00:00:00"/>
  </r>
  <r>
    <n v="1"/>
    <x v="0"/>
    <s v="ZPM"/>
    <x v="3"/>
    <s v="U5"/>
    <n v="270"/>
    <s v="RM-0841"/>
    <s v="PA450"/>
    <m/>
    <s v="E-20-189-OP-40"/>
    <m/>
    <s v="SANTIAGO"/>
    <s v="Parada 1 / (M) Parque   O'Higgins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m/>
    <m/>
    <n v="2"/>
    <d v="2016-06-01T00:00:00"/>
    <d v="2016-06-01T00:00:00"/>
    <d v="2016-06-01T00:00:00"/>
    <n v="346022.13"/>
    <n v="6296456.4100000001"/>
    <s v="ZONA PAGA V268"/>
    <s v="500 Validadores"/>
    <x v="1"/>
    <d v="2017-09-28T00:00:00"/>
  </r>
  <r>
    <n v="1"/>
    <x v="0"/>
    <s v="ZPM"/>
    <x v="3"/>
    <s v="U5"/>
    <n v="271"/>
    <s v="RM-0842"/>
    <s v="PD524"/>
    <m/>
    <s v="E-18-156-PO-5"/>
    <m/>
    <s v="ÑUÑOA"/>
    <s v="Parada 3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m/>
    <m/>
    <n v="3"/>
    <d v="2016-06-27T00:00:00"/>
    <d v="2016-06-27T00:00:00"/>
    <d v="2016-06-27T00:00:00"/>
    <n v="348617.96"/>
    <n v="6297033.2999999998"/>
    <s v="ZONA PAGA V268"/>
    <s v="500 Validadores"/>
    <x v="1"/>
    <d v="2017-09-28T00:00:00"/>
  </r>
  <r>
    <n v="1"/>
    <x v="0"/>
    <s v="ZPM"/>
    <x v="3"/>
    <s v="U5"/>
    <n v="272"/>
    <s v="RM-0843"/>
    <s v="PA435"/>
    <m/>
    <s v="E-20-189-PO-5"/>
    <m/>
    <s v="SANTIAGO"/>
    <s v="Parada 4 / (M) Parque   O'Higgins"/>
    <s v="NO"/>
    <s v="U5"/>
    <m/>
    <m/>
    <m/>
    <m/>
    <m/>
    <d v="1899-12-30T06:30:00"/>
    <d v="1899-12-30T21:0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m/>
    <m/>
    <n v="4"/>
    <d v="2016-06-27T00:00:00"/>
    <d v="2016-06-27T00:00:00"/>
    <d v="2016-06-27T00:00:00"/>
    <n v="346025.17"/>
    <n v="6296416.5199999996"/>
    <s v="ZONA PAGA V268"/>
    <s v="500 Validadores"/>
    <x v="1"/>
    <d v="2017-10-02T00:00:00"/>
  </r>
  <r>
    <n v="1"/>
    <x v="0"/>
    <s v="ZPM"/>
    <x v="3"/>
    <s v="U5"/>
    <n v="273"/>
    <s v="RM-0844"/>
    <s v="PD564"/>
    <m/>
    <s v="E-18-156-OP-70"/>
    <m/>
    <s v="ÑUÑOA"/>
    <s v="Parada 2 / (M) Irarrázaval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m/>
    <m/>
    <n v="3"/>
    <d v="2016-06-27T00:00:00"/>
    <d v="2016-06-27T00:00:00"/>
    <d v="2016-06-27T00:00:00"/>
    <n v="348682.44"/>
    <n v="6297083.3300000001"/>
    <s v="ZONA PAGA V268"/>
    <s v="500 Validadores"/>
    <x v="1"/>
    <d v="2017-09-28T00:00:00"/>
  </r>
  <r>
    <n v="1"/>
    <x v="0"/>
    <s v="ZPM"/>
    <x v="3"/>
    <s v="U5"/>
    <n v="274"/>
    <s v="RM-0845"/>
    <s v="PD535"/>
    <m/>
    <s v="E-18-156-PO-80"/>
    <m/>
    <s v="ÑUÑOA"/>
    <s v="Parada 5 / (M) Grecia"/>
    <s v="NO"/>
    <s v="U5"/>
    <m/>
    <m/>
    <m/>
    <m/>
    <m/>
    <d v="1899-12-30T06:30:00"/>
    <d v="1899-12-30T21:30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6I"/>
    <s v="506vI"/>
    <s v="506eI"/>
    <s v="507I"/>
    <s v="507cI"/>
    <s v="510I"/>
    <s v="511I"/>
    <s v="516I"/>
    <m/>
    <m/>
    <m/>
    <m/>
    <m/>
    <m/>
    <m/>
    <m/>
    <m/>
    <m/>
    <m/>
    <m/>
    <m/>
    <n v="2"/>
    <m/>
    <m/>
    <n v="5"/>
    <d v="2016-06-27T00:00:00"/>
    <d v="2016-06-27T00:00:00"/>
    <d v="2016-06-27T00:00:00"/>
    <n v="353516.89"/>
    <n v="6295579.6200000001"/>
    <s v="ZONA PAGA V268"/>
    <s v="500 Validadores"/>
    <x v="1"/>
    <d v="2017-07-20T00:00:00"/>
  </r>
  <r>
    <n v="1"/>
    <x v="0"/>
    <s v="ZPM"/>
    <x v="3"/>
    <s v="U5"/>
    <n v="275"/>
    <s v="RM-0846"/>
    <s v="PA396"/>
    <m/>
    <s v="E-20-290-OP-20"/>
    <m/>
    <s v="SANTIAGO"/>
    <s v="Parada 3 / Estación Mapocho"/>
    <s v="NO"/>
    <s v="U5"/>
    <m/>
    <m/>
    <m/>
    <m/>
    <m/>
    <d v="1899-12-30T15:00:00"/>
    <d v="1899-12-30T21:30:00"/>
    <s v="-"/>
    <s v="-"/>
    <s v="-"/>
    <s v="-"/>
    <s v="-"/>
    <s v="-"/>
    <m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m/>
    <m/>
    <n v="4"/>
    <d v="2016-06-27T00:00:00"/>
    <d v="2016-06-27T00:00:00"/>
    <d v="2016-06-27T00:00:00"/>
    <n v="346337.71"/>
    <n v="6299501.46"/>
    <s v="ZONA PAGA V268"/>
    <s v="500 Validadores"/>
    <x v="1"/>
    <d v="2017-09-27T00:00:00"/>
  </r>
  <r>
    <n v="1"/>
    <x v="0"/>
    <s v="ZP"/>
    <x v="0"/>
    <s v="TATA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m/>
    <m/>
    <m/>
    <m/>
    <m/>
    <m/>
    <m/>
    <m/>
    <m/>
    <m/>
    <m/>
    <m/>
    <m/>
    <m/>
    <m/>
    <m/>
    <m/>
    <m/>
    <m/>
    <n v="3"/>
    <m/>
    <m/>
    <n v="2"/>
    <d v="2016-07-08T00:00:00"/>
    <d v="2016-07-08T00:00:00"/>
    <d v="2016-07-08T00:00:00"/>
    <n v="353356.59"/>
    <n v="6294384.4500000002"/>
    <s v="ZONA PAGA V268"/>
    <s v="500 Validadores"/>
    <x v="0"/>
    <s v=""/>
  </r>
  <r>
    <n v="1"/>
    <x v="0"/>
    <s v="ZP"/>
    <x v="2"/>
    <s v="TATA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m/>
    <m/>
    <n v="2"/>
    <d v="2016-07-08T00:00:00"/>
    <d v="2017-12-01T00:00:00"/>
    <d v="2016-07-08T00:00:00"/>
    <n v="352636.11"/>
    <n v="6286935.8300000001"/>
    <s v="ZONA PAGA V268"/>
    <s v="500 Validadores"/>
    <x v="1"/>
    <d v="2018-03-08T00:00:00"/>
  </r>
  <r>
    <n v="1"/>
    <x v="0"/>
    <s v="ZP"/>
    <x v="0"/>
    <s v="TATA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m/>
    <n v="2"/>
    <d v="2016-07-08T00:00:00"/>
    <d v="2016-07-08T00:00:00"/>
    <d v="2016-07-08T00:00:00"/>
    <n v="354187.54"/>
    <n v="6304550.2599999998"/>
    <s v="ZONA PAGA V268"/>
    <s v="500 Validadores"/>
    <x v="0"/>
    <s v=""/>
  </r>
  <r>
    <n v="1"/>
    <x v="0"/>
    <s v="ZP"/>
    <x v="3"/>
    <s v="TATA"/>
    <n v="279"/>
    <s v="RM-0850"/>
    <s v="PA547"/>
    <m/>
    <s v="T-20-68-SN-23"/>
    <m/>
    <s v="SANTIAGO"/>
    <s v="Parada 3 / (M) Quinta Normal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4"/>
    <m/>
    <n v="4"/>
    <n v="2"/>
    <d v="2016-07-08T00:00:00"/>
    <d v="2017-12-01T00:00:00"/>
    <d v="2016-07-08T00:00:00"/>
    <n v="343858.5"/>
    <n v="6298610.71"/>
    <s v="ZONA PAGA V268"/>
    <s v="500 Validadores"/>
    <x v="1"/>
    <d v="2018-03-13T00:00:00"/>
  </r>
  <r>
    <n v="1"/>
    <x v="0"/>
    <s v="ZP"/>
    <x v="3"/>
    <s v="TATA"/>
    <n v="280"/>
    <s v="RM-0851"/>
    <s v="PJ884"/>
    <m/>
    <s v="L-9-3-27-OP"/>
    <m/>
    <s v="LO PRADO"/>
    <s v="Parada 6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m/>
    <n v="2"/>
    <n v="2"/>
    <d v="2016-07-08T00:00:00"/>
    <d v="2017-12-01T00:00:00"/>
    <d v="2016-07-08T00:00:00"/>
    <n v="339945.54"/>
    <n v="6297310.6100000003"/>
    <s v="ZONA PAGA V268"/>
    <s v="500 Validadores"/>
    <x v="1"/>
    <d v="2018-03-13T00:00:00"/>
  </r>
  <r>
    <n v="1"/>
    <x v="0"/>
    <s v="ZP"/>
    <x v="3"/>
    <s v="TATA"/>
    <n v="281"/>
    <s v="RM-0852"/>
    <s v="PJ686"/>
    <m/>
    <s v="L-9-13-60-NS"/>
    <m/>
    <s v="LO PRADO"/>
    <s v="Parada 3 / (M) Neptuno"/>
    <s v="NO"/>
    <s v="U5"/>
    <m/>
    <m/>
    <m/>
    <m/>
    <m/>
    <d v="1899-12-30T15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4R"/>
    <s v="J08R"/>
    <s v="J15cI"/>
    <m/>
    <m/>
    <m/>
    <m/>
    <m/>
    <m/>
    <m/>
    <m/>
    <m/>
    <m/>
    <m/>
    <m/>
    <m/>
    <m/>
    <m/>
    <m/>
    <n v="3"/>
    <m/>
    <n v="3"/>
    <n v="3"/>
    <d v="2016-07-08T00:00:00"/>
    <d v="2017-12-01T00:00:00"/>
    <d v="2016-07-08T00:00:00"/>
    <n v="339845.82"/>
    <n v="6297447.5999999996"/>
    <s v="ZONA PAGA V268"/>
    <s v="500 Validadores"/>
    <x v="1"/>
    <d v="2018-03-13T00:00:00"/>
  </r>
  <r>
    <n v="1"/>
    <x v="0"/>
    <s v="ZPM"/>
    <x v="5"/>
    <s v="U4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m/>
    <m/>
    <d v="2016-08-29T00:00:00"/>
    <d v="2016-08-29T00:00:00"/>
    <d v="2016-08-29T00:00:00"/>
    <n v="343953.86"/>
    <n v="6297545.1200000001"/>
    <s v="ZONA PAGA V268"/>
    <s v="500 Validadores"/>
    <x v="1"/>
    <d v="2017-10-02T00:00:00"/>
  </r>
  <r>
    <n v="1"/>
    <x v="0"/>
    <s v="ZPM"/>
    <x v="4"/>
    <s v="U1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m/>
    <m/>
    <d v="2016-08-29T00:00:00"/>
    <d v="2016-08-29T00:00:00"/>
    <d v="2016-08-29T00:00:00"/>
    <n v="342804.63"/>
    <n v="6297184.5300000003"/>
    <s v="ZONA PAGA V268"/>
    <s v="500 Validadores"/>
    <x v="1"/>
    <d v="2017-10-02T00:00:00"/>
  </r>
  <r>
    <n v="1"/>
    <x v="0"/>
    <s v="ZPM"/>
    <x v="8"/>
    <s v="U2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2"/>
    <m/>
    <m/>
    <m/>
    <d v="2016-09-30T00:00:00"/>
    <d v="2016-09-30T00:00:00"/>
    <d v="2016-09-30T00:00:00"/>
    <n v="346825.39"/>
    <n v="6298500.8799999999"/>
    <s v="ZONA PAGA V268"/>
    <s v="500 Validadores"/>
    <x v="1"/>
    <d v="2017-09-26T00:00:00"/>
  </r>
  <r>
    <n v="1"/>
    <x v="0"/>
    <s v="ZPM"/>
    <x v="8"/>
    <s v="U2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2"/>
    <n v="1"/>
    <m/>
    <m/>
    <d v="2016-09-30T00:00:00"/>
    <d v="2016-09-30T00:00:00"/>
    <d v="2016-09-30T00:00:00"/>
    <n v="347012.18"/>
    <n v="6298353.4299999997"/>
    <s v="ZONA PAGA V268"/>
    <s v="500 Validadores"/>
    <x v="1"/>
    <d v="2017-09-28T00:00:00"/>
  </r>
  <r>
    <n v="1"/>
    <x v="0"/>
    <s v="ZPM"/>
    <x v="2"/>
    <s v="U3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m/>
    <m/>
    <d v="2016-10-17T00:00:00"/>
    <d v="2016-10-17T00:00:00"/>
    <d v="2016-10-17T00:00:00"/>
    <n v="343935.43"/>
    <n v="6297521.7599999998"/>
    <s v="ZONA PAGA V268"/>
    <s v="500 Validadores"/>
    <x v="1"/>
    <d v="2017-10-03T00:00:00"/>
  </r>
  <r>
    <n v="1"/>
    <x v="0"/>
    <s v="ZPM"/>
    <x v="1"/>
    <s v="U6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m/>
    <m/>
    <m/>
    <m/>
    <m/>
    <m/>
    <m/>
    <m/>
    <m/>
    <m/>
    <m/>
    <m/>
    <m/>
    <m/>
    <m/>
    <m/>
    <m/>
    <n v="3"/>
    <m/>
    <m/>
    <n v="4"/>
    <d v="2016-12-05T00:00:00"/>
    <d v="2016-12-05T00:00:00"/>
    <d v="2016-12-05T00:00:00"/>
    <n v="346745.57"/>
    <n v="6305333.6500000004"/>
    <s v="ZONA PAGA V268"/>
    <s v="500 Validadores"/>
    <x v="1"/>
    <d v="2017-11-06T00:00:00"/>
  </r>
  <r>
    <n v="1"/>
    <x v="0"/>
    <s v="ZP"/>
    <x v="2"/>
    <s v="TATA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m/>
    <n v="3"/>
    <d v="2016-10-19T00:00:00"/>
    <d v="2017-12-01T00:00:00"/>
    <d v="2016-10-19T00:00:00"/>
    <n v="345463.63"/>
    <n v="6287953.2300000004"/>
    <s v="ZONA PAGA V268"/>
    <s v="500 Validadores"/>
    <x v="1"/>
    <d v="2018-03-08T00:00:00"/>
  </r>
  <r>
    <n v="1"/>
    <x v="0"/>
    <s v="ZPM"/>
    <x v="0"/>
    <s v="U1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6-10-24T00:00:00"/>
    <d v="2018-01-29T00:00:00"/>
    <d v="2016-10-24T00:00:00"/>
    <n v="343515.18"/>
    <n v="6293341.1699999999"/>
    <s v="ZONA PAGA V268"/>
    <s v="500 Validadores"/>
    <x v="0"/>
    <m/>
  </r>
  <r>
    <n v="1"/>
    <x v="0"/>
    <s v="ZPM"/>
    <x v="4"/>
    <s v="U1"/>
    <n v="290"/>
    <s v="RM-0862"/>
    <s v="PB7"/>
    <m/>
    <s v="E-4-9-OP-5"/>
    <m/>
    <s v="RECOLETA"/>
    <s v="Parada 4 / (M) Dorsal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6-10-24T00:00:00"/>
    <d v="2016-10-24T00:00:00"/>
    <d v="2016-10-24T00:00:00"/>
    <n v="347173.7"/>
    <n v="6303519.1699999999"/>
    <s v="ZONA PAGA V268"/>
    <s v="500 Validadores"/>
    <x v="1"/>
    <d v="2017-11-09T00:00:00"/>
  </r>
  <r>
    <n v="1"/>
    <x v="0"/>
    <s v="ZPM MIXTA"/>
    <x v="3"/>
    <s v="U5"/>
    <n v="291"/>
    <s v="RM-0863"/>
    <s v="PJ627"/>
    <m/>
    <s v="L-10-36-5-NS"/>
    <m/>
    <s v="PUDAHUEL"/>
    <s v="Parada 1 / (M) Barrancas"/>
    <s v="SI"/>
    <s v="U5"/>
    <s v="U1"/>
    <m/>
    <m/>
    <m/>
    <m/>
    <d v="1899-12-30T06:30:00"/>
    <d v="1899-12-30T22:00:00"/>
    <s v="-"/>
    <s v="-"/>
    <d v="1899-12-30T06:30:00"/>
    <d v="1899-12-30T22:00:00"/>
    <s v="-"/>
    <s v="-"/>
    <d v="2018-06-14T00:00:00"/>
    <d v="1899-12-30T0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1I"/>
    <s v="510R"/>
    <s v="516R"/>
    <s v="J01R"/>
    <s v="J08R"/>
    <s v="J14cI"/>
    <s v="J19R"/>
    <m/>
    <m/>
    <m/>
    <m/>
    <m/>
    <m/>
    <m/>
    <m/>
    <m/>
    <m/>
    <m/>
    <m/>
    <m/>
    <m/>
    <n v="2"/>
    <m/>
    <m/>
    <n v="4"/>
    <d v="2016-11-14T00:00:00"/>
    <d v="2016-11-14T00:00:00"/>
    <d v="2016-11-14T00:00:00"/>
    <n v="338365.66"/>
    <n v="6297136.0199999996"/>
    <s v="ZONA PAGA V268"/>
    <s v="500 Validadores"/>
    <x v="1"/>
    <d v="2017-09-27T00:00:00"/>
  </r>
  <r>
    <n v="1"/>
    <x v="0"/>
    <s v="ZPM"/>
    <x v="8"/>
    <s v="U2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m/>
    <m/>
    <m/>
    <m/>
    <m/>
    <m/>
    <m/>
    <m/>
    <m/>
    <m/>
    <m/>
    <m/>
    <m/>
    <m/>
    <m/>
    <n v="2"/>
    <m/>
    <m/>
    <m/>
    <d v="2016-11-24T00:00:00"/>
    <d v="2016-11-24T00:00:00"/>
    <d v="2016-11-24T00:00:00"/>
    <n v="348564.92"/>
    <n v="6285842.5199999996"/>
    <s v="ZONA PAGA V268"/>
    <s v="500 Validadores"/>
    <x v="1"/>
    <d v="2017-09-27T00:00:00"/>
  </r>
  <r>
    <n v="1"/>
    <x v="0"/>
    <s v="ZPM"/>
    <x v="8"/>
    <s v="U2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m/>
    <m/>
    <m/>
    <m/>
    <m/>
    <m/>
    <m/>
    <m/>
    <m/>
    <m/>
    <m/>
    <m/>
    <m/>
    <m/>
    <m/>
    <m/>
    <m/>
    <n v="2"/>
    <m/>
    <m/>
    <m/>
    <d v="2016-11-24T00:00:00"/>
    <d v="2016-11-24T00:00:00"/>
    <d v="2016-11-24T00:00:00"/>
    <n v="348657.85"/>
    <n v="6284905.2300000004"/>
    <s v="ZONA PAGA V268"/>
    <s v="500 Validadores"/>
    <x v="1"/>
    <d v="2017-09-28T00:00:00"/>
  </r>
  <r>
    <n v="1"/>
    <x v="0"/>
    <s v="ZPM"/>
    <x v="3"/>
    <s v="U5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m/>
    <m/>
    <n v="2"/>
    <d v="2016-11-23T00:00:00"/>
    <d v="2016-11-23T00:00:00"/>
    <d v="2016-11-23T00:00:00"/>
    <n v="354329"/>
    <n v="6295410.0800000001"/>
    <s v="ZONA PAGA V268"/>
    <s v="500 Validadores"/>
    <x v="1"/>
    <d v="2017-09-26T00:00:00"/>
  </r>
  <r>
    <n v="1"/>
    <x v="0"/>
    <s v="ZPM"/>
    <x v="3"/>
    <s v="U5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m/>
    <m/>
    <n v="2"/>
    <d v="2016-11-23T00:00:00"/>
    <d v="2016-11-23T00:00:00"/>
    <d v="2016-11-23T00:00:00"/>
    <n v="354874.43"/>
    <n v="6295292.1299999999"/>
    <s v="ZONA PAGA V268"/>
    <s v="500 Validadores"/>
    <x v="1"/>
    <d v="2017-09-26T00:00:00"/>
  </r>
  <r>
    <n v="1"/>
    <x v="0"/>
    <s v="ZPM"/>
    <x v="3"/>
    <s v="U5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30:00"/>
    <d v="1899-12-30T16:00:00"/>
    <s v="-"/>
    <s v="-"/>
    <s v="-"/>
    <s v="-"/>
    <s v="-"/>
    <s v="-"/>
    <m/>
    <d v="1899-12-30T10:00:00"/>
    <s v=" 20:00"/>
    <s v="-"/>
    <s v="-"/>
    <s v="-"/>
    <s v="-"/>
    <s v="-"/>
    <s v="-"/>
    <m/>
    <s v="-"/>
    <s v="-"/>
    <s v="-"/>
    <s v="-"/>
    <s v="-"/>
    <s v="-"/>
    <s v="-"/>
    <s v="-"/>
    <m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m/>
    <m/>
    <n v="4"/>
    <d v="2016-11-23T00:00:00"/>
    <d v="2016-11-23T00:00:00"/>
    <d v="2016-11-23T00:00:00"/>
    <n v="351574.8"/>
    <n v="6296069.79"/>
    <s v="ZONA PAGA V268"/>
    <s v="500 Validadores"/>
    <x v="1"/>
    <d v="2017-09-26T00:00:00"/>
  </r>
  <r>
    <n v="1"/>
    <x v="0"/>
    <s v="ZPM MIXTA"/>
    <x v="3"/>
    <s v="U5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13:30:00"/>
    <s v="-"/>
    <s v="-"/>
    <s v="-"/>
    <s v="-"/>
    <s v="-"/>
    <s v="-"/>
    <m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m/>
    <m/>
    <n v="4"/>
    <d v="2016-12-07T00:00:00"/>
    <d v="2016-12-07T00:00:00"/>
    <d v="2016-12-07T00:00:00"/>
    <n v="346251.46"/>
    <n v="6299460.0700000003"/>
    <s v="ZONA PAGA V268"/>
    <s v="500 Validadores"/>
    <x v="1"/>
    <d v="2017-09-26T00:00:00"/>
  </r>
  <r>
    <n v="1"/>
    <x v="0"/>
    <s v="ZP"/>
    <x v="2"/>
    <s v="TATA"/>
    <n v="298"/>
    <s v="RM-0870"/>
    <s v="PA77"/>
    <m/>
    <s v="E-20-291-PO-15"/>
    <m/>
    <s v="SANTIAGO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m/>
    <m/>
    <m/>
    <m/>
    <m/>
    <m/>
    <m/>
    <m/>
    <m/>
    <m/>
    <m/>
    <m/>
    <m/>
    <m/>
    <m/>
    <m/>
    <m/>
    <m/>
    <m/>
    <m/>
    <n v="2"/>
    <m/>
    <m/>
    <n v="3"/>
    <d v="2016-12-06T00:00:00"/>
    <d v="2017-12-01T00:00:00"/>
    <d v="2016-12-06T00:00:00"/>
    <n v="346391.5"/>
    <n v="6299500.1399999997"/>
    <s v="ZONA PAGA V268"/>
    <s v="500 Validadores"/>
    <x v="1"/>
    <d v="2018-03-08T00:00:00"/>
  </r>
  <r>
    <n v="1"/>
    <x v="0"/>
    <s v="ZP"/>
    <x v="0"/>
    <s v="TATA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m/>
    <m/>
    <n v="2"/>
    <d v="2016-12-09T00:00:00"/>
    <d v="2016-12-09T00:00:00"/>
    <d v="2016-12-09T00:00:00"/>
    <n v="354187.54"/>
    <n v="6304550.2599999998"/>
    <s v="ZONA PAGA V268"/>
    <s v="500 Validadores"/>
    <x v="0"/>
    <s v=""/>
  </r>
  <r>
    <n v="1"/>
    <x v="0"/>
    <s v="ZPM MIXTA"/>
    <x v="2"/>
    <s v="U3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4R"/>
    <m/>
    <m/>
    <m/>
    <m/>
    <m/>
    <m/>
    <m/>
    <m/>
    <m/>
    <m/>
    <n v="2"/>
    <m/>
    <m/>
    <m/>
    <d v="2017-01-30T00:00:00"/>
    <d v="2017-01-30T00:00:00"/>
    <d v="2017-01-30T00:00:00"/>
    <n v="346834.58"/>
    <n v="6294795.7599999998"/>
    <s v="ZONA PAGA V268"/>
    <s v="500 Validadores"/>
    <x v="1"/>
    <d v="2017-10-03T00:00:00"/>
  </r>
  <r>
    <n v="1"/>
    <x v="1"/>
    <s v="ZPM MIXTA"/>
    <x v="6"/>
    <s v="U4"/>
    <n v="301"/>
    <m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m/>
    <m/>
    <d v="2017-01-17T00:00:00"/>
    <d v="2017-01-17T00:00:00"/>
    <d v="2017-01-17T00:00:00"/>
    <n v="344122.81"/>
    <n v="6297496.8399999999"/>
    <s v="ZONA PAGA V268"/>
    <s v="500 Validadores"/>
    <x v="2"/>
    <s v=""/>
  </r>
  <r>
    <n v="1"/>
    <x v="1"/>
    <s v="ZPM MIXTA"/>
    <x v="6"/>
    <s v="U4"/>
    <n v="302"/>
    <m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m/>
    <m/>
    <d v="2017-01-17T00:00:00"/>
    <d v="2017-01-17T00:00:00"/>
    <d v="2017-01-17T00:00:00"/>
    <m/>
    <m/>
    <s v="ZONA PAGA V268"/>
    <s v="500 Validadores"/>
    <x v="2"/>
    <s v=""/>
  </r>
  <r>
    <n v="1"/>
    <x v="0"/>
    <s v="ZPM MIXTA"/>
    <x v="2"/>
    <s v="U3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688.31"/>
    <n v="6280859.6699999999"/>
    <s v="ZONA PAGA V268"/>
    <s v="500 Validadores"/>
    <x v="1"/>
    <d v="2017-11-07T00:00:00"/>
  </r>
  <r>
    <n v="1"/>
    <x v="0"/>
    <s v="ZPM MIXTA"/>
    <x v="2"/>
    <s v="U3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735.92"/>
    <n v="6281098.6500000004"/>
    <s v="ZONA PAGA V268"/>
    <s v="500 Validadores"/>
    <x v="1"/>
    <d v="2017-11-07T00:00:00"/>
  </r>
  <r>
    <n v="1"/>
    <x v="0"/>
    <s v="ZPM MIXTA"/>
    <x v="2"/>
    <s v="U3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3997.65"/>
    <n v="6281031.3600000003"/>
    <s v="ZONA PAGA V268"/>
    <s v="500 Validadores"/>
    <x v="1"/>
    <d v="2017-11-07T00:00:00"/>
  </r>
  <r>
    <n v="1"/>
    <x v="0"/>
    <s v="ZPM MIXTA"/>
    <x v="8"/>
    <s v="U2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m/>
    <m/>
    <d v="2017-02-20T00:00:00"/>
    <d v="2017-02-20T00:00:00"/>
    <d v="2017-02-20T00:00:00"/>
    <n v="345455.5"/>
    <n v="6287834.6399999997"/>
    <s v="ZONA PAGA V268"/>
    <s v="500 Validadores"/>
    <x v="1"/>
    <d v="2017-09-27T00:00:00"/>
  </r>
  <r>
    <n v="1"/>
    <x v="0"/>
    <s v="ZPM MIXTA"/>
    <x v="4"/>
    <s v="U1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42856.47"/>
    <n v="6297192.2599999998"/>
    <s v="ZONA PAGA V278"/>
    <s v="500 Validadores"/>
    <x v="1"/>
    <d v="2017-10-02T00:00:00"/>
  </r>
  <r>
    <n v="1"/>
    <x v="0"/>
    <s v="ZPM MIXTA"/>
    <x v="4"/>
    <s v="U1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m/>
    <m/>
    <d v="2017-03-01T00:00:00"/>
    <d v="2017-03-01T00:00:00"/>
    <d v="2017-03-01T00:00:00"/>
    <n v="341499.35"/>
    <n v="6296667.6200000001"/>
    <s v="ZONA PAGA V268"/>
    <s v="500 Validadores"/>
    <x v="1"/>
    <d v="2017-10-02T00:00:00"/>
  </r>
  <r>
    <n v="1"/>
    <x v="0"/>
    <s v="ZPM"/>
    <x v="4"/>
    <s v="U1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m/>
    <m/>
    <d v="2017-03-01T00:00:00"/>
    <d v="2017-03-01T00:00:00"/>
    <d v="2017-03-01T00:00:00"/>
    <n v="341476.72"/>
    <n v="6296769.4800000004"/>
    <s v="ZONA PAGA V268"/>
    <s v="500 Validadores"/>
    <x v="1"/>
    <d v="2017-11-09T00:00:00"/>
  </r>
  <r>
    <n v="1"/>
    <x v="0"/>
    <s v="ZPM MIXTA"/>
    <x v="1"/>
    <s v="U6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m/>
    <m/>
    <n v="4"/>
    <d v="2017-03-20T00:00:00"/>
    <d v="2017-03-20T00:00:00"/>
    <d v="2017-03-20T00:00:00"/>
    <n v="336296.52"/>
    <n v="6307096.1299999999"/>
    <s v="ZONA PAGA V268"/>
    <s v="Contrato Directo Sonda"/>
    <x v="1"/>
    <d v="2017-11-06T00:00:00"/>
  </r>
  <r>
    <n v="1"/>
    <x v="0"/>
    <s v="ZPM MIXTA"/>
    <x v="2"/>
    <s v="U3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m/>
    <m/>
    <d v="2017-03-20T00:00:00"/>
    <d v="2017-03-20T00:00:00"/>
    <d v="2017-03-20T00:00:00"/>
    <n v="336470.64"/>
    <n v="6307136.5700000003"/>
    <s v="ZONA PAGA V268"/>
    <s v="Contrato Directo Sonda"/>
    <x v="1"/>
    <d v="2017-11-07T00:00:00"/>
  </r>
  <r>
    <n v="1"/>
    <x v="1"/>
    <s v="ZPM MIXTA"/>
    <x v="6"/>
    <s v="U3"/>
    <n v="312"/>
    <m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m/>
    <m/>
    <d v="2017-03-20T00:00:00"/>
    <d v="2017-03-20T00:00:00"/>
    <d v="2017-03-20T00:00:00"/>
    <n v="336726.35"/>
    <n v="6307195.5700000003"/>
    <s v="ZONA PAGA V268"/>
    <s v="Contrato Directo Sonda"/>
    <x v="2"/>
    <s v=""/>
  </r>
  <r>
    <n v="1"/>
    <x v="0"/>
    <s v="ZPM"/>
    <x v="2"/>
    <s v="U3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m/>
    <m/>
    <d v="2017-03-20T00:00:00"/>
    <d v="2017-03-20T00:00:00"/>
    <d v="2017-03-20T00:00:00"/>
    <n v="336810.16"/>
    <n v="6307192.54"/>
    <s v="ZONA PAGA V268"/>
    <s v="Contrato Directo Sonda"/>
    <x v="1"/>
    <d v="2017-11-07T00:00:00"/>
  </r>
  <r>
    <n v="1"/>
    <x v="0"/>
    <s v="ZPM MIXTA"/>
    <x v="1"/>
    <s v="U6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m/>
    <m/>
    <n v="4"/>
    <d v="2017-03-20T00:00:00"/>
    <d v="2017-03-20T00:00:00"/>
    <d v="2017-03-20T00:00:00"/>
    <n v="336869.41"/>
    <n v="6307045.79"/>
    <s v="ZONA PAGA V268"/>
    <s v="500 Validadores"/>
    <x v="1"/>
    <d v="2017-11-06T00:00:00"/>
  </r>
  <r>
    <n v="1"/>
    <x v="1"/>
    <s v="ZPM MIXTA"/>
    <x v="6"/>
    <s v="U6"/>
    <n v="315"/>
    <m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m/>
    <d v="2017-03-20T00:00:00"/>
    <d v="2017-03-20T00:00:00"/>
    <d v="2017-03-20T00:00:00"/>
    <n v="336924.03"/>
    <n v="6307232.2000000002"/>
    <s v="ZONA PAGA V268"/>
    <s v="500 Validadores"/>
    <x v="2"/>
    <s v=""/>
  </r>
  <r>
    <n v="1"/>
    <x v="0"/>
    <s v="ZPM MIXTA"/>
    <x v="2"/>
    <s v="U3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m/>
    <m/>
    <d v="2017-03-20T00:00:00"/>
    <d v="2017-03-20T00:00:00"/>
    <d v="2017-03-20T00:00:00"/>
    <n v="337337.83"/>
    <n v="6307327.8799999999"/>
    <s v="ZONA PAGA V268"/>
    <s v="Contrato Directo Sonda"/>
    <x v="1"/>
    <d v="2017-11-07T00:00:00"/>
  </r>
  <r>
    <n v="1"/>
    <x v="0"/>
    <s v="ZPM MIXTA"/>
    <x v="5"/>
    <s v="U4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R"/>
    <s v="J07eR"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5983.37"/>
    <n v="6298295.9900000002"/>
    <s v="ZONA PAGA V278"/>
    <s v="500 Validadores"/>
    <x v="1"/>
    <d v="2017-11-09T00:00:00"/>
  </r>
  <r>
    <n v="1"/>
    <x v="0"/>
    <s v="ZPM"/>
    <x v="5"/>
    <s v="U4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m/>
    <m/>
    <d v="2017-04-24T00:00:00"/>
    <d v="2017-04-24T00:00:00"/>
    <d v="2017-04-24T00:00:00"/>
    <n v="338154.45"/>
    <n v="6298072.2800000003"/>
    <s v="ZONA PAGA V278"/>
    <s v="500 Validadores"/>
    <x v="1"/>
    <d v="2017-11-09T00:00:00"/>
  </r>
  <r>
    <n v="1"/>
    <x v="0"/>
    <s v="ZPM MIXTA"/>
    <x v="4"/>
    <s v="U1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8221.34"/>
    <n v="6298031.4699999997"/>
    <s v="ZONA PAGA V278"/>
    <s v="500 Validadores"/>
    <x v="1"/>
    <d v="2017-11-09T00:00:00"/>
  </r>
  <r>
    <n v="1"/>
    <x v="0"/>
    <s v="ZPM"/>
    <x v="5"/>
    <s v="U4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7I"/>
    <s v="422I"/>
    <s v="426I"/>
    <m/>
    <m/>
    <m/>
    <m/>
    <m/>
    <m/>
    <m/>
    <m/>
    <m/>
    <m/>
    <m/>
    <m/>
    <m/>
    <m/>
    <m/>
    <m/>
    <m/>
    <n v="1"/>
    <m/>
    <m/>
    <m/>
    <d v="2017-04-24T00:00:00"/>
    <d v="2017-04-24T00:00:00"/>
    <d v="2017-04-24T00:00:00"/>
    <n v="339706.93"/>
    <n v="6298111.9699999997"/>
    <s v="ZONA PAGA V278"/>
    <s v="500 Validadores"/>
    <x v="1"/>
    <d v="2017-11-09T00:00:00"/>
  </r>
  <r>
    <n v="1"/>
    <x v="0"/>
    <s v="ZPM MIXTA"/>
    <x v="3"/>
    <s v="U5"/>
    <n v="321"/>
    <s v="RM-0893"/>
    <s v="PA260"/>
    <m/>
    <s v="T-20-73-OP-5"/>
    <m/>
    <s v="SANTIAGO"/>
    <s v="Santo Domingo esq. / Miraflores"/>
    <s v="SI"/>
    <s v="U5"/>
    <s v="U6"/>
    <m/>
    <m/>
    <m/>
    <m/>
    <d v="1899-12-30T15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m/>
    <m/>
    <n v="2"/>
    <d v="2017-04-17T00:00:00"/>
    <d v="2017-04-17T00:00:00"/>
    <d v="2017-04-17T00:00:00"/>
    <n v="347027.7"/>
    <n v="6299218.2000000002"/>
    <s v="ZONA PAGA V278"/>
    <s v="500 Validadores"/>
    <x v="1"/>
    <d v="2017-09-27T00:00:00"/>
  </r>
  <r>
    <n v="1"/>
    <x v="0"/>
    <s v="ZPM MIXTA"/>
    <x v="2"/>
    <s v="U3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770.7"/>
    <n v="6299176.5"/>
    <s v="ZONA PAGA V278"/>
    <s v="Contrato Directo Sonda"/>
    <x v="1"/>
    <d v="2017-10-03T00:00:00"/>
  </r>
  <r>
    <n v="1"/>
    <x v="0"/>
    <s v="ZPM MIXTA"/>
    <x v="2"/>
    <s v="U3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519.7"/>
    <n v="6299141.5999999996"/>
    <s v="ZONA PAGA V278"/>
    <s v="Contrato Directo Sonda"/>
    <x v="1"/>
    <d v="2017-11-07T00:00:00"/>
  </r>
  <r>
    <n v="1"/>
    <x v="0"/>
    <s v="ZPM"/>
    <x v="2"/>
    <s v="U3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14eR"/>
    <m/>
    <m/>
    <m/>
    <m/>
    <m/>
    <m/>
    <m/>
    <m/>
    <m/>
    <m/>
    <m/>
    <m/>
    <m/>
    <m/>
    <m/>
    <m/>
    <m/>
    <n v="2"/>
    <m/>
    <m/>
    <m/>
    <d v="2017-04-17T00:00:00"/>
    <d v="2017-04-17T00:00:00"/>
    <d v="2017-04-17T00:00:00"/>
    <n v="346107.5"/>
    <n v="6299078.0999999996"/>
    <s v="ZONA PAGA V278"/>
    <s v="Contrato Directo Sonda"/>
    <x v="1"/>
    <d v="2017-11-07T00:00:00"/>
  </r>
  <r>
    <n v="1"/>
    <x v="0"/>
    <s v="ZPM MIXTA"/>
    <x v="2"/>
    <s v="U3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R"/>
    <s v="314R"/>
    <s v="307eR"/>
    <s v="312eR"/>
    <s v="314eR"/>
    <s v="315eR"/>
    <s v="316eR"/>
    <s v="B29R"/>
    <m/>
    <m/>
    <m/>
    <m/>
    <m/>
    <m/>
    <m/>
    <m/>
    <m/>
    <m/>
    <m/>
    <m/>
    <n v="2"/>
    <m/>
    <m/>
    <m/>
    <d v="2017-04-17T00:00:00"/>
    <d v="2017-04-17T00:00:00"/>
    <d v="2017-04-17T00:00:00"/>
    <n v="345790.3"/>
    <n v="6299034.7000000002"/>
    <s v="ZONA PAGA V278"/>
    <s v="Contrato Directo Sonda"/>
    <x v="1"/>
    <d v="2017-11-08T00:00:00"/>
  </r>
  <r>
    <n v="1"/>
    <x v="1"/>
    <s v="ZPM"/>
    <x v="6"/>
    <s v="U5"/>
    <n v="326"/>
    <m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4-26T00:00:00"/>
    <n v="345937.4"/>
    <n v="6299054.7000000002"/>
    <s v="ZONA PAGA V278"/>
    <s v="500 Validadores"/>
    <x v="2"/>
    <s v=""/>
  </r>
  <r>
    <n v="1"/>
    <x v="0"/>
    <s v="ZPM MIXTA"/>
    <x v="2"/>
    <s v="U3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m/>
    <m/>
    <d v="2017-04-26T00:00:00"/>
    <d v="2017-04-26T00:00:00"/>
    <d v="2017-04-26T00:00:00"/>
    <n v="345710.33"/>
    <n v="6299131.4800000004"/>
    <s v="ZONA PAGA V278"/>
    <s v="Contrato Directo Sonda"/>
    <x v="1"/>
    <d v="2017-11-08T00:00:00"/>
  </r>
  <r>
    <n v="1"/>
    <x v="0"/>
    <s v="ZPM"/>
    <x v="4"/>
    <s v="U1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446.31"/>
    <n v="6302547.96"/>
    <s v="ZONA PAGA V278"/>
    <s v="500 Validadores"/>
    <x v="1"/>
    <d v="2017-11-09T00:00:00"/>
  </r>
  <r>
    <n v="1"/>
    <x v="0"/>
    <s v="ZPM"/>
    <x v="4"/>
    <s v="U1"/>
    <n v="329"/>
    <s v="RM-0901"/>
    <s v="PB25"/>
    <m/>
    <s v="E-5-38-SN-5"/>
    <m/>
    <s v="RENCA"/>
    <s v="Parada 2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576.76"/>
    <n v="6302530.5300000003"/>
    <s v="ZONA PAGA V278"/>
    <s v="500 Validadores"/>
    <x v="1"/>
    <d v="2017-11-09T00:00:00"/>
  </r>
  <r>
    <n v="1"/>
    <x v="0"/>
    <s v="ZPM"/>
    <x v="4"/>
    <s v="U1"/>
    <n v="330"/>
    <s v="RM-0902"/>
    <s v="PB108"/>
    <m/>
    <s v="E-5-38-NS-5"/>
    <m/>
    <s v="RENCA"/>
    <s v="Parada 3 / Plaza Renca"/>
    <s v="NO"/>
    <s v="U1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m/>
    <m/>
    <d v="2017-05-02T00:00:00"/>
    <d v="2017-05-02T00:00:00"/>
    <d v="2017-05-02T00:00:00"/>
    <n v="341543.82"/>
    <n v="6302496.9299999997"/>
    <s v="ZONA PAGA V278"/>
    <s v="500 Validadores"/>
    <x v="1"/>
    <d v="2017-11-09T00:00:00"/>
  </r>
  <r>
    <n v="1"/>
    <x v="0"/>
    <s v="ZPM MIXTA"/>
    <x v="1"/>
    <s v="U6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m/>
    <n v="3"/>
    <d v="2017-05-08T00:00:00"/>
    <d v="2017-05-08T00:00:00"/>
    <d v="2017-05-08T00:00:00"/>
    <n v="336924.03"/>
    <n v="6307232.2000000002"/>
    <s v="ZONA PAGA V278"/>
    <s v="500 Validadores"/>
    <x v="1"/>
    <d v="2017-11-06T00:00:00"/>
  </r>
  <r>
    <n v="1"/>
    <x v="0"/>
    <s v="ZPM"/>
    <x v="2"/>
    <s v="U3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2I"/>
    <s v="I05I"/>
    <s v="I07I"/>
    <s v="I09I"/>
    <s v="I09cI"/>
    <s v="I09eI"/>
    <s v="I18I"/>
    <s v="I24I"/>
    <m/>
    <m/>
    <m/>
    <m/>
    <m/>
    <m/>
    <m/>
    <m/>
    <m/>
    <m/>
    <m/>
    <n v="2"/>
    <m/>
    <m/>
    <m/>
    <d v="2017-05-08T00:00:00"/>
    <d v="2017-05-08T00:00:00"/>
    <d v="2017-05-08T00:00:00"/>
    <n v="333001.65000000002"/>
    <n v="6291013.71"/>
    <s v="ZONA PAGA V278"/>
    <s v="Contrato Directo Sonda"/>
    <x v="1"/>
    <d v="2017-11-08T00:00:00"/>
  </r>
  <r>
    <n v="1"/>
    <x v="0"/>
    <s v="ZPM"/>
    <x v="3"/>
    <s v="U5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m/>
    <m/>
    <n v="3"/>
    <d v="2017-05-26T00:00:00"/>
    <d v="2017-05-26T00:00:00"/>
    <d v="2017-05-26T00:00:00"/>
    <n v="353883.33"/>
    <n v="6297344.7599999998"/>
    <s v="ZONA PAGA V278"/>
    <s v="500 Validadores"/>
    <x v="1"/>
    <d v="2017-09-28T00:00:00"/>
  </r>
  <r>
    <n v="1"/>
    <x v="0"/>
    <s v="ZPM"/>
    <x v="2"/>
    <s v="U3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m/>
    <m/>
    <d v="2017-05-29T00:00:00"/>
    <d v="2017-05-29T00:00:00"/>
    <d v="2017-05-29T00:00:00"/>
    <n v="345927.99"/>
    <n v="6290128.9699999997"/>
    <s v="ZONA PAGA V278"/>
    <s v="500 Validadores"/>
    <x v="1"/>
    <d v="2017-11-08T00:00:00"/>
  </r>
  <r>
    <n v="1"/>
    <x v="0"/>
    <s v="ZPM MIXTA"/>
    <x v="7"/>
    <s v="U7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m/>
    <m/>
    <n v="4"/>
    <d v="2017-06-07T00:00:00"/>
    <d v="2017-06-07T00:00:00"/>
    <d v="2017-06-07T00:00:00"/>
    <n v="353641.92"/>
    <n v="6280976.9900000002"/>
    <s v="ZONA PAGA V285"/>
    <s v="500 Validadores"/>
    <x v="1"/>
    <d v="2017-11-03T00:00:00"/>
  </r>
  <r>
    <n v="1"/>
    <x v="0"/>
    <s v="ZPM"/>
    <x v="2"/>
    <s v="U3"/>
    <n v="336"/>
    <s v="RM-0908"/>
    <s v="PE1318"/>
    <m/>
    <s v="E-22-205-SN-34"/>
    <m/>
    <s v="LA GRANJA"/>
    <s v="Parada 11 / (M) Santa Rosa"/>
    <s v="NO"/>
    <s v="U3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8312.64"/>
    <n v="6287277.4800000004"/>
    <s v="ZONA PAGA V285"/>
    <s v="Contrato Directo Sonda"/>
    <x v="1"/>
    <d v="2017-11-08T00:00:00"/>
  </r>
  <r>
    <n v="1"/>
    <x v="1"/>
    <s v="ZPM"/>
    <x v="6"/>
    <s v="U3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4279.18"/>
    <n v="6297518.6100000003"/>
    <s v="ZONA PAGA V285"/>
    <s v="Contrato Directo Sonda"/>
    <x v="1"/>
    <d v="2017-11-08T00:00:00"/>
  </r>
  <r>
    <n v="1"/>
    <x v="1"/>
    <s v="ZPM"/>
    <x v="6"/>
    <s v="U3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m/>
    <m/>
    <d v="2017-06-19T00:00:00"/>
    <d v="2017-06-19T00:00:00"/>
    <d v="2017-06-19T00:00:00"/>
    <n v="344099.93"/>
    <n v="6297543.5300000003"/>
    <s v="ZONA PAGA V285"/>
    <s v="Contrato Directo Sonda"/>
    <x v="1"/>
    <d v="2017-11-08T00:00:00"/>
  </r>
  <r>
    <n v="1"/>
    <x v="0"/>
    <s v="ZPM"/>
    <x v="7"/>
    <s v="U7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m/>
    <m/>
    <n v="3"/>
    <d v="2017-06-28T00:00:00"/>
    <d v="2017-06-28T00:00:00"/>
    <d v="2017-06-28T00:00:00"/>
    <n v="353617.19"/>
    <n v="6280748.46"/>
    <s v="ZONA PAGA V285"/>
    <s v="Contrato Directo Sonda"/>
    <x v="1"/>
    <d v="2017-11-03T00:00:00"/>
  </r>
  <r>
    <n v="1"/>
    <x v="1"/>
    <s v="ZPM"/>
    <x v="6"/>
    <s v="U5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m/>
    <d v="2017-07-05T00:00:00"/>
    <d v="2017-07-05T00:00:00"/>
    <d v="2017-07-05T00:00:00"/>
    <n v="338110.93"/>
    <n v="6298072.3300000001"/>
    <s v="ZONA PAGA V285"/>
    <s v="500 Validadores"/>
    <x v="2"/>
    <s v=""/>
  </r>
  <r>
    <n v="1"/>
    <x v="0"/>
    <s v="ZPM"/>
    <x v="3"/>
    <s v="U5"/>
    <n v="341"/>
    <s v="RM-0913"/>
    <s v="PA264"/>
    <m/>
    <s v="T-20-73-OP-45"/>
    <m/>
    <s v="SANTIAGO"/>
    <s v="Parada 2 / (M) Santa Ana"/>
    <s v="NO"/>
    <s v="U5"/>
    <m/>
    <m/>
    <m/>
    <m/>
    <m/>
    <d v="1899-12-30T15:00:00"/>
    <d v="1899-12-30T21:30:00"/>
    <s v="-"/>
    <s v="-"/>
    <s v="-"/>
    <s v="-"/>
    <s v="-"/>
    <s v="-"/>
    <m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m/>
    <n v="3"/>
    <d v="2017-07-05T00:00:00"/>
    <d v="2017-07-05T00:00:00"/>
    <d v="2017-07-05T00:00:00"/>
    <n v="345937.4"/>
    <n v="6299054.7000000002"/>
    <s v="ZONA PAGA V285"/>
    <s v="Contrato Directo Sonda"/>
    <x v="1"/>
    <d v="2017-09-28T00:00:00"/>
  </r>
  <r>
    <n v="1"/>
    <x v="1"/>
    <s v="ZPM"/>
    <x v="3"/>
    <s v="U5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m/>
    <m/>
    <n v="4"/>
    <d v="2017-07-31T00:00:00"/>
    <d v="2017-07-31T00:00:00"/>
    <d v="2017-07-31T00:00:00"/>
    <n v="346744.24"/>
    <n v="6299558.2000000002"/>
    <s v="ZONA PAGA V286"/>
    <s v="Contrato Directo Sonda"/>
    <x v="1"/>
    <d v="2017-09-27T00:00:00"/>
  </r>
  <r>
    <n v="1"/>
    <x v="0"/>
    <s v="ZPM"/>
    <x v="3"/>
    <s v="U5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14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s v="J17R"/>
    <m/>
    <m/>
    <m/>
    <m/>
    <m/>
    <m/>
    <m/>
    <m/>
    <m/>
    <m/>
    <m/>
    <m/>
    <m/>
    <m/>
    <n v="2"/>
    <m/>
    <m/>
    <n v="3"/>
    <d v="2017-07-31T00:00:00"/>
    <d v="2017-07-31T00:00:00"/>
    <d v="2017-07-31T00:00:00"/>
    <n v="340430.44"/>
    <n v="6296729.9900000002"/>
    <s v="ZONA PAGA V286"/>
    <s v="Contrato Directo Sonda"/>
    <x v="1"/>
    <d v="2017-09-27T00:00:00"/>
  </r>
  <r>
    <n v="1"/>
    <x v="0"/>
    <s v="ZPM MIXTA"/>
    <x v="3"/>
    <s v="U5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m/>
    <m/>
    <d v="2017-07-31T00:00:00"/>
    <d v="2017-07-31T00:00:00"/>
    <d v="2017-07-31T00:00:00"/>
    <n v="336793.95"/>
    <n v="6290795.9400000004"/>
    <s v="ZONA PAGA V286"/>
    <s v="Contrato Directo Sonda"/>
    <x v="1"/>
    <d v="2017-09-27T00:00:00"/>
  </r>
  <r>
    <n v="1"/>
    <x v="0"/>
    <s v="ZPM"/>
    <x v="4"/>
    <s v="U1"/>
    <n v="345"/>
    <s v="RM-0917"/>
    <s v="PH29"/>
    <m/>
    <s v="E-21-89-OP-35"/>
    <m/>
    <s v="SAN JOAQUÍN"/>
    <s v="Parada 2 / Departamental   Santa Rosa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m/>
    <m/>
    <d v="2017-07-31T00:00:00"/>
    <d v="2017-07-31T00:00:00"/>
    <d v="2017-07-31T00:00:00"/>
    <n v="347870.74"/>
    <n v="6291305.2599999998"/>
    <s v="ZONA PAGA V286"/>
    <s v="500 Validadores"/>
    <x v="1"/>
    <d v="2017-11-09T00:00:00"/>
  </r>
  <r>
    <n v="1"/>
    <x v="0"/>
    <s v="ZPM"/>
    <x v="5"/>
    <s v="U4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m/>
    <m/>
    <d v="2017-07-31T00:00:00"/>
    <d v="2017-07-31T00:00:00"/>
    <d v="2017-07-31T00:00:00"/>
    <n v="339764.44"/>
    <n v="6298136.2300000004"/>
    <s v="ZONA PAGA V288"/>
    <s v="500 Validadores"/>
    <x v="1"/>
    <d v="2017-11-09T00:00:00"/>
  </r>
  <r>
    <n v="1"/>
    <x v="0"/>
    <s v="ZPM"/>
    <x v="2"/>
    <s v="U3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m/>
    <m/>
    <d v="2017-08-10T00:00:00"/>
    <d v="2017-08-10T00:00:00"/>
    <d v="2017-08-10T00:00:00"/>
    <n v="336548.54"/>
    <n v="6290896.0999999996"/>
    <s v="ZONA PAGA V290"/>
    <s v="Contrato Directo Sonda"/>
    <x v="1"/>
    <d v="2017-11-08T00:00:00"/>
  </r>
  <r>
    <n v="1"/>
    <x v="0"/>
    <s v="ZPM"/>
    <x v="2"/>
    <s v="U3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m/>
    <m/>
    <d v="2017-08-22T00:00:00"/>
    <d v="2017-08-22T00:00:00"/>
    <d v="2017-08-22T00:00:00"/>
    <n v="351702.14"/>
    <n v="6289997.9400000004"/>
    <s v="ZONA PAGA V290"/>
    <s v="Contrato Directo Sonda"/>
    <x v="1"/>
    <d v="2017-11-07T00:00:00"/>
  </r>
  <r>
    <n v="1"/>
    <x v="0"/>
    <s v="ZPM"/>
    <x v="3"/>
    <s v="U5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m/>
    <n v="4"/>
    <d v="2017-08-30T00:00:00"/>
    <d v="2017-08-30T00:00:00"/>
    <d v="2017-08-30T00:00:00"/>
    <n v="338110.93"/>
    <n v="6298072.3300000001"/>
    <s v="ZONA PAGA V290"/>
    <s v="Contrato Directo Sonda"/>
    <x v="1"/>
    <d v="2017-10-02T00:00:00"/>
  </r>
  <r>
    <n v="1"/>
    <x v="0"/>
    <s v="ZPM MIXTA"/>
    <x v="5"/>
    <s v="U4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m/>
    <m/>
    <d v="2017-09-01T00:00:00"/>
    <d v="2017-09-01T00:00:00"/>
    <d v="2017-09-01T00:00:00"/>
    <n v="343975.59"/>
    <n v="6297450.0999999996"/>
    <s v="ZONA PAGA V291"/>
    <s v="500 Validadores"/>
    <x v="1"/>
    <d v="2017-10-02T00:00:00"/>
  </r>
  <r>
    <n v="1"/>
    <x v="0"/>
    <s v="ZPM MIXTA"/>
    <x v="5"/>
    <s v="U4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m/>
    <m/>
    <d v="2017-09-01T00:00:00"/>
    <d v="2017-09-01T00:00:00"/>
    <d v="2017-09-01T00:00:00"/>
    <n v="353978.73"/>
    <n v="6297316.4800000004"/>
    <s v="ZONA PAGA V291"/>
    <s v="500 Validadores"/>
    <x v="1"/>
    <d v="2017-10-02T00:00:00"/>
  </r>
  <r>
    <n v="1"/>
    <x v="0"/>
    <s v="ZPM"/>
    <x v="3"/>
    <s v="U5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5:30:00"/>
    <d v="1899-12-30T21:00:00"/>
    <s v="-"/>
    <s v="-"/>
    <s v="-"/>
    <s v="-"/>
    <s v="-"/>
    <s v="-"/>
    <m/>
    <d v="1899-12-30T07:30:00"/>
    <d v="1899-12-30T20:30:00"/>
    <s v="-"/>
    <s v="-"/>
    <d v="1899-12-30T07:30:00"/>
    <d v="1899-12-30T20:30:00"/>
    <s v="-"/>
    <s v="-"/>
    <d v="2017-11-11T00:00:00"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m/>
    <m/>
    <d v="2017-09-05T00:00:00"/>
    <d v="2017-09-05T00:00:00"/>
    <d v="2017-09-05T00:00:00"/>
    <n v="351592.54"/>
    <n v="6296052.96"/>
    <s v="ZONA PAGA V294"/>
    <s v="Contrato Directo Sonda"/>
    <x v="1"/>
    <d v="2017-09-05T00:00:00"/>
  </r>
  <r>
    <n v="1"/>
    <x v="0"/>
    <s v="ZPM"/>
    <x v="5"/>
    <s v="U4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m/>
    <m/>
    <d v="2017-10-03T00:00:00"/>
    <d v="2017-10-03T00:00:00"/>
    <d v="2017-10-03T00:00:00"/>
    <n v="346791.52"/>
    <n v="6305341.8600000003"/>
    <s v="ZONA PAGA V295"/>
    <s v="Contrato Directo Sonda"/>
    <x v="1"/>
    <d v="2017-11-09T00:00:00"/>
  </r>
  <r>
    <n v="1"/>
    <x v="0"/>
    <s v="ZPF"/>
    <x v="2"/>
    <s v="TAT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R"/>
    <s v="F25eR"/>
    <m/>
    <m/>
    <m/>
    <m/>
    <m/>
    <m/>
    <m/>
    <m/>
    <n v="4"/>
    <m/>
    <m/>
    <n v="1"/>
    <d v="2011-12-22T00:00:00"/>
    <d v="2017-12-01T00:00:00"/>
    <d v="2011-12-22T00:00:00"/>
    <n v="351553.5"/>
    <n v="6290027.2999999998"/>
    <s v="ZONA PAGA V295"/>
    <s v="500 Validadores"/>
    <x v="0"/>
    <d v="2018-03-08T00:00:00"/>
  </r>
  <r>
    <n v="1"/>
    <x v="0"/>
    <s v="ZPM"/>
    <x v="8"/>
    <s v="U2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m/>
    <m/>
    <d v="2017-10-10T00:00:00"/>
    <d v="2017-10-10T00:00:00"/>
    <d v="2017-10-10T00:00:00"/>
    <n v="344035.91"/>
    <n v="6297464.7599999998"/>
    <s v="ZONA PAGA V295"/>
    <s v="500 Validadores"/>
    <x v="1"/>
    <d v="2017-10-10T00:00:00"/>
  </r>
  <r>
    <n v="1"/>
    <x v="0"/>
    <s v="ZPM"/>
    <x v="1"/>
    <s v="U6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m/>
    <m/>
    <n v="4"/>
    <d v="2017-10-18T00:00:00"/>
    <d v="2017-10-18T00:00:00"/>
    <d v="2017-10-18T00:00:00"/>
    <n v="346492.45"/>
    <n v="6299690.7999999998"/>
    <s v="ZONA PAGA V297"/>
    <s v="500 Validadores"/>
    <x v="1"/>
    <d v="2017-10-18T00:00:00"/>
  </r>
  <r>
    <n v="1"/>
    <x v="0"/>
    <s v="ZPM"/>
    <x v="4"/>
    <s v="U1"/>
    <n v="358"/>
    <s v="RM-0930"/>
    <s v="PI181"/>
    <m/>
    <s v="T-12-55-NS-15"/>
    <m/>
    <s v="CERRILLOS"/>
    <s v="Parada 1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m/>
    <m/>
    <d v="2017-11-07T00:00:00"/>
    <d v="2017-11-07T00:00:00"/>
    <d v="2017-11-07T00:00:00"/>
    <n v="342406.92"/>
    <n v="6293765.5800000001"/>
    <s v="ZONA PAGA V301"/>
    <s v="500 Validadores"/>
    <x v="1"/>
    <d v="2017-11-07T00:00:00"/>
  </r>
  <r>
    <n v="1"/>
    <x v="0"/>
    <s v="ZPM"/>
    <x v="1"/>
    <s v="U6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m/>
    <m/>
    <n v="5"/>
    <d v="2017-11-15T00:00:00"/>
    <d v="2017-11-15T00:00:00"/>
    <d v="2017-11-15T00:00:00"/>
    <n v="347044.18"/>
    <n v="6300728.3099999996"/>
    <s v="ZONA PAGA V302"/>
    <s v="500 Validadores"/>
    <x v="1"/>
    <d v="2017-11-15T00:00:00"/>
  </r>
  <r>
    <n v="1"/>
    <x v="0"/>
    <s v="ZPM"/>
    <x v="2"/>
    <s v="U3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m/>
    <m/>
    <d v="2017-11-20T00:00:00"/>
    <d v="2017-11-20T00:00:00"/>
    <d v="2017-11-20T00:00:00"/>
    <n v="339119.62"/>
    <n v="6307922.8300000001"/>
    <s v="ZONA PAGA V303"/>
    <s v="Contrato Directo Sonda"/>
    <x v="1"/>
    <d v="2017-11-20T00:00:00"/>
  </r>
  <r>
    <n v="1"/>
    <x v="0"/>
    <s v="ZP"/>
    <x v="0"/>
    <s v="NA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m/>
    <n v="4"/>
    <d v="2018-01-25T00:00:00"/>
    <d v="2018-01-25T00:00:00"/>
    <d v="2018-01-25T00:00:00"/>
    <n v="353843.58"/>
    <n v="6298905.8899999997"/>
    <s v="ZONA PAGA V303"/>
    <s v="500 Validadores"/>
    <x v="0"/>
    <s v=""/>
  </r>
  <r>
    <n v="1"/>
    <x v="0"/>
    <s v="ZP"/>
    <x v="0"/>
    <s v="NA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4"/>
    <d v="2018-01-25T00:00:00"/>
    <d v="2018-01-25T00:00:00"/>
    <d v="2018-01-25T00:00:00"/>
    <n v="344226.19"/>
    <n v="6292694.8399999999"/>
    <s v="ZONA PAGA V303"/>
    <s v="500 Validadores"/>
    <x v="0"/>
    <s v=""/>
  </r>
  <r>
    <n v="1"/>
    <x v="0"/>
    <s v="ZP"/>
    <x v="0"/>
    <s v="NA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m/>
    <m/>
    <n v="4"/>
    <d v="2017-12-01T00:00:00"/>
    <d v="2017-12-01T00:00:00"/>
    <d v="2017-12-01T00:00:00"/>
    <n v="336769.63"/>
    <n v="6296402.3700000001"/>
    <s v="ZONA PAGA V303"/>
    <s v="500 Validadores"/>
    <x v="0"/>
    <s v=""/>
  </r>
  <r>
    <n v="1"/>
    <x v="0"/>
    <s v="ZP"/>
    <x v="0"/>
    <s v="NA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m/>
    <m/>
    <n v="4"/>
    <d v="2018-01-25T00:00:00"/>
    <d v="2018-01-25T00:00:00"/>
    <d v="2018-01-25T00:00:00"/>
    <n v="344676.08"/>
    <n v="6292309.54"/>
    <s v="ZONA PAGA V303"/>
    <s v="500 Validadores"/>
    <x v="0"/>
    <s v=""/>
  </r>
  <r>
    <n v="1"/>
    <x v="0"/>
    <s v="ZPM"/>
    <x v="3"/>
    <s v="NA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07R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m/>
    <m/>
    <n v="5"/>
    <d v="2017-12-07T00:00:00"/>
    <d v="2017-12-07T00:00:00"/>
    <d v="2017-12-07T00:00:00"/>
    <n v="344000.68"/>
    <n v="6297510.9500000002"/>
    <s v="ZONA PAGA V304"/>
    <s v="500 Validadores"/>
    <x v="1"/>
    <d v="2017-12-07T00:00:00"/>
  </r>
  <r>
    <n v="1"/>
    <x v="0"/>
    <s v="ZPM"/>
    <x v="3"/>
    <s v="N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10R"/>
    <s v="J13I"/>
    <s v="424R"/>
    <s v="404R"/>
    <s v="I09R"/>
    <s v="I09eR"/>
    <s v="I14R"/>
    <m/>
    <m/>
    <m/>
    <m/>
    <m/>
    <m/>
    <m/>
    <m/>
    <m/>
    <m/>
    <m/>
    <m/>
    <n v="3"/>
    <m/>
    <m/>
    <n v="5"/>
    <d v="2017-12-07T00:00:00"/>
    <d v="2017-12-07T00:00:00"/>
    <d v="2017-12-07T00:00:00"/>
    <n v="344099.93"/>
    <n v="6297543.5300000003"/>
    <s v="ZONA PAGA V304"/>
    <s v="500 Validadores"/>
    <x v="1"/>
    <d v="2017-12-07T00:00:00"/>
  </r>
  <r>
    <n v="1"/>
    <x v="0"/>
    <s v="ZPM"/>
    <x v="3"/>
    <s v="N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507I"/>
    <s v="510I"/>
    <s v="513I"/>
    <s v="J13R"/>
    <s v="406I"/>
    <s v="422I"/>
    <s v="426I"/>
    <m/>
    <m/>
    <m/>
    <m/>
    <m/>
    <m/>
    <m/>
    <m/>
    <m/>
    <m/>
    <m/>
    <m/>
    <m/>
    <m/>
    <n v="3"/>
    <m/>
    <m/>
    <n v="6"/>
    <d v="2017-12-07T00:00:00"/>
    <d v="2017-12-07T00:00:00"/>
    <d v="2017-12-07T00:00:00"/>
    <n v="344122.81"/>
    <n v="6297496.8399999999"/>
    <s v="ZONA PAGA V304"/>
    <s v="500 Validadores"/>
    <x v="1"/>
    <d v="2017-12-07T00:00:00"/>
  </r>
  <r>
    <n v="1"/>
    <x v="0"/>
    <s v="ZPM"/>
    <x v="3"/>
    <s v="N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m/>
    <m/>
    <n v="4"/>
    <d v="2017-12-07T00:00:00"/>
    <d v="2017-12-07T00:00:00"/>
    <d v="2017-12-07T00:00:00"/>
    <n v="342745.65"/>
    <n v="6297106.1600000001"/>
    <s v="ZONA PAGA V304"/>
    <s v="500 Validadores"/>
    <x v="1"/>
    <d v="2017-12-07T00:00:00"/>
  </r>
  <r>
    <n v="1"/>
    <x v="1"/>
    <s v="ZPM"/>
    <x v="7"/>
    <s v="N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m/>
    <m/>
    <d v="2017-12-11T00:00:00"/>
    <d v="2017-12-11T00:00:00"/>
    <d v="2017-12-11T00:00:00"/>
    <n v="353837.38"/>
    <n v="6279764.6399999997"/>
    <s v="ZONA PAGA V304"/>
    <s v="500 Validadores"/>
    <x v="2"/>
    <s v=""/>
  </r>
  <r>
    <n v="1"/>
    <x v="1"/>
    <s v="ZPM"/>
    <x v="7"/>
    <s v="N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m/>
    <m/>
    <d v="2017-12-11T00:00:00"/>
    <d v="2017-12-11T00:00:00"/>
    <d v="2017-12-11T00:00:00"/>
    <n v="353956.96"/>
    <n v="6279686.9900000002"/>
    <s v="ZONA PAGA V304"/>
    <s v="500 Validadores"/>
    <x v="2"/>
    <s v=""/>
  </r>
  <r>
    <n v="1"/>
    <x v="0"/>
    <s v="ZPM"/>
    <x v="7"/>
    <s v="NA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15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3"/>
    <m/>
    <m/>
    <n v="5"/>
    <d v="2017-12-11T00:00:00"/>
    <d v="2017-12-11T00:00:00"/>
    <d v="2017-12-11T00:00:00"/>
    <n v="353788.28"/>
    <n v="6280015.0499999998"/>
    <s v="ZONA PAGA V304"/>
    <s v="500 Validadores"/>
    <x v="1"/>
    <d v="2017-12-11T00:00:00"/>
  </r>
  <r>
    <n v="1"/>
    <x v="0"/>
    <s v="ZPM"/>
    <x v="7"/>
    <s v="NA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m/>
    <m/>
    <n v="3"/>
    <d v="2017-12-11T00:00:00"/>
    <d v="2017-12-11T00:00:00"/>
    <d v="2017-12-11T00:00:00"/>
    <n v="353144.2"/>
    <n v="6283962.8200000003"/>
    <s v="ZONA PAGA V304"/>
    <s v="500 Validadores"/>
    <x v="1"/>
    <d v="2017-12-11T00:00:00"/>
  </r>
  <r>
    <n v="1"/>
    <x v="0"/>
    <s v="ZPM"/>
    <x v="2"/>
    <s v="NA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171.42"/>
    <n v="6291067.3399999999"/>
    <s v="ZONA PAGA V305"/>
    <s v="500 Validadores"/>
    <x v="1"/>
    <d v="2017-12-13T00:00:00"/>
  </r>
  <r>
    <n v="1"/>
    <x v="0"/>
    <s v="ZPM"/>
    <x v="2"/>
    <s v="NA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09eI"/>
    <s v="I24I"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426.84999999998"/>
    <n v="6291159.6100000003"/>
    <s v="ZONA PAGA V305"/>
    <s v="500 Validadores"/>
    <x v="1"/>
    <d v="2017-12-13T00:00:00"/>
  </r>
  <r>
    <n v="1"/>
    <x v="0"/>
    <s v="ZPM"/>
    <x v="2"/>
    <s v="NA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m/>
    <m/>
    <d v="2017-12-13T00:00:00"/>
    <d v="2017-12-13T00:00:00"/>
    <d v="2017-12-13T00:00:00"/>
    <n v="333660.38"/>
    <n v="6291239.5099999998"/>
    <s v="ZONA PAGA V305"/>
    <s v="500 Validadores"/>
    <x v="1"/>
    <d v="2017-12-13T00:00:00"/>
  </r>
  <r>
    <n v="1"/>
    <x v="0"/>
    <s v="ZPM"/>
    <x v="2"/>
    <s v="NA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1"/>
    <m/>
    <m/>
    <m/>
    <d v="2017-12-13T00:00:00"/>
    <d v="2017-12-13T00:00:00"/>
    <d v="2017-12-13T00:00:00"/>
    <n v="333904.42"/>
    <n v="6291233.0499999998"/>
    <s v="ZONA PAGA V305"/>
    <s v="500 Validadores"/>
    <x v="1"/>
    <d v="2017-12-13T00:00:00"/>
  </r>
  <r>
    <n v="1"/>
    <x v="0"/>
    <s v="ZPM"/>
    <x v="2"/>
    <s v="NA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m/>
    <m/>
    <d v="2017-12-13T00:00:00"/>
    <d v="2017-12-13T00:00:00"/>
    <d v="2017-12-13T00:00:00"/>
    <n v="334465.82"/>
    <n v="6291003.7000000002"/>
    <s v="ZONA PAGA V305"/>
    <s v="500 Validadores"/>
    <x v="1"/>
    <d v="2017-12-13T00:00:00"/>
  </r>
  <r>
    <n v="1"/>
    <x v="0"/>
    <s v="ZPM"/>
    <x v="2"/>
    <s v="NA"/>
    <n v="378"/>
    <s v="RM-0951"/>
    <s v="PI1792"/>
    <m/>
    <s v="T-13-94-PO-33"/>
    <m/>
    <s v="MAIPÚ"/>
    <s v="Parada 4 / Hospital Maipú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3I"/>
    <s v="I05I"/>
    <s v="I09I"/>
    <s v="I09cI"/>
    <s v="I18I"/>
    <s v="I24I"/>
    <m/>
    <m/>
    <m/>
    <m/>
    <m/>
    <m/>
    <m/>
    <m/>
    <m/>
    <n v="2"/>
    <m/>
    <m/>
    <m/>
    <d v="2017-12-13T00:00:00"/>
    <d v="2017-12-13T00:00:00"/>
    <d v="2017-12-13T00:00:00"/>
    <n v="335285.7"/>
    <n v="6290856.5"/>
    <s v="ZONA PAGA V305"/>
    <s v="500 Validadores"/>
    <x v="1"/>
    <d v="2017-12-13T00:00:00"/>
  </r>
  <r>
    <n v="1"/>
    <x v="0"/>
    <s v="ZPM"/>
    <x v="8"/>
    <s v="NA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m/>
    <m/>
    <d v="2017-12-19T00:00:00"/>
    <d v="2017-12-19T00:00:00"/>
    <d v="2017-12-19T00:00:00"/>
    <n v="341792.17"/>
    <n v="6277201.5899999999"/>
    <s v="ZONA PAGA V306"/>
    <s v="500 Validadores"/>
    <x v="1"/>
    <d v="2017-12-19T00:00:00"/>
  </r>
  <r>
    <n v="1"/>
    <x v="0"/>
    <s v="ZPM"/>
    <x v="3"/>
    <s v="NA"/>
    <n v="380"/>
    <s v="RM-0953"/>
    <s v="PC563"/>
    <m/>
    <s v="T-14-130-NS-5"/>
    <m/>
    <s v="PROVIDENCIA"/>
    <s v="Parada 5 / (M) Salvador"/>
    <s v="NO"/>
    <s v="U5"/>
    <m/>
    <m/>
    <m/>
    <m/>
    <m/>
    <d v="1899-12-30T14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m/>
    <m/>
    <n v="4"/>
    <d v="2017-12-19T00:00:00"/>
    <d v="2017-12-19T00:00:00"/>
    <d v="2017-12-19T00:00:00"/>
    <n v="348830.34"/>
    <n v="6299326.1399999997"/>
    <s v="ZONA PAGA V306"/>
    <s v="500 Validadores"/>
    <x v="1"/>
    <d v="2017-12-19T00:00:00"/>
  </r>
  <r>
    <n v="1"/>
    <x v="0"/>
    <s v="ZPM"/>
    <x v="7"/>
    <s v="NA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m/>
    <m/>
    <n v="3"/>
    <d v="2017-12-22T00:00:00"/>
    <d v="2017-12-22T00:00:00"/>
    <d v="2017-12-22T00:00:00"/>
    <n v="353962.59"/>
    <n v="6280072.6900000004"/>
    <s v="ZONA PAGA V306"/>
    <s v="500 Validadores"/>
    <x v="1"/>
    <d v="2017-12-22T00:00:00"/>
  </r>
  <r>
    <n v="1"/>
    <x v="0"/>
    <s v="ZPM"/>
    <x v="7"/>
    <s v="NA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17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R"/>
    <s v="F12cI"/>
    <s v="F12cR"/>
    <s v="F14R"/>
    <s v="F18R"/>
    <m/>
    <m/>
    <m/>
    <m/>
    <m/>
    <m/>
    <m/>
    <m/>
    <m/>
    <m/>
    <m/>
    <m/>
    <m/>
    <m/>
    <m/>
    <n v="4"/>
    <m/>
    <m/>
    <n v="4"/>
    <d v="2017-12-22T00:00:00"/>
    <d v="2017-12-22T00:00:00"/>
    <d v="2017-12-22T00:00:00"/>
    <n v="353937.33"/>
    <n v="6280067.8499999996"/>
    <s v="ZONA PAGA V306"/>
    <s v="500 Validadores"/>
    <x v="1"/>
    <d v="2017-12-22T00:00:00"/>
  </r>
  <r>
    <n v="1"/>
    <x v="0"/>
    <s v="ZPM"/>
    <x v="5"/>
    <s v="NA"/>
    <n v="383"/>
    <s v="RM-0960"/>
    <s v="PI437"/>
    <m/>
    <s v="E-7-53-PO-10"/>
    <m/>
    <s v="ESTACIÓN CENTRAL"/>
    <s v="Parada 5 / (M) Las Rejas"/>
    <s v="SI"/>
    <s v="U4"/>
    <s v="U1"/>
    <s v="U5"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4I"/>
    <s v="404cI"/>
    <s v="419I"/>
    <s v="423I"/>
    <s v="431cI"/>
    <s v="424I"/>
    <m/>
    <m/>
    <m/>
    <m/>
    <m/>
    <m/>
    <m/>
    <m/>
    <m/>
    <m/>
    <m/>
    <m/>
    <m/>
    <m/>
    <n v="2"/>
    <m/>
    <m/>
    <n v="3"/>
    <d v="2018-01-05T00:00:00"/>
    <d v="2018-01-05T00:00:00"/>
    <d v="2018-01-05T00:00:00"/>
    <n v="341342.11"/>
    <n v="6296646.1900000004"/>
    <s v="ZONA PAGA V309"/>
    <s v="500 Validadores"/>
    <x v="1"/>
    <d v="2018-01-05T00:00:00"/>
  </r>
  <r>
    <n v="1"/>
    <x v="0"/>
    <s v="ZPM"/>
    <x v="4"/>
    <s v="NA"/>
    <n v="384"/>
    <s v="RM-0961"/>
    <s v="PI1375"/>
    <m/>
    <s v="T-12-89-PO-3"/>
    <m/>
    <s v="CERRILLOS"/>
    <s v="Parada 3 / (M) Cerrillos"/>
    <s v="NO"/>
    <s v="U1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m/>
    <m/>
    <n v="3"/>
    <d v="2018-01-05T00:00:00"/>
    <d v="2018-01-05T00:00:00"/>
    <d v="2018-01-05T00:00:00"/>
    <n v="342550.67"/>
    <n v="6293786.4699999997"/>
    <s v="ZONA PAGA V309"/>
    <s v="500 Validadores"/>
    <x v="1"/>
    <d v="2018-01-05T00:00:00"/>
  </r>
  <r>
    <n v="1"/>
    <x v="0"/>
    <s v="ZPM"/>
    <x v="5"/>
    <s v="NA"/>
    <n v="385"/>
    <s v="RM-0962"/>
    <s v="PB121"/>
    <m/>
    <s v="T-3-12-OP-30"/>
    <m/>
    <s v="HUECHURABA"/>
    <s v="Parada 11 / (M) Vespucio   Norte"/>
    <s v="SI"/>
    <s v="U4"/>
    <s v="U1"/>
    <s v="U6"/>
    <s v="U7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R"/>
    <m/>
    <m/>
    <m/>
    <m/>
    <m/>
    <m/>
    <m/>
    <m/>
    <m/>
    <m/>
    <m/>
    <m/>
    <m/>
    <n v="2"/>
    <m/>
    <m/>
    <n v="4"/>
    <d v="2018-01-05T00:00:00"/>
    <d v="2018-01-05T00:00:00"/>
    <d v="2018-01-05T00:00:00"/>
    <n v="347074.69"/>
    <n v="6305270.3099999996"/>
    <s v="ZONA PAGA V309"/>
    <s v="500 Validadores"/>
    <x v="1"/>
    <d v="2018-01-05T00:00:00"/>
  </r>
  <r>
    <n v="1"/>
    <x v="0"/>
    <s v="ZPM"/>
    <x v="7"/>
    <s v="N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I"/>
    <s v="F19R"/>
    <s v="712R"/>
    <s v="102I"/>
    <s v="104I"/>
    <s v="114I"/>
    <m/>
    <m/>
    <m/>
    <m/>
    <m/>
    <m/>
    <m/>
    <m/>
    <m/>
    <m/>
    <m/>
    <m/>
    <m/>
    <m/>
    <n v="2"/>
    <m/>
    <m/>
    <n v="4"/>
    <d v="2018-01-08T00:00:00"/>
    <d v="2018-01-08T00:00:00"/>
    <d v="2018-01-08T00:00:00"/>
    <n v="355682.11"/>
    <n v="6284530.9699999997"/>
    <s v="ZONA PAGA V309"/>
    <s v="500 Validadores"/>
    <x v="1"/>
    <d v="2018-01-08T00:00:00"/>
  </r>
  <r>
    <n v="1"/>
    <x v="0"/>
    <s v="ZPM"/>
    <x v="4"/>
    <s v="N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m/>
    <m/>
    <n v="4"/>
    <d v="2018-03-14T00:00:00"/>
    <d v="2018-03-14T00:00:00"/>
    <d v="2018-03-14T00:00:00"/>
    <n v="341328.38"/>
    <n v="6302573.1399999997"/>
    <s v="ZONA PAGA V315"/>
    <s v="500 Validadores"/>
    <x v="1"/>
    <d v="2018-03-14T00:00:00"/>
  </r>
  <r>
    <n v="1"/>
    <x v="0"/>
    <s v="ZPM"/>
    <x v="1"/>
    <s v="NA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m/>
    <m/>
    <n v="4"/>
    <d v="2018-02-26T00:00:00"/>
    <d v="2018-02-26T00:00:00"/>
    <d v="2018-02-26T00:00:00"/>
    <n v="343792.35"/>
    <n v="6306682.3899999997"/>
    <s v="ZONA PAGA V316"/>
    <s v="500 Validadores"/>
    <x v="1"/>
    <d v="2018-02-26T00:00:00"/>
  </r>
  <r>
    <n v="1"/>
    <x v="0"/>
    <s v="ZPM"/>
    <x v="1"/>
    <s v="NA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m/>
    <m/>
    <n v="2"/>
    <d v="2018-02-26T00:00:00"/>
    <d v="2018-02-26T00:00:00"/>
    <d v="2018-02-26T00:00:00"/>
    <n v="335887.34"/>
    <n v="6303975.2699999996"/>
    <s v="ZONA PAGA V316"/>
    <s v="500 Validadores"/>
    <x v="1"/>
    <d v="2018-02-26T00:00:00"/>
  </r>
  <r>
    <n v="1"/>
    <x v="0"/>
    <s v="ZPM"/>
    <x v="2"/>
    <s v="N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m/>
    <m/>
    <n v="4"/>
    <d v="2018-03-01T00:00:00"/>
    <d v="2018-03-01T00:00:00"/>
    <d v="2018-03-01T00:00:00"/>
    <n v="346127.84"/>
    <n v="6298157.8700000001"/>
    <s v="ZONA PAGA V316"/>
    <s v="500 Validadores"/>
    <x v="1"/>
    <d v="2018-03-01T00:00:00"/>
  </r>
  <r>
    <n v="1"/>
    <x v="0"/>
    <s v="ZPM"/>
    <x v="4"/>
    <s v="NA"/>
    <n v="391"/>
    <s v="RM-0970"/>
    <s v="PI58"/>
    <m/>
    <s v="T-12-89-OP-10"/>
    <m/>
    <s v="CERRILLOS"/>
    <s v="Parada 6 / (M) Cerrillos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m/>
    <m/>
    <m/>
    <m/>
    <m/>
    <m/>
    <m/>
    <m/>
    <m/>
    <m/>
    <m/>
    <m/>
    <m/>
    <m/>
    <m/>
    <m/>
    <m/>
    <m/>
    <m/>
    <n v="1"/>
    <m/>
    <m/>
    <n v="2"/>
    <d v="2018-05-22T00:00:00"/>
    <d v="2018-05-22T00:00:00"/>
    <d v="2018-05-22T00:00:00"/>
    <n v="342523.14"/>
    <n v="6293825.5999999996"/>
    <s v="ZONA PAGA V317"/>
    <s v="500 Validadores"/>
    <x v="1"/>
    <s v=""/>
  </r>
  <r>
    <n v="1"/>
    <x v="0"/>
    <s v="ZPM"/>
    <x v="7"/>
    <s v="N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m/>
    <m/>
    <n v="4"/>
    <d v="2018-03-22T00:00:00"/>
    <d v="2018-03-22T00:00:00"/>
    <d v="2018-03-22T00:00:00"/>
    <n v="353139.93"/>
    <n v="6283725.5099999998"/>
    <s v="ZONA PAGA V317"/>
    <s v="500 Validadores"/>
    <x v="1"/>
    <d v="2018-03-22T00:00:00"/>
  </r>
  <r>
    <n v="1"/>
    <x v="0"/>
    <s v="ZPM"/>
    <x v="7"/>
    <s v="NA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m/>
    <m/>
    <n v="5"/>
    <d v="2018-03-22T00:00:00"/>
    <d v="2018-03-22T00:00:00"/>
    <d v="2018-03-22T00:00:00"/>
    <n v="353632.65"/>
    <n v="6280887.3099999996"/>
    <s v="ZONA PAGA V317"/>
    <s v="500 Validadores"/>
    <x v="1"/>
    <d v="2018-03-22T00:00:00"/>
  </r>
  <r>
    <n v="1"/>
    <x v="0"/>
    <s v="ZPM"/>
    <x v="7"/>
    <s v="N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m/>
    <m/>
    <n v="3"/>
    <d v="2018-03-22T00:00:00"/>
    <d v="2018-03-22T00:00:00"/>
    <d v="2018-03-22T00:00:00"/>
    <n v="353166.83"/>
    <n v="6283629.6500000004"/>
    <s v="ZONA PAGA V317"/>
    <s v="500 Validadores"/>
    <x v="1"/>
    <d v="2018-03-22T00:00:00"/>
  </r>
  <r>
    <n v="1"/>
    <x v="0"/>
    <s v="ZPM"/>
    <x v="7"/>
    <s v="N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2"/>
    <m/>
    <m/>
    <n v="5"/>
    <d v="2018-03-22T00:00:00"/>
    <d v="2018-03-22T00:00:00"/>
    <d v="2018-03-22T00:00:00"/>
    <n v="353125.41"/>
    <n v="6283612.2699999996"/>
    <s v="ZONA PAGA V317"/>
    <s v="500 Validadores"/>
    <x v="1"/>
    <d v="2018-03-22T00:00:00"/>
  </r>
  <r>
    <n v="1"/>
    <x v="0"/>
    <s v="ZPM"/>
    <x v="7"/>
    <s v="NA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16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3"/>
    <m/>
    <m/>
    <n v="5"/>
    <d v="2018-03-22T00:00:00"/>
    <d v="2018-03-22T00:00:00"/>
    <d v="2018-03-22T00:00:00"/>
    <n v="353177.99"/>
    <n v="6283634.7000000002"/>
    <s v="ZONA PAGA V317"/>
    <s v="500 Validadores"/>
    <x v="1"/>
    <d v="2018-03-22T00:00:00"/>
  </r>
  <r>
    <n v="1"/>
    <x v="0"/>
    <s v="ZPM"/>
    <x v="3"/>
    <s v="NA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17:00:00"/>
    <s v="-"/>
    <s v="-"/>
    <d v="1899-12-30T07:00:00"/>
    <d v="1899-12-30T21:00:00"/>
    <s v="-"/>
    <s v="-"/>
    <m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m/>
    <m/>
    <d v="2018-03-26T00:00:00"/>
    <d v="2018-03-26T00:00:00"/>
    <d v="2018-03-26T00:00:00"/>
    <n v="339858.91"/>
    <n v="6298054.54"/>
    <s v="ZONA PAGA V317"/>
    <s v="500 Validadores"/>
    <x v="1"/>
    <d v="2018-03-26T00:00:00"/>
  </r>
  <r>
    <n v="1"/>
    <x v="0"/>
    <s v="ZPM"/>
    <x v="3"/>
    <s v="N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14:00:00"/>
    <d v="1899-12-30T21:30:00"/>
    <s v="-"/>
    <s v="-"/>
    <s v="-"/>
    <s v="-"/>
    <s v="-"/>
    <s v="-"/>
    <m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10R"/>
    <s v="516R"/>
    <s v="J02I"/>
    <s v="J05I"/>
    <s v="345R"/>
    <m/>
    <m/>
    <m/>
    <m/>
    <m/>
    <m/>
    <m/>
    <m/>
    <m/>
    <m/>
    <m/>
    <m/>
    <m/>
    <m/>
    <m/>
    <m/>
    <n v="2"/>
    <m/>
    <m/>
    <m/>
    <d v="2018-03-26T00:00:00"/>
    <d v="2018-03-26T00:00:00"/>
    <d v="2018-03-26T00:00:00"/>
    <n v="344307.4"/>
    <n v="6297613.1299999999"/>
    <s v="ZONA PAGA V317"/>
    <s v="Contrato Directo Sonda"/>
    <x v="1"/>
    <d v="2018-03-26T00:00:00"/>
  </r>
  <r>
    <n v="1"/>
    <x v="0"/>
    <s v="ZPM"/>
    <x v="7"/>
    <s v="NA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I"/>
    <s v="F08I"/>
    <s v="F14I"/>
    <s v="F16I"/>
    <s v="F23I"/>
    <s v="F26R"/>
    <s v="F27I"/>
    <m/>
    <m/>
    <m/>
    <m/>
    <m/>
    <m/>
    <m/>
    <m/>
    <m/>
    <m/>
    <m/>
    <m/>
    <m/>
    <n v="2"/>
    <m/>
    <m/>
    <n v="3"/>
    <d v="2018-05-14T00:00:00"/>
    <d v="2018-05-14T00:00:00"/>
    <m/>
    <n v="351337.97"/>
    <n v="6281742.5999999996"/>
    <s v="ZONA PAGA V325"/>
    <s v="500 Validadores"/>
    <x v="1"/>
    <d v="2018-05-10T00:00:00"/>
  </r>
  <r>
    <n v="1"/>
    <x v="0"/>
    <s v="ZPM"/>
    <x v="7"/>
    <s v="NA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2"/>
    <m/>
    <m/>
    <n v="3"/>
    <d v="2018-05-14T00:00:00"/>
    <d v="2018-05-14T00:00:00"/>
    <m/>
    <n v="350490.2"/>
    <n v="6277798.5199999996"/>
    <s v="ZONA PAGA V326"/>
    <s v="500 Validadores"/>
    <x v="1"/>
    <d v="2018-05-10T00:00:00"/>
  </r>
  <r>
    <n v="1"/>
    <x v="0"/>
    <s v="ZPM"/>
    <x v="2"/>
    <s v="NA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104.17"/>
    <n v="6281399.79"/>
    <s v="ZONA PAGA V326"/>
    <s v="500 Validadores"/>
    <x v="1"/>
    <d v="2018-06-08T00:00:00"/>
  </r>
  <r>
    <n v="1"/>
    <x v="0"/>
    <s v="ZPM"/>
    <x v="2"/>
    <s v="N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158.79"/>
    <n v="6281672.9299999997"/>
    <s v="ZONA PAGA V326"/>
    <s v="500 Validadores"/>
    <x v="1"/>
    <d v="2018-06-08T00:00:00"/>
  </r>
  <r>
    <n v="1"/>
    <x v="0"/>
    <s v="ZPM"/>
    <x v="2"/>
    <s v="N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m/>
    <m/>
    <d v="2018-06-11T00:00:00"/>
    <d v="2018-06-11T00:00:00"/>
    <m/>
    <n v="344222.62"/>
    <n v="6281982.9199999999"/>
    <s v="ZONA PAGA V326"/>
    <s v="500 Validadores"/>
    <x v="1"/>
    <d v="2018-06-08T00:00:00"/>
  </r>
  <r>
    <n v="1"/>
    <x v="0"/>
    <s v="ZPM"/>
    <x v="2"/>
    <s v="N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304.06"/>
    <n v="6282395.71"/>
    <s v="ZONA PAGA V326"/>
    <s v="500 Validadores"/>
    <x v="1"/>
    <d v="2018-06-08T00:00:00"/>
  </r>
  <r>
    <n v="1"/>
    <x v="0"/>
    <s v="ZPM"/>
    <x v="2"/>
    <s v="N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I"/>
    <m/>
    <m/>
    <m/>
    <m/>
    <m/>
    <m/>
    <m/>
    <m/>
    <m/>
    <m/>
    <m/>
    <m/>
    <m/>
    <m/>
    <m/>
    <m/>
    <n v="2"/>
    <m/>
    <m/>
    <m/>
    <d v="2018-06-11T00:00:00"/>
    <d v="2018-06-11T00:00:00"/>
    <m/>
    <n v="344376.16"/>
    <n v="6282736.0800000001"/>
    <s v="ZONA PAGA V326"/>
    <s v="500 Validadores"/>
    <x v="1"/>
    <d v="2018-06-08T00:00:00"/>
  </r>
  <r>
    <n v="1"/>
    <x v="0"/>
    <s v="ZPM"/>
    <x v="2"/>
    <s v="N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m/>
    <m/>
    <d v="2018-06-11T00:00:00"/>
    <d v="2018-06-11T00:00:00"/>
    <m/>
    <n v="344425.87"/>
    <n v="6282949.9800000004"/>
    <s v="ZONA PAGA V326"/>
    <s v="500 Validadores"/>
    <x v="1"/>
    <d v="2018-06-08T00:00:00"/>
  </r>
  <r>
    <n v="1"/>
    <x v="0"/>
    <s v="ZPM"/>
    <x v="2"/>
    <s v="N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00:00"/>
    <d v="1899-12-30T09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m/>
    <m/>
    <d v="2018-06-11T00:00:00"/>
    <d v="2018-06-11T00:00:00"/>
    <m/>
    <n v="344555.88"/>
    <n v="6283526.6399999997"/>
    <s v="ZONA PAGA V326"/>
    <s v="500 Validadores"/>
    <x v="1"/>
    <d v="2018-06-08T00:00:00"/>
  </r>
  <r>
    <n v="1"/>
    <x v="0"/>
    <s v="ZPM"/>
    <x v="1"/>
    <s v="NA"/>
    <n v="408"/>
    <s v="RM-0988"/>
    <s v="PB1684"/>
    <m/>
    <s v="L-6-51-5-NS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m/>
    <m/>
    <n v="3"/>
    <d v="2018-06-20T00:00:00"/>
    <d v="2018-05-20T00:00:00"/>
    <m/>
    <n v="339651.67"/>
    <n v="6305217.9500000002"/>
    <s v="ZONA PAGA V332"/>
    <s v="500 Validadores"/>
    <x v="1"/>
    <d v="2018-06-19T00:00:00"/>
  </r>
  <r>
    <n v="1"/>
    <x v="3"/>
    <s v="ZPM"/>
    <x v="2"/>
    <s v="NA"/>
    <n v="409"/>
    <m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m/>
    <n v="3"/>
    <d v="2018-07-03T00:00:00"/>
    <d v="2018-07-03T00:00:00"/>
    <m/>
    <n v="339869.56"/>
    <n v="6308081.3300000001"/>
    <s v="ZONA PAGA V334"/>
    <s v="500 Validadores"/>
    <x v="1"/>
    <d v="2018-06-29T00:00:0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1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06cI"/>
    <s v="426I"/>
    <s v="C01I"/>
    <s v="C01cI"/>
    <s v="430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x v="0"/>
    <x v="0"/>
    <s v="TATA"/>
    <s v="TATA"/>
    <s v="Activ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401I"/>
    <s v="407I"/>
    <s v="401cI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x v="0"/>
    <x v="1"/>
    <s v="U6"/>
    <s v="TATA"/>
    <s v="Activ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x v="0"/>
    <x v="0"/>
    <s v="TATA"/>
    <s v="TATA"/>
    <s v="Activa"/>
  </r>
  <r>
    <n v="1"/>
    <x v="1"/>
    <s v="ZP"/>
    <n v="4"/>
    <m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x v="1"/>
    <x v="2"/>
    <s v="TATA"/>
    <s v="TATA"/>
    <s v="Eliminad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x v="2"/>
    <x v="2"/>
    <s v="TATA"/>
    <s v="TATA"/>
    <s v="Eliminad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d v="2007-03-05T00:00:00"/>
    <s v=""/>
    <n v="348159"/>
    <n v="6299046"/>
    <s v="ZONA PAGA V268"/>
    <x v="0"/>
    <x v="0"/>
    <s v="TATA"/>
    <s v="TATA"/>
    <s v="Activ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x v="0"/>
    <x v="3"/>
    <s v="U3"/>
    <s v="TATA"/>
    <s v="Activa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21R"/>
    <s v="413cR"/>
    <s v="419R"/>
    <s v="423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x v="0"/>
    <x v="0"/>
    <s v="TATA"/>
    <s v="TATA"/>
    <s v="Activ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x v="0"/>
    <x v="0"/>
    <s v="TATA"/>
    <s v="TATA"/>
    <s v="Activ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x v="2"/>
    <x v="2"/>
    <s v="TATA"/>
    <s v="TATA"/>
    <s v="Eliminad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x v="2"/>
    <x v="2"/>
    <s v="TATA"/>
    <s v="TATA"/>
    <s v="Eliminada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x v="0"/>
    <x v="4"/>
    <s v="TATA"/>
    <s v="TATA"/>
    <s v="Activ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x v="0"/>
    <x v="1"/>
    <s v="TATA"/>
    <s v="TATA"/>
    <s v="Activ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x v="0"/>
    <x v="5"/>
    <s v="U5"/>
    <s v="TATA"/>
    <s v="Activa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x v="0"/>
    <x v="4"/>
    <s v="U1"/>
    <s v="TATA"/>
    <s v="Activa"/>
  </r>
  <r>
    <n v="1"/>
    <x v="1"/>
    <s v="ZP"/>
    <n v="16"/>
    <m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x v="1"/>
    <x v="2"/>
    <s v="TATA"/>
    <s v="TATA"/>
    <s v="Eliminad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01eR"/>
    <s v="202cR"/>
    <s v="223R"/>
    <s v="214I"/>
    <s v="308R"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x v="0"/>
    <x v="6"/>
    <s v="TATA"/>
    <s v="TATA"/>
    <s v="Activ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x v="2"/>
    <x v="2"/>
    <s v="TATA"/>
    <s v="TATA"/>
    <s v="Eliminad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x v="2"/>
    <x v="2"/>
    <s v="TATA"/>
    <s v="TATA"/>
    <s v="Activ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x v="0"/>
    <x v="6"/>
    <s v="TATA"/>
    <s v="TATA"/>
    <s v="Activ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x v="0"/>
    <x v="0"/>
    <s v="TATA"/>
    <s v="TATA"/>
    <s v="Activ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x v="0"/>
    <x v="1"/>
    <s v="U6"/>
    <s v="TATA"/>
    <s v="Activ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x v="2"/>
    <x v="2"/>
    <s v="TATA"/>
    <s v="TATA"/>
    <s v="Activ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4I"/>
    <s v="423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x v="0"/>
    <x v="0"/>
    <s v="U4"/>
    <s v="TATA"/>
    <s v="Activ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x v="0"/>
    <x v="0"/>
    <s v="TATA"/>
    <s v="TATA"/>
    <s v="Activ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5R"/>
    <s v="419R"/>
    <s v="421R"/>
    <s v="423R"/>
    <s v="424R"/>
    <s v="125I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x v="0"/>
    <x v="0"/>
    <s v="TATA"/>
    <s v="TATA"/>
    <s v="Activ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x v="2"/>
    <x v="2"/>
    <s v="TATA"/>
    <s v="NA"/>
    <s v="Eliminad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30:00"/>
    <d v="1899-12-30T21:00:00"/>
    <s v="-"/>
    <s v="-"/>
    <d v="1899-12-30T06:30:00"/>
    <d v="1899-12-30T21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x v="0"/>
    <x v="0"/>
    <s v="TATA"/>
    <s v="TATA"/>
    <s v="Activ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x v="0"/>
    <x v="5"/>
    <s v="U5"/>
    <s v="TATA"/>
    <s v="Activ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x v="0"/>
    <x v="0"/>
    <s v="TATA"/>
    <s v="TATA"/>
    <s v="Activ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x v="2"/>
    <x v="2"/>
    <s v="TATA"/>
    <s v="NA"/>
    <s v="Eliminad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x v="0"/>
    <x v="0"/>
    <s v="U4"/>
    <s v="TATA"/>
    <s v="Activa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x v="0"/>
    <x v="0"/>
    <s v="TATA"/>
    <s v="TATA"/>
    <s v="Activ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x v="2"/>
    <x v="2"/>
    <s v="TATA"/>
    <s v="TATA"/>
    <s v="Eliminada"/>
  </r>
  <r>
    <n v="1"/>
    <x v="1"/>
    <s v="ZP"/>
    <n v="40"/>
    <m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x v="1"/>
    <x v="2"/>
    <s v="TATA"/>
    <s v="TATA"/>
    <s v="Eliminad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x v="2"/>
    <x v="2"/>
    <s v="TATA"/>
    <s v="TATA"/>
    <s v="Eliminada"/>
  </r>
  <r>
    <n v="1"/>
    <x v="1"/>
    <s v="ZP"/>
    <n v="43"/>
    <m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x v="1"/>
    <x v="2"/>
    <s v="TATA"/>
    <s v="TATA"/>
    <s v="Eliminad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x v="0"/>
    <x v="3"/>
    <s v="U3"/>
    <s v="TATA"/>
    <s v="Activ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x v="0"/>
    <x v="3"/>
    <s v="U3"/>
    <s v="TATA"/>
    <s v="Activ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x v="0"/>
    <x v="4"/>
    <s v="U1"/>
    <s v="TATA"/>
    <s v="Activa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x v="2"/>
    <x v="2"/>
    <s v="TATA"/>
    <s v="NA"/>
    <s v="Eliminad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x v="0"/>
    <x v="4"/>
    <s v="U1"/>
    <s v="TATA"/>
    <s v="Activa"/>
  </r>
  <r>
    <n v="1"/>
    <x v="1"/>
    <s v="ZP"/>
    <n v="51"/>
    <m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x v="1"/>
    <x v="2"/>
    <s v="TATA"/>
    <s v="TATA"/>
    <s v="Eliminad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x v="2"/>
    <x v="2"/>
    <s v="TATA"/>
    <s v="TATA"/>
    <s v="Eliminada"/>
  </r>
  <r>
    <n v="1"/>
    <x v="1"/>
    <s v="ZP"/>
    <n v="53"/>
    <m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x v="1"/>
    <x v="2"/>
    <s v="TATA"/>
    <s v="TATA"/>
    <s v="Eliminad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x v="0"/>
    <x v="1"/>
    <s v="U6"/>
    <s v="TATA"/>
    <s v="Activ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x v="0"/>
    <x v="5"/>
    <s v="U5"/>
    <s v="TATA"/>
    <s v="Activa"/>
  </r>
  <r>
    <n v="1"/>
    <x v="1"/>
    <s v="ZP"/>
    <n v="56"/>
    <m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x v="1"/>
    <x v="2"/>
    <s v="TATA"/>
    <s v="TATA"/>
    <s v="Eliminad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x v="2"/>
    <x v="2"/>
    <s v="TATA"/>
    <s v="TATA"/>
    <s v="Eliminada"/>
  </r>
  <r>
    <n v="1"/>
    <x v="1"/>
    <s v="ZP"/>
    <n v="58"/>
    <m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x v="1"/>
    <x v="2"/>
    <s v="TATA"/>
    <s v="TATA"/>
    <s v="Eliminada"/>
  </r>
  <r>
    <n v="1"/>
    <x v="0"/>
    <s v="ZP"/>
    <n v="59"/>
    <s v="RM-0402"/>
    <s v="PC3"/>
    <m/>
    <s v="T-14-127-NS-4"/>
    <m/>
    <s v="PROVIDENCIA"/>
    <s v="Parada 9 / (M) Pedro   de Valdivia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4I"/>
    <s v="117I"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x v="0"/>
    <x v="4"/>
    <s v="TATA"/>
    <s v="TATA"/>
    <s v="Activa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x v="0"/>
    <x v="4"/>
    <s v="U1"/>
    <s v="TATA"/>
    <s v="Activ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x v="2"/>
    <x v="2"/>
    <s v="TATA"/>
    <s v="TATA"/>
    <s v="Eliminada"/>
  </r>
  <r>
    <n v="1"/>
    <x v="1"/>
    <s v="ZP"/>
    <n v="62"/>
    <m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x v="1"/>
    <x v="2"/>
    <s v="TATA"/>
    <s v="TATA"/>
    <s v="Eliminada"/>
  </r>
  <r>
    <n v="1"/>
    <x v="1"/>
    <s v="ZP"/>
    <n v="63"/>
    <m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x v="1"/>
    <x v="2"/>
    <s v="TATA"/>
    <s v="TATA"/>
    <s v="Eliminada"/>
  </r>
  <r>
    <n v="1"/>
    <x v="1"/>
    <s v="ZP"/>
    <n v="64"/>
    <m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x v="1"/>
    <x v="2"/>
    <s v="TATA"/>
    <s v="TATA"/>
    <s v="Eliminada"/>
  </r>
  <r>
    <n v="1"/>
    <x v="1"/>
    <s v="ZP"/>
    <n v="65"/>
    <m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x v="1"/>
    <x v="2"/>
    <s v="TATA"/>
    <s v="TATA"/>
    <s v="Eliminad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x v="0"/>
    <x v="3"/>
    <s v="U3"/>
    <s v="TATA"/>
    <s v="Activa"/>
  </r>
  <r>
    <n v="1"/>
    <x v="1"/>
    <s v="ZP"/>
    <n v="67"/>
    <m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x v="1"/>
    <x v="2"/>
    <s v="TATA"/>
    <s v="TATA"/>
    <s v="Eliminada"/>
  </r>
  <r>
    <n v="1"/>
    <x v="1"/>
    <s v="ZP"/>
    <n v="68"/>
    <m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x v="1"/>
    <x v="2"/>
    <s v="TATA"/>
    <s v="TATA"/>
    <s v="Eliminada"/>
  </r>
  <r>
    <n v="1"/>
    <x v="1"/>
    <s v="ZP"/>
    <n v="69"/>
    <m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x v="1"/>
    <x v="2"/>
    <s v="TATA"/>
    <s v="TATA"/>
    <s v="Eliminad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x v="2"/>
    <x v="2"/>
    <s v="TATA"/>
    <s v="NA"/>
    <s v="Activa"/>
  </r>
  <r>
    <n v="1"/>
    <x v="1"/>
    <s v="N/A"/>
    <n v="71"/>
    <m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x v="1"/>
    <x v="2"/>
    <s v="TATA"/>
    <s v="TATA"/>
    <s v="Eliminada"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x v="0"/>
    <x v="3"/>
    <s v="U3"/>
    <s v="TATA"/>
    <s v="Activ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x v="0"/>
    <x v="3"/>
    <s v="U3"/>
    <s v="TATA"/>
    <s v="Activ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d v="2007-12-03T00:00:00"/>
    <s v=""/>
    <n v="346664.27"/>
    <n v="6298338.3700000001"/>
    <s v="ZONA PAGA V268"/>
    <x v="0"/>
    <x v="0"/>
    <s v="TATA"/>
    <s v="TATA"/>
    <s v="Activ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x v="2"/>
    <x v="2"/>
    <s v="TATA"/>
    <s v="TATA"/>
    <s v="Eliminad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x v="2"/>
    <x v="2"/>
    <s v="TATA"/>
    <s v="TATA"/>
    <s v="Activ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x v="2"/>
    <x v="2"/>
    <s v="TATA"/>
    <s v="TATA"/>
    <s v="Activa"/>
  </r>
  <r>
    <n v="1"/>
    <x v="1"/>
    <s v="ZP"/>
    <n v="80"/>
    <m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x v="1"/>
    <x v="2"/>
    <s v="TATA"/>
    <s v="TATA"/>
    <s v="Eliminada"/>
  </r>
  <r>
    <n v="1"/>
    <x v="1"/>
    <s v="ZP"/>
    <n v="82"/>
    <m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x v="1"/>
    <x v="2"/>
    <s v="TATA"/>
    <s v="TATA"/>
    <s v="Eliminad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x v="0"/>
    <x v="4"/>
    <s v="U1"/>
    <s v="TATA"/>
    <s v="Activa"/>
  </r>
  <r>
    <n v="1"/>
    <x v="1"/>
    <s v="N/A"/>
    <n v="85"/>
    <m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x v="1"/>
    <x v="2"/>
    <s v="TATA"/>
    <s v="TATA"/>
    <s v="Eliminada"/>
  </r>
  <r>
    <n v="1"/>
    <x v="1"/>
    <s v="ZP MIXTA"/>
    <n v="86"/>
    <m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x v="1"/>
    <x v="2"/>
    <s v="TATA"/>
    <s v="TATA"/>
    <s v="Eliminad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x v="0"/>
    <x v="3"/>
    <s v="U3"/>
    <s v="TATA"/>
    <s v="Activ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x v="0"/>
    <x v="0"/>
    <s v="TATA"/>
    <s v="TATA"/>
    <s v="Activ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x v="0"/>
    <x v="0"/>
    <s v="TATA"/>
    <s v="TATA"/>
    <s v="Activa"/>
  </r>
  <r>
    <n v="1"/>
    <x v="1"/>
    <s v="ZP"/>
    <n v="93"/>
    <m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x v="1"/>
    <x v="2"/>
    <s v="TATA"/>
    <s v="TATA"/>
    <s v="Eliminad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x v="0"/>
    <x v="3"/>
    <s v="U3"/>
    <s v="TATA"/>
    <s v="Activ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x v="0"/>
    <x v="0"/>
    <s v="U4"/>
    <s v="TATA"/>
    <s v="Activa"/>
  </r>
  <r>
    <n v="1"/>
    <x v="1"/>
    <s v="ZP"/>
    <n v="97"/>
    <m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x v="1"/>
    <x v="2"/>
    <s v="TATA"/>
    <s v="TATA"/>
    <s v="Eliminad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x v="0"/>
    <x v="4"/>
    <s v="U1"/>
    <s v="TATA"/>
    <s v="Activa"/>
  </r>
  <r>
    <n v="1"/>
    <x v="1"/>
    <s v="ZP"/>
    <n v="99"/>
    <m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x v="1"/>
    <x v="2"/>
    <s v="TATA"/>
    <s v="TATA"/>
    <s v="Eliminada"/>
  </r>
  <r>
    <n v="1"/>
    <x v="1"/>
    <s v="ZP"/>
    <n v="101"/>
    <m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x v="1"/>
    <x v="2"/>
    <s v="TATA"/>
    <s v="TATA"/>
    <s v="Eliminad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1R"/>
    <s v="I04R"/>
    <s v="I04cR"/>
    <s v="I05R"/>
    <s v="350R"/>
    <s v="I11R"/>
    <s v="I12R"/>
    <s v="I18R"/>
    <s v="I21R"/>
    <s v="348R"/>
    <s v="I24R"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x v="0"/>
    <x v="3"/>
    <s v="U3"/>
    <s v="TATA"/>
    <s v="Activa"/>
  </r>
  <r>
    <n v="1"/>
    <x v="1"/>
    <s v="ZP"/>
    <n v="105"/>
    <m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x v="1"/>
    <x v="2"/>
    <s v="TATA"/>
    <s v="TATA"/>
    <s v="Eliminada"/>
  </r>
  <r>
    <n v="1"/>
    <x v="1"/>
    <s v="ZP"/>
    <n v="106"/>
    <m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x v="1"/>
    <x v="2"/>
    <s v="TATA"/>
    <s v="TATA"/>
    <s v="Eliminad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x v="0"/>
    <x v="4"/>
    <s v="TATA"/>
    <s v="TATA"/>
    <s v="Activa"/>
  </r>
  <r>
    <n v="1"/>
    <x v="1"/>
    <s v="N/A"/>
    <n v="109"/>
    <m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x v="1"/>
    <x v="2"/>
    <s v="TATA"/>
    <s v="TATA"/>
    <s v="Eliminada"/>
  </r>
  <r>
    <n v="1"/>
    <x v="2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x v="2"/>
    <x v="2"/>
    <s v="TATA"/>
    <s v="TATA"/>
    <s v="Suspendida"/>
  </r>
  <r>
    <n v="1"/>
    <x v="2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x v="2"/>
    <x v="2"/>
    <s v="TATA"/>
    <s v="TATA"/>
    <s v="Suspendid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x v="0"/>
    <x v="4"/>
    <s v="TATA"/>
    <s v="TATA"/>
    <s v="Activa"/>
  </r>
  <r>
    <n v="1"/>
    <x v="1"/>
    <s v="ZP"/>
    <n v="115"/>
    <m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x v="1"/>
    <x v="2"/>
    <s v="TATA"/>
    <s v="TATA"/>
    <s v="Eliminad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x v="0"/>
    <x v="5"/>
    <s v="U5"/>
    <s v="TATA"/>
    <s v="Activa"/>
  </r>
  <r>
    <n v="1"/>
    <x v="1"/>
    <s v="ZPF"/>
    <n v="117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x v="1"/>
    <x v="7"/>
    <m/>
    <s v="TATA"/>
    <s v="Eliminad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x v="2"/>
    <x v="6"/>
    <s v="TATA"/>
    <s v="TATA"/>
    <s v="Activ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x v="2"/>
    <x v="3"/>
    <s v="U3"/>
    <s v="TATA"/>
    <s v="Activ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x v="2"/>
    <x v="2"/>
    <s v="TATA"/>
    <s v="TATA"/>
    <s v="Eliminad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x v="2"/>
    <x v="2"/>
    <s v="TATA"/>
    <s v="TATA"/>
    <s v="Eliminad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d v="2017-12-01T00:00:00"/>
    <s v=""/>
    <n v="352612.27"/>
    <n v="6299692.5899999999"/>
    <s v="ZONA PAGA V268"/>
    <x v="0"/>
    <x v="5"/>
    <s v="U5"/>
    <s v="TATA"/>
    <s v="Activa"/>
  </r>
  <r>
    <n v="1"/>
    <x v="1"/>
    <s v="ZP"/>
    <n v="124"/>
    <m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x v="1"/>
    <x v="2"/>
    <s v="TATA"/>
    <s v="TATA"/>
    <s v="Eliminad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x v="2"/>
    <x v="2"/>
    <s v="TATA"/>
    <s v="TATA"/>
    <s v="Activ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x v="0"/>
    <x v="3"/>
    <s v="U3"/>
    <s v="TATA"/>
    <s v="Activa"/>
  </r>
  <r>
    <n v="1"/>
    <x v="1"/>
    <s v="ZP"/>
    <n v="144"/>
    <m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x v="1"/>
    <x v="2"/>
    <s v="TATA"/>
    <s v="TATA"/>
    <s v="Eliminada"/>
  </r>
  <r>
    <n v="1"/>
    <x v="1"/>
    <s v="N/A"/>
    <n v="146"/>
    <m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x v="1"/>
    <x v="2"/>
    <s v="TATA"/>
    <s v="TATA"/>
    <s v="Eliminad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x v="2"/>
    <x v="2"/>
    <s v="TATA"/>
    <s v="TATA"/>
    <s v="Eliminada"/>
  </r>
  <r>
    <n v="1"/>
    <x v="1"/>
    <s v="N/A"/>
    <n v="148"/>
    <m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x v="1"/>
    <x v="2"/>
    <s v="TATA"/>
    <s v="TATA"/>
    <s v="Eliminad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x v="2"/>
    <x v="2"/>
    <s v="TATA"/>
    <s v="TATA"/>
    <s v="Eliminad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x v="2"/>
    <x v="2"/>
    <s v="TATA"/>
    <s v="TATA"/>
    <s v="Eliminada"/>
  </r>
  <r>
    <n v="1"/>
    <x v="1"/>
    <s v="ZP"/>
    <n v="155"/>
    <m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x v="1"/>
    <x v="2"/>
    <s v="TATA"/>
    <s v="TATA"/>
    <s v="Eliminada"/>
  </r>
  <r>
    <n v="1"/>
    <x v="1"/>
    <s v="ZP"/>
    <n v="157"/>
    <m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x v="1"/>
    <x v="2"/>
    <s v="TATA"/>
    <s v="TATA"/>
    <s v="Eliminada"/>
  </r>
  <r>
    <n v="1"/>
    <x v="1"/>
    <s v="ZP"/>
    <n v="159"/>
    <m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x v="1"/>
    <x v="2"/>
    <s v="TATA"/>
    <s v="TATA"/>
    <s v="Eliminada"/>
  </r>
  <r>
    <n v="1"/>
    <x v="1"/>
    <s v="PP"/>
    <n v="162"/>
    <m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x v="2"/>
    <x v="2"/>
    <s v="TATA"/>
    <s v="TATA"/>
    <s v="Activa"/>
  </r>
  <r>
    <n v="1"/>
    <x v="1"/>
    <s v="PP"/>
    <n v="165"/>
    <m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x v="1"/>
    <x v="2"/>
    <s v="TATA"/>
    <s v="TATA"/>
    <s v="Eliminada"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x v="0"/>
    <x v="1"/>
    <s v="TATA"/>
    <s v="TATA"/>
    <s v="Activ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x v="2"/>
    <x v="2"/>
    <s v="TATA"/>
    <s v="TATA"/>
    <s v="Activa"/>
  </r>
  <r>
    <n v="1"/>
    <x v="1"/>
    <s v="PP"/>
    <n v="170"/>
    <m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72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x v="1"/>
    <x v="2"/>
    <s v="TATA"/>
    <s v="TATA"/>
    <s v="Eliminada"/>
  </r>
  <r>
    <n v="1"/>
    <x v="1"/>
    <s v="ZP"/>
    <n v="173"/>
    <m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x v="1"/>
    <x v="2"/>
    <s v="TATA"/>
    <s v="TATA"/>
    <s v="Eliminada"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x v="0"/>
    <x v="0"/>
    <s v="U4"/>
    <s v="TATA"/>
    <s v="Activa"/>
  </r>
  <r>
    <n v="1"/>
    <x v="1"/>
    <s v="PP"/>
    <n v="179"/>
    <m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83"/>
    <m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x v="1"/>
    <x v="2"/>
    <s v="TATA"/>
    <s v="TATA"/>
    <s v="Eliminad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x v="0"/>
    <x v="0"/>
    <s v="TATA"/>
    <s v="TATA"/>
    <s v="Activ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x v="0"/>
    <x v="1"/>
    <s v="U6"/>
    <s v="TATA"/>
    <s v="Activ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x v="0"/>
    <x v="3"/>
    <s v="U3"/>
    <s v="TATA"/>
    <s v="Activ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x v="0"/>
    <x v="3"/>
    <s v="U3"/>
    <s v="TATA"/>
    <s v="Activa"/>
  </r>
  <r>
    <n v="1"/>
    <x v="1"/>
    <s v="ZP"/>
    <n v="189"/>
    <m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x v="1"/>
    <x v="2"/>
    <s v="TATA"/>
    <s v="TATA"/>
    <s v="Eliminad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x v="2"/>
    <x v="2"/>
    <s v="TATA"/>
    <s v="TATA"/>
    <s v="Eliminad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x v="0"/>
    <x v="0"/>
    <s v="U4"/>
    <s v="TATA"/>
    <s v="Activ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x v="2"/>
    <x v="2"/>
    <s v="TATA"/>
    <s v="TATA"/>
    <s v="Activa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I"/>
    <s v="410I"/>
    <s v="110R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x v="0"/>
    <x v="4"/>
    <s v="U1"/>
    <s v="TATA"/>
    <s v="Activ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712I"/>
    <s v="425R"/>
    <s v="C18I"/>
    <s v="219e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x v="0"/>
    <x v="0"/>
    <s v="TATA"/>
    <s v="TATA"/>
    <s v="Activa"/>
  </r>
  <r>
    <n v="1"/>
    <x v="1"/>
    <s v="ZPF"/>
    <n v="195"/>
    <m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x v="1"/>
    <x v="7"/>
    <m/>
    <s v="TATA"/>
    <s v="Eliminada"/>
  </r>
  <r>
    <n v="1"/>
    <x v="1"/>
    <s v="N/A"/>
    <n v="196"/>
    <m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x v="1"/>
    <x v="2"/>
    <s v="TATA"/>
    <s v="TATA"/>
    <s v="Eliminada"/>
  </r>
  <r>
    <n v="1"/>
    <x v="1"/>
    <s v="N/A"/>
    <n v="197"/>
    <m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x v="1"/>
    <x v="2"/>
    <s v="TATA"/>
    <s v="TATA"/>
    <s v="Eliminada"/>
  </r>
  <r>
    <n v="1"/>
    <x v="1"/>
    <s v="N/A"/>
    <n v="198"/>
    <m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x v="1"/>
    <x v="2"/>
    <s v="TATA"/>
    <s v="TATA"/>
    <s v="Eliminada"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x v="0"/>
    <x v="6"/>
    <s v="U2"/>
    <s v="U2"/>
    <s v="Activa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x v="0"/>
    <x v="6"/>
    <s v="U2"/>
    <s v="U2"/>
    <s v="Activa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s v="U2"/>
    <s v="U2"/>
    <s v="Activa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s v="U2"/>
    <s v="U2"/>
    <s v="Activa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x v="0"/>
    <x v="6"/>
    <s v="U2"/>
    <s v="U2"/>
    <s v="Activa"/>
  </r>
  <r>
    <n v="1"/>
    <x v="1"/>
    <s v="ZP"/>
    <n v="204"/>
    <m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x v="1"/>
    <x v="2"/>
    <s v="TATA"/>
    <s v="TATA"/>
    <s v="Eliminada"/>
  </r>
  <r>
    <n v="1"/>
    <x v="1"/>
    <s v="ZP"/>
    <n v="205"/>
    <m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x v="1"/>
    <x v="2"/>
    <s v="TATA"/>
    <s v="TATA"/>
    <s v="Eliminada"/>
  </r>
  <r>
    <n v="1"/>
    <x v="1"/>
    <s v="ZP"/>
    <n v="206"/>
    <m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x v="1"/>
    <x v="2"/>
    <s v="TATA"/>
    <s v="TATA"/>
    <s v="Eliminada"/>
  </r>
  <r>
    <n v="1"/>
    <x v="1"/>
    <s v="ZP"/>
    <n v="207"/>
    <m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x v="1"/>
    <x v="2"/>
    <s v="TATA"/>
    <s v="TATA"/>
    <s v="Eliminada"/>
  </r>
  <r>
    <n v="1"/>
    <x v="1"/>
    <s v="PP"/>
    <n v="210"/>
    <m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x v="1"/>
    <x v="2"/>
    <s v="TATA"/>
    <s v="TATA"/>
    <s v="Eliminada"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x v="0"/>
    <x v="6"/>
    <s v="U2"/>
    <s v="U2"/>
    <s v="Activa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x v="0"/>
    <x v="6"/>
    <s v="U2"/>
    <s v="U2"/>
    <s v="Activa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x v="0"/>
    <x v="6"/>
    <s v="U2"/>
    <s v="U2"/>
    <s v="Activa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x v="0"/>
    <x v="6"/>
    <s v="U2"/>
    <s v="U2"/>
    <s v="Activa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x v="0"/>
    <x v="6"/>
    <s v="U2"/>
    <s v="U2"/>
    <s v="Activa"/>
  </r>
  <r>
    <n v="1"/>
    <x v="1"/>
    <s v="ZPM"/>
    <n v="219"/>
    <m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x v="1"/>
    <x v="7"/>
    <m/>
    <s v="U5"/>
    <s v="Eliminada"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d v="2015-01-15T00:00:00"/>
    <s v=""/>
    <n v="341446.31"/>
    <n v="6302547.96"/>
    <s v="ZONA PAGA V268"/>
    <x v="0"/>
    <x v="1"/>
    <s v="U6"/>
    <s v="U6"/>
    <s v="Activa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x v="0"/>
    <x v="1"/>
    <s v="U6"/>
    <s v="U6"/>
    <s v="Activa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x v="0"/>
    <x v="6"/>
    <s v="U2"/>
    <s v="U2"/>
    <s v="Activa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x v="0"/>
    <x v="6"/>
    <s v="U2"/>
    <s v="U2"/>
    <s v="Activa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x v="0"/>
    <x v="6"/>
    <s v="U2"/>
    <s v="U2"/>
    <s v="Activa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x v="0"/>
    <x v="6"/>
    <s v="U2"/>
    <s v="U2"/>
    <s v="Activa"/>
  </r>
  <r>
    <n v="1"/>
    <x v="1"/>
    <s v="PP"/>
    <n v="230"/>
    <m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x v="1"/>
    <x v="2"/>
    <s v="TATA"/>
    <s v="TATA"/>
    <s v="Eliminada"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x v="0"/>
    <x v="6"/>
    <s v="U2"/>
    <s v="U2"/>
    <s v="Activa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x v="0"/>
    <x v="6"/>
    <s v="U2"/>
    <s v="U2"/>
    <s v="Activa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x v="0"/>
    <x v="6"/>
    <s v="U2"/>
    <s v="U2"/>
    <s v="Activa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x v="0"/>
    <x v="6"/>
    <s v="U2"/>
    <s v="U2"/>
    <s v="Activa"/>
  </r>
  <r>
    <n v="1"/>
    <x v="1"/>
    <s v="PP"/>
    <n v="235"/>
    <m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x v="1"/>
    <x v="2"/>
    <s v="TATA"/>
    <s v="TATA"/>
    <s v="Eliminada"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x v="0"/>
    <x v="6"/>
    <s v="U2"/>
    <s v="U2"/>
    <s v="Activa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x v="0"/>
    <x v="1"/>
    <s v="U6"/>
    <s v="U6"/>
    <s v="Activa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x v="0"/>
    <x v="6"/>
    <s v="U2"/>
    <s v="U2"/>
    <s v="Activa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x v="0"/>
    <x v="6"/>
    <s v="U2"/>
    <s v="U2"/>
    <s v="Activa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x v="0"/>
    <x v="6"/>
    <s v="U2"/>
    <s v="U2"/>
    <s v="Activa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x v="0"/>
    <x v="6"/>
    <s v="U2"/>
    <s v="U2"/>
    <s v="Activa"/>
  </r>
  <r>
    <n v="1"/>
    <x v="1"/>
    <s v="PP"/>
    <n v="244"/>
    <m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x v="1"/>
    <x v="2"/>
    <s v="TATA"/>
    <s v="TATA"/>
    <s v="Eliminada"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x v="0"/>
    <x v="6"/>
    <s v="U2"/>
    <s v="U2"/>
    <s v="Activa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x v="0"/>
    <x v="6"/>
    <s v="U2"/>
    <s v="U2"/>
    <s v="Activa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x v="0"/>
    <x v="6"/>
    <s v="U2"/>
    <s v="U2"/>
    <s v="Activa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x v="0"/>
    <x v="6"/>
    <s v="U2"/>
    <s v="U2"/>
    <s v="Activa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x v="0"/>
    <x v="6"/>
    <s v="U2"/>
    <s v="U2"/>
    <s v="Activa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x v="0"/>
    <x v="6"/>
    <s v="U2"/>
    <s v="U2"/>
    <s v="Activa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x v="0"/>
    <x v="6"/>
    <s v="U2"/>
    <s v="U2"/>
    <s v="Activa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x v="0"/>
    <x v="5"/>
    <s v="U5"/>
    <s v="U5"/>
    <s v="Activa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x v="0"/>
    <x v="5"/>
    <s v="U5"/>
    <s v="U5"/>
    <s v="Activa"/>
  </r>
  <r>
    <n v="1"/>
    <x v="0"/>
    <s v="ZPM"/>
    <n v="255"/>
    <s v="RM-0826"/>
    <s v="PH11"/>
    <m/>
    <s v="E-25-89-PO-16"/>
    <m/>
    <s v="SAN MIGUEL"/>
    <s v="Parada 4 / (M) Departamental"/>
    <s v="NO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x v="0"/>
    <x v="4"/>
    <s v="U1"/>
    <s v="U1"/>
    <s v="Activa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x v="0"/>
    <x v="4"/>
    <s v="U1"/>
    <s v="U1"/>
    <s v="Eliminada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x v="0"/>
    <x v="5"/>
    <s v="U5"/>
    <s v="U5"/>
    <s v="Activa"/>
  </r>
  <r>
    <n v="1"/>
    <x v="1"/>
    <s v="VM"/>
    <n v="258"/>
    <m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x v="1"/>
    <x v="7"/>
    <m/>
    <s v="U5"/>
    <s v="Eliminada"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x v="0"/>
    <x v="5"/>
    <s v="U5"/>
    <s v="U5"/>
    <s v="Activa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x v="0"/>
    <x v="5"/>
    <s v="U5"/>
    <s v="U5"/>
    <s v="Activa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x v="0"/>
    <x v="5"/>
    <s v="U5"/>
    <s v="U5"/>
    <s v="Activa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x v="0"/>
    <x v="6"/>
    <s v="U2"/>
    <s v="U2"/>
    <s v="Activa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x v="0"/>
    <x v="6"/>
    <s v="U2"/>
    <s v="U2"/>
    <s v="Activa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x v="0"/>
    <x v="6"/>
    <s v="U2"/>
    <s v="U2"/>
    <s v="Activa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x v="0"/>
    <x v="6"/>
    <s v="U2"/>
    <s v="U2"/>
    <s v="Activa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3"/>
    <s v="U3"/>
    <s v="U3"/>
    <s v="Activa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x v="0"/>
    <x v="5"/>
    <s v="U5"/>
    <s v="U5"/>
    <s v="Activa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x v="0"/>
    <x v="5"/>
    <s v="U5"/>
    <s v="U5"/>
    <s v="Activa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x v="0"/>
    <x v="5"/>
    <s v="U5"/>
    <s v="U5"/>
    <s v="Activa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x v="0"/>
    <x v="5"/>
    <s v="U5"/>
    <s v="U5"/>
    <s v="Activa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6vI"/>
    <s v="506eI"/>
    <s v="507I"/>
    <s v="507cI"/>
    <s v="510I"/>
    <s v="511I"/>
    <s v="516I"/>
    <s v="519e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x v="0"/>
    <x v="5"/>
    <s v="U5"/>
    <s v="U5"/>
    <s v="Activa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x v="0"/>
    <x v="5"/>
    <s v="U5"/>
    <s v="U5"/>
    <s v="Activa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x v="2"/>
    <x v="2"/>
    <s v="TATA"/>
    <s v="TATA"/>
    <s v="Activ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x v="0"/>
    <x v="3"/>
    <s v="U3"/>
    <s v="TATA"/>
    <s v="Activ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x v="2"/>
    <x v="2"/>
    <s v="TATA"/>
    <s v="TATA"/>
    <s v="Eliminad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d v="2017-12-01T00:00:00"/>
    <s v=""/>
    <n v="343858.5"/>
    <n v="6298610.71"/>
    <s v="ZONA PAGA V268"/>
    <x v="0"/>
    <x v="5"/>
    <s v="U5"/>
    <s v="TATA"/>
    <s v="Activ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x v="0"/>
    <x v="5"/>
    <s v="U5"/>
    <s v="TATA"/>
    <s v="Activ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x v="0"/>
    <x v="5"/>
    <s v="U5"/>
    <s v="TATA"/>
    <s v="Activa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x v="0"/>
    <x v="0"/>
    <s v="U4"/>
    <s v="U4"/>
    <s v="Activa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x v="0"/>
    <x v="4"/>
    <s v="U1"/>
    <s v="U1"/>
    <s v="Activa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x v="0"/>
    <x v="6"/>
    <s v="U2"/>
    <s v="U2"/>
    <s v="Activa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x v="0"/>
    <x v="6"/>
    <s v="U2"/>
    <s v="U2"/>
    <s v="Activa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x v="0"/>
    <x v="3"/>
    <s v="U3"/>
    <s v="U3"/>
    <s v="Activa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m/>
    <m/>
    <d v="1899-12-30T06:30:00"/>
    <d v="1899-12-30T21:30:00"/>
    <m/>
    <m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x v="0"/>
    <x v="1"/>
    <s v="U6"/>
    <s v="U6"/>
    <s v="Activa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x v="0"/>
    <x v="3"/>
    <s v="U3"/>
    <s v="TATA"/>
    <s v="Activ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x v="2"/>
    <x v="2"/>
    <s v="TATA"/>
    <s v="U1"/>
    <s v="Eliminada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x v="0"/>
    <x v="4"/>
    <s v="U1"/>
    <s v="U1"/>
    <s v="Activa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x v="0"/>
    <x v="5"/>
    <s v="U5"/>
    <s v="U5"/>
    <s v="Activa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x v="0"/>
    <x v="6"/>
    <s v="U2"/>
    <s v="U2"/>
    <s v="Activa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x v="0"/>
    <x v="6"/>
    <s v="U2"/>
    <s v="U2"/>
    <s v="Activa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6eR"/>
    <s v="506vR"/>
    <s v="507R"/>
    <s v="507cR"/>
    <s v="510R"/>
    <s v="516R"/>
    <s v="519e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x v="0"/>
    <x v="5"/>
    <s v="U5"/>
    <s v="U5"/>
    <s v="Activa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vR"/>
    <s v="507R"/>
    <s v="507cR"/>
    <s v="510R"/>
    <s v="519e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x v="0"/>
    <x v="5"/>
    <s v="U5"/>
    <s v="U5"/>
    <s v="Activa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6eR"/>
    <s v="506vR"/>
    <s v="507R"/>
    <s v="507cR"/>
    <s v="510R"/>
    <s v="516R"/>
    <s v="519e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x v="0"/>
    <x v="5"/>
    <s v="U5"/>
    <s v="U5"/>
    <s v="Activa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x v="0"/>
    <x v="5"/>
    <s v="U5"/>
    <s v="U5"/>
    <s v="Activa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x v="0"/>
    <x v="3"/>
    <s v="U3"/>
    <s v="TATA"/>
    <s v="Activ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x v="2"/>
    <x v="2"/>
    <s v="TATA"/>
    <s v="TATA"/>
    <s v="Eliminada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d v="2017-01-30T00:00:00"/>
    <s v=""/>
    <n v="346834.58"/>
    <n v="6294795.7599999998"/>
    <s v="ZONA PAGA V268"/>
    <x v="0"/>
    <x v="3"/>
    <s v="U3"/>
    <s v="U3"/>
    <s v="Activa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x v="1"/>
    <x v="7"/>
    <m/>
    <s v="U4"/>
    <s v="Eliminada"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x v="1"/>
    <x v="7"/>
    <m/>
    <s v="U4"/>
    <s v="Eliminada"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x v="0"/>
    <x v="3"/>
    <s v="U3"/>
    <s v="U3"/>
    <s v="Activa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x v="0"/>
    <x v="3"/>
    <s v="U3"/>
    <s v="U3"/>
    <s v="Activa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x v="0"/>
    <x v="3"/>
    <s v="U3"/>
    <s v="U3"/>
    <s v="Activa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x v="0"/>
    <x v="6"/>
    <s v="U2"/>
    <s v="U2"/>
    <s v="Activa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x v="0"/>
    <x v="4"/>
    <s v="U1"/>
    <s v="U1"/>
    <s v="Activa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s v="13-07-208"/>
    <n v="341499.35"/>
    <n v="6296667.6200000001"/>
    <s v="ZONA PAGA V268"/>
    <x v="0"/>
    <x v="4"/>
    <s v="U1"/>
    <s v="U1"/>
    <s v="Eliminada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x v="0"/>
    <x v="4"/>
    <s v="U1"/>
    <s v="U1"/>
    <s v="Eliminada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x v="0"/>
    <x v="1"/>
    <s v="U6"/>
    <s v="U6"/>
    <s v="Activa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x v="0"/>
    <x v="3"/>
    <s v="U3"/>
    <s v="U3"/>
    <s v="Activa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x v="1"/>
    <x v="7"/>
    <m/>
    <s v="U3"/>
    <s v="Eliminada"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x v="0"/>
    <x v="3"/>
    <s v="U3"/>
    <s v="U3"/>
    <s v="Activa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4eI"/>
    <s v="312eI"/>
    <s v="B08I"/>
    <s v="B11R"/>
    <s v="B12R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x v="0"/>
    <x v="1"/>
    <s v="U6"/>
    <s v="U6"/>
    <s v="Activa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x v="1"/>
    <x v="7"/>
    <m/>
    <s v="U6"/>
    <s v="Eliminada"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x v="0"/>
    <x v="3"/>
    <s v="U3"/>
    <s v="U3"/>
    <s v="Activa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x v="0"/>
    <x v="0"/>
    <s v="U4"/>
    <s v="U4"/>
    <s v="Activa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x v="0"/>
    <x v="0"/>
    <s v="U4"/>
    <s v="U4"/>
    <s v="Activa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x v="0"/>
    <x v="4"/>
    <s v="U1"/>
    <s v="U1"/>
    <s v="Activa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x v="0"/>
    <x v="0"/>
    <s v="U4"/>
    <s v="U4"/>
    <s v="Activa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x v="0"/>
    <x v="5"/>
    <s v="U5"/>
    <s v="U5"/>
    <s v="Activa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x v="0"/>
    <x v="3"/>
    <s v="U3"/>
    <s v="U3"/>
    <s v="Activa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x v="0"/>
    <x v="3"/>
    <s v="U3"/>
    <s v="U3"/>
    <s v="Activa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x v="0"/>
    <x v="3"/>
    <s v="U3"/>
    <s v="U3"/>
    <s v="Activa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x v="0"/>
    <x v="3"/>
    <s v="U3"/>
    <s v="U3"/>
    <s v="Activa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x v="1"/>
    <x v="7"/>
    <m/>
    <s v="U5"/>
    <s v="Eliminada"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x v="0"/>
    <x v="3"/>
    <s v="U3"/>
    <s v="U3"/>
    <s v="Activa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20R"/>
    <s v="408R"/>
    <s v="410R"/>
    <m/>
    <m/>
    <m/>
    <m/>
    <m/>
    <m/>
    <m/>
    <m/>
    <m/>
    <m/>
    <m/>
    <m/>
    <m/>
    <m/>
    <m/>
    <m/>
    <n v="1"/>
    <m/>
    <d v="2017-05-02T00:00:00"/>
    <d v="2017-05-02T00:00:00"/>
    <s v=""/>
    <n v="341446.31"/>
    <n v="6302547.96"/>
    <s v="ZONA PAGA V278"/>
    <x v="0"/>
    <x v="4"/>
    <s v="U1"/>
    <s v="U1"/>
    <s v="Activa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x v="0"/>
    <x v="4"/>
    <s v="U1"/>
    <s v="U1"/>
    <s v="Activa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x v="0"/>
    <x v="4"/>
    <s v="U1"/>
    <s v="U1"/>
    <s v="Activa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x v="0"/>
    <x v="1"/>
    <s v="U6"/>
    <s v="U6"/>
    <s v="Activa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x v="0"/>
    <x v="3"/>
    <s v="U3"/>
    <s v="U3"/>
    <s v="Activa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I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x v="0"/>
    <x v="5"/>
    <s v="U5"/>
    <s v="U5"/>
    <s v="Activa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x v="0"/>
    <x v="3"/>
    <s v="U3"/>
    <s v="U3"/>
    <s v="Activa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x v="0"/>
    <x v="8"/>
    <s v="U7"/>
    <s v="U7"/>
    <s v="Activa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I"/>
    <s v="E09R"/>
    <s v="E11I"/>
    <s v="E16R"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x v="0"/>
    <x v="3"/>
    <s v="U3"/>
    <s v="U3"/>
    <s v="Activa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x v="0"/>
    <x v="7"/>
    <m/>
    <s v="U3"/>
    <s v="Eliminada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x v="0"/>
    <x v="7"/>
    <m/>
    <s v="U3"/>
    <s v="Eliminada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x v="0"/>
    <x v="8"/>
    <s v="U7"/>
    <s v="U7"/>
    <s v="Activa"/>
  </r>
  <r>
    <n v="1"/>
    <x v="1"/>
    <s v="ZPM"/>
    <n v="340"/>
    <m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x v="1"/>
    <x v="7"/>
    <m/>
    <s v="U5"/>
    <s v="Eliminada"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x v="0"/>
    <x v="5"/>
    <s v="U5"/>
    <s v="U5"/>
    <s v="Activa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x v="0"/>
    <x v="5"/>
    <s v="U5"/>
    <s v="U5"/>
    <s v="Eliminada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x v="0"/>
    <x v="5"/>
    <s v="U5"/>
    <s v="U5"/>
    <s v="Activa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x v="0"/>
    <x v="5"/>
    <s v="U5"/>
    <s v="U5"/>
    <s v="Activa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x v="0"/>
    <x v="4"/>
    <s v="U1"/>
    <s v="U1"/>
    <s v="Activa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x v="0"/>
    <x v="0"/>
    <s v="U4"/>
    <s v="U4"/>
    <s v="Activa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x v="0"/>
    <x v="3"/>
    <s v="U3"/>
    <s v="U3"/>
    <s v="Activa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x v="0"/>
    <x v="3"/>
    <s v="U3"/>
    <s v="U3"/>
    <s v="Activa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x v="0"/>
    <x v="5"/>
    <s v="U5"/>
    <s v="U5"/>
    <s v="Activa"/>
  </r>
  <r>
    <n v="1"/>
    <x v="0"/>
    <s v="ZPM MIXTA"/>
    <n v="351"/>
    <s v="RM-0923"/>
    <s v="PI1813"/>
    <m/>
    <s v="T-7-53-PO-87"/>
    <m/>
    <s v="ESTACIÓN CENTRAL"/>
    <s v="Parada 7 / (M) Estación Central"/>
    <s v="SI"/>
    <s v="U4"/>
    <s v="U1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x v="0"/>
    <x v="0"/>
    <s v="U4"/>
    <s v="U4"/>
    <s v="Activa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x v="0"/>
    <x v="0"/>
    <s v="U4"/>
    <s v="U4"/>
    <s v="Activa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6eI"/>
    <s v="506vI"/>
    <s v="507I"/>
    <s v="507cI"/>
    <s v="510I"/>
    <s v="516I"/>
    <s v="511I"/>
    <s v="519e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x v="0"/>
    <x v="5"/>
    <s v="U5"/>
    <s v="U5"/>
    <s v="Activa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x v="0"/>
    <x v="0"/>
    <s v="U4"/>
    <s v="U4"/>
    <s v="Activa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E07I"/>
    <s v="E13R"/>
    <s v="E14R"/>
    <s v="E05R"/>
    <s v="E06I"/>
    <s v="E17I"/>
    <s v="E18R"/>
    <s v="E15cR"/>
    <s v="E08R"/>
    <s v="322I"/>
    <s v="323I"/>
    <s v="F25R"/>
    <s v="F25eR"/>
    <m/>
    <m/>
    <m/>
    <m/>
    <m/>
    <m/>
    <m/>
    <m/>
    <n v="4"/>
    <n v="1"/>
    <d v="2011-12-22T00:00:00"/>
    <d v="2017-12-01T00:00:00"/>
    <s v=""/>
    <n v="351553.5"/>
    <n v="6290027.2999999998"/>
    <s v="ZONA PAGA V295"/>
    <x v="2"/>
    <x v="3"/>
    <s v="U3"/>
    <s v="TATA"/>
    <s v="Activa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511I"/>
    <s v="516I"/>
    <s v="424I"/>
    <s v="404I"/>
    <s v="419I"/>
    <s v="423I"/>
    <s v="385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x v="0"/>
    <x v="6"/>
    <s v="U2"/>
    <s v="U2"/>
    <s v="Activa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I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x v="0"/>
    <x v="1"/>
    <s v="U6"/>
    <s v="U6"/>
    <s v="Activa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d v="2017-11-07T00:00:00"/>
    <s v=""/>
    <n v="342406.92"/>
    <n v="6293765.5800000001"/>
    <s v="ZONA PAGA V301"/>
    <x v="0"/>
    <x v="4"/>
    <s v="U1"/>
    <s v="U1"/>
    <s v="Activa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I"/>
    <s v="B10I"/>
    <s v="B10R"/>
    <s v="B25I"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x v="0"/>
    <x v="1"/>
    <s v="U6"/>
    <s v="U6"/>
    <s v="Activa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x v="0"/>
    <x v="3"/>
    <s v="U3"/>
    <s v="U3"/>
    <s v="Activa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x v="2"/>
    <x v="2"/>
    <s v="TATA"/>
    <s v="NA"/>
    <s v="Activ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x v="2"/>
    <x v="2"/>
    <s v="TATA"/>
    <s v="NA"/>
    <s v="Eliminad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x v="2"/>
    <x v="2"/>
    <s v="TATA"/>
    <s v="NA"/>
    <s v="Eliminad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x v="2"/>
    <x v="2"/>
    <s v="TATA"/>
    <s v="NA"/>
    <s v="Eliminada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507R"/>
    <s v="511R"/>
    <s v="513R"/>
    <s v="J16I"/>
    <s v="407R"/>
    <s v="412R"/>
    <s v="418R"/>
    <s v="385R"/>
    <s v="210R"/>
    <s v="210vR"/>
    <s v="221eI"/>
    <s v="109R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x v="0"/>
    <x v="5"/>
    <s v="U5"/>
    <s v="NA"/>
    <s v="Activa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510R"/>
    <s v="516R"/>
    <s v="J10R"/>
    <s v="J13I"/>
    <s v="424R"/>
    <s v="404R"/>
    <s v="I09R"/>
    <s v="I09eR"/>
    <s v="I1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x v="0"/>
    <x v="5"/>
    <s v="U5"/>
    <s v="NA"/>
    <s v="Activa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507I"/>
    <s v="510I"/>
    <s v="513I"/>
    <s v="J13R"/>
    <s v="406I"/>
    <s v="422I"/>
    <s v="426I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x v="0"/>
    <x v="5"/>
    <s v="U5"/>
    <s v="NA"/>
    <s v="Activa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510R"/>
    <s v="511R"/>
    <s v="516R"/>
    <s v="J10R"/>
    <s v="J13I"/>
    <s v="424R"/>
    <s v="404R"/>
    <s v="412R"/>
    <s v="418R"/>
    <s v="210R"/>
    <s v="210vR"/>
    <s v="I09R"/>
    <s v="I09eR"/>
    <m/>
    <m/>
    <m/>
    <m/>
    <m/>
    <m/>
    <m/>
    <m/>
    <n v="3"/>
    <n v="4"/>
    <d v="2017-12-07T00:00:00"/>
    <d v="2017-12-07T00:00:00"/>
    <s v=""/>
    <n v="342745.65"/>
    <n v="6297106.1600000001"/>
    <s v="ZONA PAGA V304"/>
    <x v="0"/>
    <x v="5"/>
    <s v="U5"/>
    <s v="NA"/>
    <s v="Activa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x v="1"/>
    <x v="8"/>
    <s v="U7"/>
    <s v="NA"/>
    <s v="Eliminada"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x v="1"/>
    <x v="8"/>
    <s v="U7"/>
    <s v="NA"/>
    <s v="Eliminad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I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x v="0"/>
    <x v="8"/>
    <s v="U7"/>
    <s v="NA"/>
    <s v="Activa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x v="0"/>
    <x v="8"/>
    <s v="U7"/>
    <s v="NA"/>
    <s v="Activa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x v="0"/>
    <x v="3"/>
    <s v="U3"/>
    <s v="NA"/>
    <s v="Activa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x v="0"/>
    <x v="3"/>
    <s v="U3"/>
    <s v="NA"/>
    <s v="Activa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x v="0"/>
    <x v="3"/>
    <s v="U3"/>
    <s v="NA"/>
    <s v="Activa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x v="0"/>
    <x v="3"/>
    <s v="U3"/>
    <s v="NA"/>
    <s v="Activa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x v="0"/>
    <x v="3"/>
    <s v="U3"/>
    <s v="NA"/>
    <s v="Activa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d v="2017-12-13T00:00:00"/>
    <s v=""/>
    <n v="335285.7"/>
    <n v="6290856.5"/>
    <s v="ZONA PAGA V305"/>
    <x v="0"/>
    <x v="3"/>
    <s v="U3"/>
    <s v="NA"/>
    <s v="Activa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x v="0"/>
    <x v="6"/>
    <s v="U2"/>
    <s v="NA"/>
    <s v="Activa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2:30:00"/>
    <d v="1899-12-30T21:30:00"/>
    <s v="-"/>
    <s v="-"/>
    <d v="1899-12-30T12:3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x v="0"/>
    <x v="5"/>
    <s v="U5"/>
    <s v="NA"/>
    <s v="Activ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I"/>
    <s v="F12cI"/>
    <s v="F13cI"/>
    <s v="F14R"/>
    <s v="F18I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x v="0"/>
    <x v="8"/>
    <s v="U7"/>
    <s v="NA"/>
    <s v="Activ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x v="0"/>
    <x v="8"/>
    <s v="U7"/>
    <s v="NA"/>
    <s v="Activ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x v="0"/>
    <x v="0"/>
    <s v="U4"/>
    <s v="NA"/>
    <s v="Eliminada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x v="0"/>
    <x v="4"/>
    <s v="U1"/>
    <s v="NA"/>
    <s v="Activa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x v="0"/>
    <x v="0"/>
    <s v="U4"/>
    <s v="NA"/>
    <s v="Activa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F07I"/>
    <s v="F08R"/>
    <s v="F19R"/>
    <s v="712R"/>
    <s v="102I"/>
    <s v="104I"/>
    <s v="114I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x v="0"/>
    <x v="8"/>
    <s v="U7"/>
    <s v="NA"/>
    <s v="Activa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s v=""/>
    <n v="341328.38"/>
    <n v="6302573.1399999997"/>
    <s v="ZONA PAGA V315"/>
    <x v="0"/>
    <x v="4"/>
    <s v="U1"/>
    <s v="NA"/>
    <s v="Activa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x v="0"/>
    <x v="1"/>
    <s v="U6"/>
    <s v="NA"/>
    <s v="Activa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x v="0"/>
    <x v="1"/>
    <s v="U6"/>
    <s v="NA"/>
    <s v="Activa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x v="0"/>
    <x v="3"/>
    <s v="U3"/>
    <s v="NA"/>
    <s v="Activa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x v="0"/>
    <x v="4"/>
    <s v="U1"/>
    <s v="NA"/>
    <s v="Activa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x v="0"/>
    <x v="8"/>
    <s v="U7"/>
    <s v="NA"/>
    <s v="Activ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x v="0"/>
    <x v="8"/>
    <s v="U7"/>
    <s v="NA"/>
    <s v="Activa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x v="0"/>
    <x v="8"/>
    <s v="U7"/>
    <s v="NA"/>
    <s v="Activa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x v="0"/>
    <x v="8"/>
    <s v="U7"/>
    <s v="NA"/>
    <s v="Activ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x v="0"/>
    <x v="8"/>
    <s v="U7"/>
    <s v="NA"/>
    <s v="Activa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x v="0"/>
    <x v="5"/>
    <s v="U5"/>
    <s v="NA"/>
    <s v="Activa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x v="0"/>
    <x v="5"/>
    <s v="U5"/>
    <s v="NA"/>
    <s v="Activa"/>
  </r>
  <r>
    <n v="1"/>
    <x v="0"/>
    <s v="ZPM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I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x v="0"/>
    <x v="8"/>
    <s v="U7"/>
    <s v="NA"/>
    <s v="Activa"/>
  </r>
  <r>
    <n v="1"/>
    <x v="0"/>
    <s v="ZPM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s v=""/>
    <n v="350490.2"/>
    <n v="6277798.5199999996"/>
    <s v="ZONA PAGA V326"/>
    <x v="0"/>
    <x v="8"/>
    <s v="U7"/>
    <s v="NA"/>
    <s v="Activa"/>
  </r>
  <r>
    <n v="1"/>
    <x v="0"/>
    <s v="ZPM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x v="0"/>
    <x v="3"/>
    <s v="U3"/>
    <s v="NA"/>
    <s v="Activa"/>
  </r>
  <r>
    <n v="1"/>
    <x v="0"/>
    <s v="ZPM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x v="0"/>
    <x v="3"/>
    <s v="U3"/>
    <s v="NA"/>
    <s v="Activa"/>
  </r>
  <r>
    <n v="1"/>
    <x v="0"/>
    <s v="ZPM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x v="0"/>
    <x v="3"/>
    <s v="U3"/>
    <s v="NA"/>
    <s v="Activa"/>
  </r>
  <r>
    <n v="1"/>
    <x v="0"/>
    <s v="ZPM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x v="0"/>
    <x v="3"/>
    <s v="U3"/>
    <s v="NA"/>
    <s v="Activa"/>
  </r>
  <r>
    <n v="1"/>
    <x v="0"/>
    <s v="ZPM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x v="0"/>
    <x v="3"/>
    <s v="U3"/>
    <s v="NA"/>
    <s v="Activa"/>
  </r>
  <r>
    <n v="1"/>
    <x v="0"/>
    <s v="ZPM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x v="0"/>
    <x v="3"/>
    <s v="U3"/>
    <s v="NA"/>
    <s v="Activa"/>
  </r>
  <r>
    <n v="1"/>
    <x v="0"/>
    <s v="ZPM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x v="0"/>
    <x v="3"/>
    <s v="U3"/>
    <s v="NA"/>
    <s v="Activa"/>
  </r>
  <r>
    <n v="1"/>
    <x v="0"/>
    <s v="ZPM"/>
    <n v="408"/>
    <s v="RM-0988"/>
    <s v="PB1684"/>
    <m/>
    <s v="L-6-51-5-NS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x v="0"/>
    <x v="1"/>
    <s v="U6"/>
    <s v="NA"/>
    <s v="Activa"/>
  </r>
  <r>
    <n v="1"/>
    <x v="0"/>
    <s v="ZPM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x v="0"/>
    <x v="3"/>
    <s v="U3"/>
    <s v="NA"/>
    <s v="Activa"/>
  </r>
  <r>
    <n v="1"/>
    <x v="0"/>
    <s v="ZPM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223R"/>
    <s v="201R"/>
    <s v="G18I"/>
    <m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x v="0"/>
    <x v="3"/>
    <s v="U3"/>
    <s v="NA"/>
    <s v="Activa"/>
  </r>
  <r>
    <n v="1"/>
    <x v="0"/>
    <s v="ZPM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16:2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e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x v="0"/>
    <x v="3"/>
    <s v="U3"/>
    <s v="NA"/>
    <s v="Activa"/>
  </r>
  <r>
    <n v="1"/>
    <x v="0"/>
    <s v="ZPM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s v="201eI"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x v="0"/>
    <x v="3"/>
    <s v="U3"/>
    <s v="NA"/>
    <s v="Activa"/>
  </r>
  <r>
    <n v="1"/>
    <x v="0"/>
    <s v="ZPM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m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x v="0"/>
    <x v="3"/>
    <s v="U3"/>
    <s v="NA"/>
    <s v="Activa"/>
  </r>
  <r>
    <n v="1"/>
    <x v="0"/>
    <s v="ZPM"/>
    <n v="414"/>
    <s v="RM-0994"/>
    <s v="PD115"/>
    <s v="PD528"/>
    <s v="T-18-156-PO-27"/>
    <m/>
    <s v="ÑUÑOA"/>
    <s v="Parada 1 y Parada 3/ (M) Est.Nacional"/>
    <s v="SI"/>
    <s v="U5"/>
    <s v="U4"/>
    <s v="U1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eI"/>
    <s v="508I"/>
    <s v="106I"/>
    <s v="126I"/>
    <m/>
    <m/>
    <m/>
    <m/>
    <m/>
    <m/>
    <m/>
    <m/>
    <m/>
    <n v="3"/>
    <m/>
    <d v="2018-07-20T00:00:00"/>
    <d v="2018-07-20T00:00:00"/>
    <m/>
    <n v="350489.51"/>
    <n v="6296320.9000000004"/>
    <s v="ZONA PAGA V337"/>
    <x v="0"/>
    <x v="5"/>
    <s v="U5"/>
    <s v="NA"/>
    <s v="Activa"/>
  </r>
  <r>
    <n v="1"/>
    <x v="0"/>
    <s v="ZPM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I"/>
    <s v="B19R"/>
    <s v="B22I"/>
    <s v="223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x v="0"/>
    <x v="1"/>
    <s v="NA"/>
    <s v="NA"/>
    <s v="Activa"/>
  </r>
  <r>
    <n v="1"/>
    <x v="0"/>
    <s v="ZPM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x v="0"/>
    <x v="1"/>
    <s v="NA"/>
    <s v="NA"/>
    <s v="Activa"/>
  </r>
  <r>
    <n v="1"/>
    <x v="0"/>
    <s v="ZPM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m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x v="0"/>
    <x v="3"/>
    <s v="NA"/>
    <s v="NA"/>
    <s v="Activa"/>
  </r>
  <r>
    <n v="1"/>
    <x v="0"/>
    <s v="ZPM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x v="0"/>
    <x v="5"/>
    <s v="NA"/>
    <s v="NA"/>
    <s v="Activa"/>
  </r>
  <r>
    <n v="1"/>
    <x v="0"/>
    <s v="ZPM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x v="0"/>
    <x v="5"/>
    <s v="NA"/>
    <s v="NA"/>
    <s v="Activa"/>
  </r>
  <r>
    <n v="1"/>
    <x v="0"/>
    <s v="ZPM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x v="0"/>
    <x v="5"/>
    <s v="NA"/>
    <s v="NA"/>
    <s v="Activa"/>
  </r>
  <r>
    <n v="1"/>
    <x v="0"/>
    <s v="ZPM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x v="0"/>
    <x v="5"/>
    <s v="NA"/>
    <s v="NA"/>
    <s v="Activa"/>
  </r>
  <r>
    <n v="1"/>
    <x v="0"/>
    <s v="ZPM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x v="0"/>
    <x v="5"/>
    <s v="NA"/>
    <s v="NA"/>
    <s v="Activa"/>
  </r>
  <r>
    <n v="1"/>
    <x v="0"/>
    <s v="ZPM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m/>
    <x v="0"/>
    <x v="0"/>
    <s v="NA"/>
    <s v="NA"/>
    <s v="Activa"/>
  </r>
  <r>
    <n v="1"/>
    <x v="0"/>
    <s v="ZPM"/>
    <n v="424"/>
    <m/>
    <s v="PI1396"/>
    <m/>
    <s v="L-13-96-15-PO"/>
    <m/>
    <s v="MAIPÚ"/>
    <s v="Parada 9 / (M) Plaza de Maipú"/>
    <m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m/>
    <x v="0"/>
    <x v="3"/>
    <s v="NA"/>
    <s v="NA"/>
    <s v="En espera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s v="3G"/>
    <x v="0"/>
    <s v="TATA"/>
    <s v="TATA"/>
    <s v="Activ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s v="3G"/>
    <x v="1"/>
    <s v="U6"/>
    <s v="TATA"/>
    <s v="Activ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s v="3G"/>
    <x v="0"/>
    <s v="TATA"/>
    <s v="TATA"/>
    <s v="Activa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m/>
    <x v="2"/>
    <s v="TATA"/>
    <s v="TATA"/>
    <s v="Eliminad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  <x v="2"/>
    <s v="TATA"/>
    <s v="TATA"/>
    <s v="Eliminad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d v="2007-03-05T00:00:00"/>
    <s v=""/>
    <n v="348159"/>
    <n v="6299046"/>
    <s v="ZONA PAGA V268"/>
    <s v="3G"/>
    <x v="0"/>
    <s v="TATA"/>
    <s v="TATA"/>
    <s v="Activ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s v="3G"/>
    <x v="3"/>
    <s v="U3"/>
    <s v="TATA"/>
    <s v="Activa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s v="3G"/>
    <x v="0"/>
    <s v="TATA"/>
    <s v="TATA"/>
    <s v="Activ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  <x v="0"/>
    <s v="TATA"/>
    <s v="TATA"/>
    <s v="Activ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  <x v="2"/>
    <s v="TATA"/>
    <s v="TATA"/>
    <s v="Eliminad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s v="Amarillo"/>
    <x v="2"/>
    <s v="TATA"/>
    <s v="TATA"/>
    <s v="Eliminada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s v="3G"/>
    <x v="4"/>
    <s v="TATA"/>
    <s v="TATA"/>
    <s v="Activ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s v="3G"/>
    <x v="1"/>
    <s v="TATA"/>
    <s v="TATA"/>
    <s v="Activ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s v="3G"/>
    <x v="5"/>
    <s v="U5"/>
    <s v="TATA"/>
    <s v="Activa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s v="3G"/>
    <x v="4"/>
    <s v="U1"/>
    <s v="TATA"/>
    <s v="Activa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  <x v="2"/>
    <s v="TATA"/>
    <s v="TATA"/>
    <s v="Eliminad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s v="3G"/>
    <x v="6"/>
    <s v="TATA"/>
    <s v="TATA"/>
    <s v="Activ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  <x v="2"/>
    <s v="TATA"/>
    <s v="TATA"/>
    <s v="Eliminad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  <x v="2"/>
    <s v="TATA"/>
    <s v="TATA"/>
    <s v="Activ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s v="3G"/>
    <x v="6"/>
    <s v="TATA"/>
    <s v="TATA"/>
    <s v="Activ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s v="3G"/>
    <x v="0"/>
    <s v="TATA"/>
    <s v="TATA"/>
    <s v="Activ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s v="3G"/>
    <x v="1"/>
    <s v="U6"/>
    <s v="TATA"/>
    <s v="Activ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  <x v="2"/>
    <s v="TATA"/>
    <s v="TATA"/>
    <s v="Activ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s v="3G"/>
    <x v="0"/>
    <s v="U4"/>
    <s v="TATA"/>
    <s v="Activ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s v="3G"/>
    <x v="0"/>
    <s v="TATA"/>
    <s v="TATA"/>
    <s v="Activ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s v="3G"/>
    <x v="0"/>
    <s v="TATA"/>
    <s v="TATA"/>
    <s v="Activ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  <x v="2"/>
    <s v="TATA"/>
    <s v="NA"/>
    <s v="Eliminad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s v="3G"/>
    <x v="0"/>
    <s v="TATA"/>
    <s v="TATA"/>
    <s v="Activ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s v="3G"/>
    <x v="5"/>
    <s v="U5"/>
    <s v="TATA"/>
    <s v="Activ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s v="3G"/>
    <x v="0"/>
    <s v="TATA"/>
    <s v="TATA"/>
    <s v="Activ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  <x v="2"/>
    <s v="TATA"/>
    <s v="NA"/>
    <s v="Eliminad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s v="3G"/>
    <x v="0"/>
    <s v="U4"/>
    <s v="TATA"/>
    <s v="Activa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s v="3G"/>
    <x v="0"/>
    <s v="TATA"/>
    <s v="TATA"/>
    <s v="Activ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  <x v="2"/>
    <s v="TATA"/>
    <s v="TATA"/>
    <s v="Eliminada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m/>
    <x v="2"/>
    <s v="TATA"/>
    <s v="TATA"/>
    <s v="Eliminad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  <x v="2"/>
    <s v="TATA"/>
    <s v="TATA"/>
    <s v="Eliminada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  <x v="2"/>
    <s v="TATA"/>
    <s v="TATA"/>
    <s v="Eliminad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s v="3G"/>
    <x v="3"/>
    <s v="U3"/>
    <s v="TATA"/>
    <s v="Activ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s v="3G"/>
    <x v="3"/>
    <s v="U3"/>
    <s v="TATA"/>
    <s v="Activ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s v="3G"/>
    <x v="4"/>
    <s v="U1"/>
    <s v="TATA"/>
    <s v="Activa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  <x v="2"/>
    <s v="TATA"/>
    <s v="NA"/>
    <s v="Eliminad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s v="3G"/>
    <x v="4"/>
    <s v="U1"/>
    <s v="TATA"/>
    <s v="Activa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  <x v="2"/>
    <s v="TATA"/>
    <s v="TATA"/>
    <s v="Eliminad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  <x v="2"/>
    <s v="TATA"/>
    <s v="TATA"/>
    <s v="Eliminada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m/>
    <x v="2"/>
    <s v="TATA"/>
    <s v="TATA"/>
    <s v="Eliminad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s v="3G"/>
    <x v="1"/>
    <s v="U6"/>
    <s v="TATA"/>
    <s v="Activ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s v="3G"/>
    <x v="5"/>
    <s v="U5"/>
    <s v="TATA"/>
    <s v="Activa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m/>
    <x v="2"/>
    <s v="TATA"/>
    <s v="TATA"/>
    <s v="Eliminad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  <x v="2"/>
    <s v="TATA"/>
    <s v="TATA"/>
    <s v="Eliminada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m/>
    <x v="2"/>
    <s v="TATA"/>
    <s v="TATA"/>
    <s v="Eliminada"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s v="3G"/>
    <x v="4"/>
    <s v="TATA"/>
    <s v="TATA"/>
    <s v="Activa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s v="3G"/>
    <x v="4"/>
    <s v="U1"/>
    <s v="TATA"/>
    <s v="Activ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  <x v="2"/>
    <s v="TATA"/>
    <s v="TATA"/>
    <s v="Eliminada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  <x v="2"/>
    <s v="TATA"/>
    <s v="TATA"/>
    <s v="Eliminada"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m/>
    <x v="2"/>
    <s v="TATA"/>
    <s v="TATA"/>
    <s v="Eliminada"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  <x v="2"/>
    <s v="TATA"/>
    <s v="TATA"/>
    <s v="Eliminada"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  <x v="2"/>
    <s v="TATA"/>
    <s v="TATA"/>
    <s v="Eliminad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s v="3G"/>
    <x v="3"/>
    <s v="U3"/>
    <s v="TATA"/>
    <s v="Activa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m/>
    <x v="2"/>
    <s v="TATA"/>
    <s v="TATA"/>
    <s v="Eliminada"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m/>
    <x v="2"/>
    <s v="TATA"/>
    <s v="TATA"/>
    <s v="Eliminada"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m/>
    <x v="2"/>
    <s v="TATA"/>
    <s v="TATA"/>
    <s v="Eliminad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  <x v="2"/>
    <s v="TATA"/>
    <s v="NA"/>
    <s v="Activa"/>
  </r>
  <r>
    <n v="1"/>
    <x v="1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  <x v="2"/>
    <s v="TATA"/>
    <s v="TATA"/>
    <s v="Eliminada"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s v="3G"/>
    <x v="3"/>
    <s v="U3"/>
    <s v="TATA"/>
    <s v="Activ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s v="3G"/>
    <x v="3"/>
    <s v="U3"/>
    <s v="TATA"/>
    <s v="Activ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d v="2007-12-03T00:00:00"/>
    <s v=""/>
    <n v="346664.27"/>
    <n v="6298338.3700000001"/>
    <s v="ZONA PAGA V268"/>
    <s v="3G"/>
    <x v="0"/>
    <s v="TATA"/>
    <s v="TATA"/>
    <s v="Activ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  <x v="2"/>
    <s v="TATA"/>
    <s v="TATA"/>
    <s v="Eliminad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  <x v="2"/>
    <s v="TATA"/>
    <s v="TATA"/>
    <s v="Activ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  <x v="2"/>
    <s v="TATA"/>
    <s v="TATA"/>
    <s v="Activa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m/>
    <x v="2"/>
    <s v="TATA"/>
    <s v="TATA"/>
    <s v="Eliminada"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m/>
    <x v="2"/>
    <s v="TATA"/>
    <s v="TATA"/>
    <s v="Eliminad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s v="3G"/>
    <x v="4"/>
    <s v="U1"/>
    <s v="TATA"/>
    <s v="Activa"/>
  </r>
  <r>
    <n v="1"/>
    <x v="1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  <x v="2"/>
    <s v="TATA"/>
    <s v="TATA"/>
    <s v="Eliminada"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  <x v="2"/>
    <s v="TATA"/>
    <s v="TATA"/>
    <s v="Eliminad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s v="3G"/>
    <x v="3"/>
    <s v="U3"/>
    <s v="TATA"/>
    <s v="Activ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s v="3G"/>
    <x v="0"/>
    <s v="TATA"/>
    <s v="TATA"/>
    <s v="Activ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s v="3G"/>
    <x v="0"/>
    <s v="TATA"/>
    <s v="TATA"/>
    <s v="Activa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m/>
    <x v="2"/>
    <s v="TATA"/>
    <s v="TATA"/>
    <s v="Eliminad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s v="3G"/>
    <x v="3"/>
    <s v="U3"/>
    <s v="TATA"/>
    <s v="Activ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s v="3G"/>
    <x v="0"/>
    <s v="U4"/>
    <s v="TATA"/>
    <s v="Activa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  <x v="2"/>
    <s v="TATA"/>
    <s v="TATA"/>
    <s v="Eliminad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s v="3G"/>
    <x v="4"/>
    <s v="U1"/>
    <s v="TATA"/>
    <s v="Activa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  <x v="2"/>
    <s v="TATA"/>
    <s v="TATA"/>
    <s v="Eliminada"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  <x v="2"/>
    <s v="TATA"/>
    <s v="TATA"/>
    <s v="Eliminad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s v="3G"/>
    <x v="3"/>
    <s v="U3"/>
    <s v="TATA"/>
    <s v="Activa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  <x v="2"/>
    <s v="TATA"/>
    <s v="TATA"/>
    <s v="Eliminada"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  <x v="2"/>
    <s v="TATA"/>
    <s v="TATA"/>
    <s v="Eliminad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s v="3G"/>
    <x v="4"/>
    <s v="TATA"/>
    <s v="TATA"/>
    <s v="Activa"/>
  </r>
  <r>
    <n v="1"/>
    <x v="1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  <x v="2"/>
    <s v="TATA"/>
    <s v="TATA"/>
    <s v="Eliminada"/>
  </r>
  <r>
    <n v="1"/>
    <x v="2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s v="Amarillo"/>
    <x v="2"/>
    <s v="TATA"/>
    <s v="TATA"/>
    <s v="Suspendida"/>
  </r>
  <r>
    <n v="1"/>
    <x v="2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s v="Amarillo"/>
    <x v="2"/>
    <s v="TATA"/>
    <s v="TATA"/>
    <s v="Suspendid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s v="3G"/>
    <x v="4"/>
    <s v="TATA"/>
    <s v="TATA"/>
    <s v="Activa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m/>
    <x v="2"/>
    <s v="TATA"/>
    <s v="TATA"/>
    <s v="Eliminad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s v="3G"/>
    <x v="5"/>
    <s v="U5"/>
    <s v="TATA"/>
    <s v="Activa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m/>
    <x v="7"/>
    <m/>
    <s v="TATA"/>
    <s v="Eliminad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s v="Amarillo"/>
    <x v="6"/>
    <s v="TATA"/>
    <s v="TATA"/>
    <s v="Activ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s v="Amarillo"/>
    <x v="3"/>
    <s v="U3"/>
    <s v="TATA"/>
    <s v="Activ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  <x v="2"/>
    <s v="TATA"/>
    <s v="TATA"/>
    <s v="Eliminad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  <x v="2"/>
    <s v="TATA"/>
    <s v="TATA"/>
    <s v="Eliminad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d v="2017-12-01T00:00:00"/>
    <s v=""/>
    <n v="352612.27"/>
    <n v="6299692.5899999999"/>
    <s v="ZONA PAGA V268"/>
    <s v="3G"/>
    <x v="5"/>
    <s v="U5"/>
    <s v="TATA"/>
    <s v="Activa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m/>
    <x v="2"/>
    <s v="TATA"/>
    <s v="TATA"/>
    <s v="Eliminad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  <x v="2"/>
    <s v="TATA"/>
    <s v="TATA"/>
    <s v="Activ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s v="3G"/>
    <x v="3"/>
    <s v="U3"/>
    <s v="TATA"/>
    <s v="Activa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  <x v="2"/>
    <s v="TATA"/>
    <s v="TATA"/>
    <s v="Eliminada"/>
  </r>
  <r>
    <n v="1"/>
    <x v="1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  <x v="2"/>
    <s v="TATA"/>
    <s v="TATA"/>
    <s v="Eliminad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  <x v="2"/>
    <s v="TATA"/>
    <s v="TATA"/>
    <s v="Eliminada"/>
  </r>
  <r>
    <n v="1"/>
    <x v="1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  <x v="2"/>
    <s v="TATA"/>
    <s v="TATA"/>
    <s v="Eliminad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  <x v="2"/>
    <s v="TATA"/>
    <s v="TATA"/>
    <s v="Eliminad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  <x v="2"/>
    <s v="TATA"/>
    <s v="TATA"/>
    <s v="Eliminada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m/>
    <x v="2"/>
    <s v="TATA"/>
    <s v="TATA"/>
    <s v="Eliminada"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  <x v="2"/>
    <s v="TATA"/>
    <s v="TATA"/>
    <s v="Eliminada"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m/>
    <x v="2"/>
    <s v="TATA"/>
    <s v="TATA"/>
    <s v="Eliminada"/>
  </r>
  <r>
    <n v="1"/>
    <x v="1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m/>
    <x v="2"/>
    <s v="TATA"/>
    <s v="TATA"/>
    <s v="Eliminad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  <x v="2"/>
    <s v="TATA"/>
    <s v="TATA"/>
    <s v="Activa"/>
  </r>
  <r>
    <n v="1"/>
    <x v="1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m/>
    <x v="2"/>
    <s v="TATA"/>
    <s v="TATA"/>
    <s v="Eliminada"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s v="3G"/>
    <x v="1"/>
    <s v="TATA"/>
    <s v="TATA"/>
    <s v="Activ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  <x v="2"/>
    <s v="TATA"/>
    <s v="TATA"/>
    <s v="Activa"/>
  </r>
  <r>
    <n v="1"/>
    <x v="1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m/>
    <x v="2"/>
    <s v="TATA"/>
    <s v="TATA"/>
    <s v="Eliminada"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m/>
    <x v="2"/>
    <s v="TATA"/>
    <s v="TATA"/>
    <s v="Eliminada"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m/>
    <x v="2"/>
    <s v="TATA"/>
    <s v="TATA"/>
    <s v="Eliminada"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s v="3G"/>
    <x v="0"/>
    <s v="U4"/>
    <s v="TATA"/>
    <s v="Activa"/>
  </r>
  <r>
    <n v="1"/>
    <x v="1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m/>
    <x v="2"/>
    <s v="TATA"/>
    <s v="TATA"/>
    <s v="Eliminada"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m/>
    <x v="2"/>
    <s v="TATA"/>
    <s v="TATA"/>
    <s v="Eliminad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s v="3G"/>
    <x v="0"/>
    <s v="TATA"/>
    <s v="TATA"/>
    <s v="Activ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s v="3G"/>
    <x v="1"/>
    <s v="U6"/>
    <s v="TATA"/>
    <s v="Activ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s v="3G"/>
    <x v="3"/>
    <s v="U3"/>
    <s v="TATA"/>
    <s v="Activ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s v="3G"/>
    <x v="3"/>
    <s v="U3"/>
    <s v="TATA"/>
    <s v="Activa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m/>
    <x v="2"/>
    <s v="TATA"/>
    <s v="TATA"/>
    <s v="Eliminad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  <x v="2"/>
    <s v="TATA"/>
    <s v="TATA"/>
    <s v="Eliminad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s v="3G"/>
    <x v="0"/>
    <s v="U4"/>
    <s v="TATA"/>
    <s v="Activ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  <x v="2"/>
    <s v="TATA"/>
    <s v="TATA"/>
    <s v="Activa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s v="3G"/>
    <x v="4"/>
    <s v="U1"/>
    <s v="TATA"/>
    <s v="Activ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s v="3G"/>
    <x v="0"/>
    <s v="TATA"/>
    <s v="TATA"/>
    <s v="Activa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m/>
    <x v="7"/>
    <m/>
    <s v="TATA"/>
    <s v="Eliminada"/>
  </r>
  <r>
    <n v="1"/>
    <x v="1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  <x v="2"/>
    <s v="TATA"/>
    <s v="TATA"/>
    <s v="Eliminada"/>
  </r>
  <r>
    <n v="1"/>
    <x v="1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  <x v="2"/>
    <s v="TATA"/>
    <s v="TATA"/>
    <s v="Eliminada"/>
  </r>
  <r>
    <n v="1"/>
    <x v="1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  <x v="2"/>
    <s v="TATA"/>
    <s v="TATA"/>
    <s v="Eliminada"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8"/>
    <s v="U7"/>
    <s v="U7"/>
    <s v="Activa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8"/>
    <s v="U7"/>
    <s v="U7"/>
    <s v="Activa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8"/>
    <s v="U7"/>
    <s v="U7"/>
    <s v="Activa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s v="3G"/>
    <x v="6"/>
    <s v="U2"/>
    <s v="U2"/>
    <s v="Activa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s v="3G"/>
    <x v="6"/>
    <s v="U2"/>
    <s v="U2"/>
    <s v="Activa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6"/>
    <s v="U2"/>
    <s v="U2"/>
    <s v="Activa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6"/>
    <s v="U2"/>
    <s v="U2"/>
    <s v="Activa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s v="3G"/>
    <x v="6"/>
    <s v="U2"/>
    <s v="U2"/>
    <s v="Activa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  <x v="2"/>
    <s v="TATA"/>
    <s v="TATA"/>
    <s v="Eliminada"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  <x v="2"/>
    <s v="TATA"/>
    <s v="TATA"/>
    <s v="Eliminada"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  <x v="2"/>
    <s v="TATA"/>
    <s v="TATA"/>
    <s v="Eliminada"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  <x v="2"/>
    <s v="TATA"/>
    <s v="TATA"/>
    <s v="Eliminada"/>
  </r>
  <r>
    <n v="1"/>
    <x v="1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  <x v="2"/>
    <s v="TATA"/>
    <s v="TATA"/>
    <s v="Eliminada"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s v="3G"/>
    <x v="6"/>
    <s v="U2"/>
    <s v="U2"/>
    <s v="Activa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s v="3G"/>
    <x v="6"/>
    <s v="U2"/>
    <s v="U2"/>
    <s v="Activa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s v="3G"/>
    <x v="6"/>
    <s v="U2"/>
    <s v="U2"/>
    <s v="Activa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s v="3G"/>
    <x v="6"/>
    <s v="U2"/>
    <s v="U2"/>
    <s v="Activa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s v="3G"/>
    <x v="6"/>
    <s v="U2"/>
    <s v="U2"/>
    <s v="Activa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m/>
    <x v="7"/>
    <m/>
    <s v="U5"/>
    <s v="Eliminada"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d v="2015-01-15T00:00:00"/>
    <s v=""/>
    <n v="341446.31"/>
    <n v="6302547.96"/>
    <s v="ZONA PAGA V268"/>
    <s v="3G"/>
    <x v="1"/>
    <s v="U6"/>
    <s v="U6"/>
    <s v="Activa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s v="3G"/>
    <x v="1"/>
    <s v="U6"/>
    <s v="U6"/>
    <s v="Activa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s v="3G"/>
    <x v="6"/>
    <s v="U2"/>
    <s v="U2"/>
    <s v="Activa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s v="3G"/>
    <x v="6"/>
    <s v="U2"/>
    <s v="U2"/>
    <s v="Activa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s v="3G"/>
    <x v="6"/>
    <s v="U2"/>
    <s v="U2"/>
    <s v="Activa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s v="3G"/>
    <x v="6"/>
    <s v="U2"/>
    <s v="U2"/>
    <s v="Activa"/>
  </r>
  <r>
    <n v="1"/>
    <x v="1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  <x v="2"/>
    <s v="TATA"/>
    <s v="TATA"/>
    <s v="Eliminada"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s v="3G"/>
    <x v="6"/>
    <s v="U2"/>
    <s v="U2"/>
    <s v="Activa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s v="3G"/>
    <x v="6"/>
    <s v="U2"/>
    <s v="U2"/>
    <s v="Activa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s v="3G"/>
    <x v="6"/>
    <s v="U2"/>
    <s v="U2"/>
    <s v="Activa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s v="3G"/>
    <x v="6"/>
    <s v="U2"/>
    <s v="U2"/>
    <s v="Activa"/>
  </r>
  <r>
    <n v="1"/>
    <x v="1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  <x v="2"/>
    <s v="TATA"/>
    <s v="TATA"/>
    <s v="Eliminada"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s v="3G"/>
    <x v="6"/>
    <s v="U2"/>
    <s v="U2"/>
    <s v="Activa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s v="3G"/>
    <x v="1"/>
    <s v="U6"/>
    <s v="U6"/>
    <s v="Activa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s v="3G"/>
    <x v="6"/>
    <s v="U2"/>
    <s v="U2"/>
    <s v="Activa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s v="3G"/>
    <x v="6"/>
    <s v="U2"/>
    <s v="U2"/>
    <s v="Activa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s v="3G"/>
    <x v="6"/>
    <s v="U2"/>
    <s v="U2"/>
    <s v="Activa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s v="3G"/>
    <x v="6"/>
    <s v="U2"/>
    <s v="U2"/>
    <s v="Activa"/>
  </r>
  <r>
    <n v="1"/>
    <x v="1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  <x v="2"/>
    <s v="TATA"/>
    <s v="TATA"/>
    <s v="Eliminada"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s v="3G"/>
    <x v="6"/>
    <s v="U2"/>
    <s v="U2"/>
    <s v="Activa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s v="3G"/>
    <x v="6"/>
    <s v="U2"/>
    <s v="U2"/>
    <s v="Activa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s v="3G"/>
    <x v="6"/>
    <s v="U2"/>
    <s v="U2"/>
    <s v="Activa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s v="3G"/>
    <x v="6"/>
    <s v="U2"/>
    <s v="U2"/>
    <s v="Activa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s v="3G"/>
    <x v="6"/>
    <s v="U2"/>
    <s v="U2"/>
    <s v="Activa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s v="3G"/>
    <x v="6"/>
    <s v="U2"/>
    <s v="U2"/>
    <s v="Activa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s v="3G"/>
    <x v="6"/>
    <s v="U2"/>
    <s v="U2"/>
    <s v="Activa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s v="3G"/>
    <x v="5"/>
    <s v="U5"/>
    <s v="U5"/>
    <s v="Activa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s v="3G"/>
    <x v="5"/>
    <s v="U5"/>
    <s v="U5"/>
    <s v="Activa"/>
  </r>
  <r>
    <n v="1"/>
    <x v="0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s v="3G"/>
    <x v="4"/>
    <s v="U1"/>
    <s v="U1"/>
    <s v="Activa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s v="3G"/>
    <x v="4"/>
    <s v="U1"/>
    <s v="U1"/>
    <s v="Eliminada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s v="3G"/>
    <x v="5"/>
    <s v="U5"/>
    <s v="U5"/>
    <s v="Activa"/>
  </r>
  <r>
    <n v="1"/>
    <x v="1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m/>
    <x v="7"/>
    <m/>
    <s v="U5"/>
    <s v="Eliminada"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s v="3G"/>
    <x v="5"/>
    <s v="U5"/>
    <s v="U5"/>
    <s v="Activa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s v="3G"/>
    <x v="5"/>
    <s v="U5"/>
    <s v="U5"/>
    <s v="Activa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s v="3G"/>
    <x v="5"/>
    <s v="U5"/>
    <s v="U5"/>
    <s v="Activa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s v="3G"/>
    <x v="6"/>
    <s v="U2"/>
    <s v="U2"/>
    <s v="Activa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s v="3G"/>
    <x v="6"/>
    <s v="U2"/>
    <s v="U2"/>
    <s v="Activa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s v="3G"/>
    <x v="6"/>
    <s v="U2"/>
    <s v="U2"/>
    <s v="Activa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s v="3G"/>
    <x v="6"/>
    <s v="U2"/>
    <s v="U2"/>
    <s v="Activa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3"/>
    <s v="U3"/>
    <s v="U3"/>
    <s v="Activa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s v="3G"/>
    <x v="5"/>
    <s v="U5"/>
    <s v="U5"/>
    <s v="Activa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s v="3G"/>
    <x v="5"/>
    <s v="U5"/>
    <s v="U5"/>
    <s v="Activa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s v="3G"/>
    <x v="5"/>
    <s v="U5"/>
    <s v="U5"/>
    <s v="Activa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s v="3G"/>
    <x v="5"/>
    <s v="U5"/>
    <s v="U5"/>
    <s v="Activa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s v="3G"/>
    <x v="5"/>
    <s v="U5"/>
    <s v="U5"/>
    <s v="Activa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s v="3G"/>
    <x v="5"/>
    <s v="U5"/>
    <s v="U5"/>
    <s v="Activa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  <x v="2"/>
    <s v="TATA"/>
    <s v="TATA"/>
    <s v="Activ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s v="3G"/>
    <x v="3"/>
    <s v="U3"/>
    <s v="TATA"/>
    <s v="Activ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  <x v="2"/>
    <s v="TATA"/>
    <s v="TATA"/>
    <s v="Eliminad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d v="2017-12-01T00:00:00"/>
    <s v=""/>
    <n v="343858.5"/>
    <n v="6298610.71"/>
    <s v="ZONA PAGA V268"/>
    <s v="3G"/>
    <x v="5"/>
    <s v="U5"/>
    <s v="TATA"/>
    <s v="Activ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s v="3G"/>
    <x v="5"/>
    <s v="U5"/>
    <s v="TATA"/>
    <s v="Activ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s v="3G"/>
    <x v="5"/>
    <s v="U5"/>
    <s v="TATA"/>
    <s v="Activa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s v="3G"/>
    <x v="0"/>
    <s v="U4"/>
    <s v="U4"/>
    <s v="Activa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s v="3G"/>
    <x v="4"/>
    <s v="U1"/>
    <s v="U1"/>
    <s v="Activa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s v="3G"/>
    <x v="6"/>
    <s v="U2"/>
    <s v="U2"/>
    <s v="Activa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s v="3G"/>
    <x v="6"/>
    <s v="U2"/>
    <s v="U2"/>
    <s v="Activa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s v="3G"/>
    <x v="3"/>
    <s v="U3"/>
    <s v="U3"/>
    <s v="Activa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m/>
    <m/>
    <d v="1899-12-30T06:30:00"/>
    <d v="1899-12-30T21:30:00"/>
    <m/>
    <m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s v="3G"/>
    <x v="1"/>
    <s v="U6"/>
    <s v="U6"/>
    <s v="Activa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s v="3G"/>
    <x v="3"/>
    <s v="U3"/>
    <s v="TATA"/>
    <s v="Activ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  <x v="2"/>
    <s v="TATA"/>
    <s v="U1"/>
    <s v="Eliminada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s v="3G"/>
    <x v="4"/>
    <s v="U1"/>
    <s v="U1"/>
    <s v="Activa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s v="3G"/>
    <x v="5"/>
    <s v="U5"/>
    <s v="U5"/>
    <s v="Activa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s v="3G"/>
    <x v="6"/>
    <s v="U2"/>
    <s v="U2"/>
    <s v="Activa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s v="3G"/>
    <x v="6"/>
    <s v="U2"/>
    <s v="U2"/>
    <s v="Activa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s v="3G"/>
    <x v="5"/>
    <s v="U5"/>
    <s v="U5"/>
    <s v="Activa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s v="3G"/>
    <x v="5"/>
    <s v="U5"/>
    <s v="U5"/>
    <s v="Activa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s v="3G"/>
    <x v="5"/>
    <s v="U5"/>
    <s v="U5"/>
    <s v="Activa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s v="3G"/>
    <x v="5"/>
    <s v="U5"/>
    <s v="U5"/>
    <s v="Activa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s v="3G"/>
    <x v="3"/>
    <s v="U3"/>
    <s v="TATA"/>
    <s v="Activ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  <x v="2"/>
    <s v="TATA"/>
    <s v="TATA"/>
    <s v="Eliminada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d v="2017-01-30T00:00:00"/>
    <s v=""/>
    <n v="346834.58"/>
    <n v="6294795.7599999998"/>
    <s v="ZONA PAGA V268"/>
    <s v="3G"/>
    <x v="3"/>
    <s v="U3"/>
    <s v="U3"/>
    <s v="Activa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m/>
    <x v="7"/>
    <m/>
    <s v="U4"/>
    <s v="Eliminada"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m/>
    <x v="7"/>
    <m/>
    <s v="U4"/>
    <s v="Eliminada"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s v="3G"/>
    <x v="3"/>
    <s v="U3"/>
    <s v="U3"/>
    <s v="Activa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s v="3G"/>
    <x v="3"/>
    <s v="U3"/>
    <s v="U3"/>
    <s v="Activa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s v="3G"/>
    <x v="3"/>
    <s v="U3"/>
    <s v="U3"/>
    <s v="Activa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s v="3G"/>
    <x v="6"/>
    <s v="U2"/>
    <s v="U2"/>
    <s v="Activa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s v="3G"/>
    <x v="4"/>
    <s v="U1"/>
    <s v="U1"/>
    <s v="Activa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s v="13-07-208"/>
    <n v="341499.35"/>
    <n v="6296667.6200000001"/>
    <s v="ZONA PAGA V268"/>
    <s v="3G"/>
    <x v="4"/>
    <s v="U1"/>
    <s v="U1"/>
    <s v="Eliminada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s v="3G"/>
    <x v="4"/>
    <s v="U1"/>
    <s v="U1"/>
    <s v="Eliminada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s v="3G"/>
    <x v="1"/>
    <s v="U6"/>
    <s v="U6"/>
    <s v="Activa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s v="3G"/>
    <x v="3"/>
    <s v="U3"/>
    <s v="U3"/>
    <s v="Activa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m/>
    <x v="7"/>
    <m/>
    <s v="U3"/>
    <s v="Eliminada"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s v="3G"/>
    <x v="3"/>
    <s v="U3"/>
    <s v="U3"/>
    <s v="Activa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s v="3G"/>
    <x v="1"/>
    <s v="U6"/>
    <s v="U6"/>
    <s v="Activa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m/>
    <x v="7"/>
    <m/>
    <s v="U6"/>
    <s v="Eliminada"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s v="3G"/>
    <x v="3"/>
    <s v="U3"/>
    <s v="U3"/>
    <s v="Activa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s v="3G"/>
    <x v="0"/>
    <s v="U4"/>
    <s v="U4"/>
    <s v="Activa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s v="3G"/>
    <x v="0"/>
    <s v="U4"/>
    <s v="U4"/>
    <s v="Activa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s v="3G"/>
    <x v="4"/>
    <s v="U1"/>
    <s v="U1"/>
    <s v="Activa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s v="3G"/>
    <x v="0"/>
    <s v="U4"/>
    <s v="U4"/>
    <s v="Activa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s v="3G"/>
    <x v="5"/>
    <s v="U5"/>
    <s v="U5"/>
    <s v="Activa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s v="3G"/>
    <x v="3"/>
    <s v="U3"/>
    <s v="U3"/>
    <s v="Activa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s v="3G"/>
    <x v="3"/>
    <s v="U3"/>
    <s v="U3"/>
    <s v="Activa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s v="3G"/>
    <x v="3"/>
    <s v="U3"/>
    <s v="U3"/>
    <s v="Activa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s v="3G"/>
    <x v="3"/>
    <s v="U3"/>
    <s v="U3"/>
    <s v="Activa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m/>
    <x v="7"/>
    <m/>
    <s v="U5"/>
    <s v="Eliminada"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s v="3G"/>
    <x v="3"/>
    <s v="U3"/>
    <s v="U3"/>
    <s v="Activa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s v=""/>
    <n v="341446.31"/>
    <n v="6302547.96"/>
    <s v="ZONA PAGA V278"/>
    <s v="3G"/>
    <x v="4"/>
    <s v="U1"/>
    <s v="U1"/>
    <s v="Activa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s v="3G"/>
    <x v="4"/>
    <s v="U1"/>
    <s v="U1"/>
    <s v="Activa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s v="3G"/>
    <x v="4"/>
    <s v="U1"/>
    <s v="U1"/>
    <s v="Activa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s v="3G"/>
    <x v="1"/>
    <s v="U6"/>
    <s v="U6"/>
    <s v="Activa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s v="3G"/>
    <x v="3"/>
    <s v="U3"/>
    <s v="U3"/>
    <s v="Activa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s v="3G"/>
    <x v="5"/>
    <s v="U5"/>
    <s v="U5"/>
    <s v="Activa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s v="3G"/>
    <x v="3"/>
    <s v="U3"/>
    <s v="U3"/>
    <s v="Activa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s v="3G"/>
    <x v="8"/>
    <s v="U7"/>
    <s v="U7"/>
    <s v="Activa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s v="3G"/>
    <x v="3"/>
    <s v="U3"/>
    <s v="U3"/>
    <s v="Activa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s v="3G"/>
    <x v="7"/>
    <m/>
    <s v="U3"/>
    <s v="Eliminada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s v="3G"/>
    <x v="7"/>
    <m/>
    <s v="U3"/>
    <s v="Eliminada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s v="3G"/>
    <x v="8"/>
    <s v="U7"/>
    <s v="U7"/>
    <s v="Activa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m/>
    <x v="7"/>
    <m/>
    <s v="U5"/>
    <s v="Eliminada"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s v="3G"/>
    <x v="5"/>
    <s v="U5"/>
    <s v="U5"/>
    <s v="Activa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  <x v="5"/>
    <s v="U5"/>
    <s v="U5"/>
    <s v="Eliminada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s v="3G"/>
    <x v="5"/>
    <s v="U5"/>
    <s v="U5"/>
    <s v="Activa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s v="3G"/>
    <x v="5"/>
    <s v="U5"/>
    <s v="U5"/>
    <s v="Activa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s v="3G"/>
    <x v="4"/>
    <s v="U1"/>
    <s v="U1"/>
    <s v="Activa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s v="3G"/>
    <x v="0"/>
    <s v="U4"/>
    <s v="U4"/>
    <s v="Activa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s v="3G"/>
    <x v="3"/>
    <s v="U3"/>
    <s v="U3"/>
    <s v="Activa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s v="3G"/>
    <x v="3"/>
    <s v="U3"/>
    <s v="U3"/>
    <s v="Activa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s v="3G"/>
    <x v="5"/>
    <s v="U5"/>
    <s v="U5"/>
    <s v="Activa"/>
  </r>
  <r>
    <n v="1"/>
    <x v="0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s v="3G"/>
    <x v="0"/>
    <s v="U4"/>
    <s v="U4"/>
    <s v="Activa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s v="3G"/>
    <x v="0"/>
    <s v="U4"/>
    <s v="U4"/>
    <s v="Activa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s v="3G"/>
    <x v="5"/>
    <s v="U5"/>
    <s v="U5"/>
    <s v="Activa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s v="3G"/>
    <x v="0"/>
    <s v="U4"/>
    <s v="U4"/>
    <s v="Activa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s v="Amarillo"/>
    <x v="3"/>
    <s v="U3"/>
    <s v="TATA"/>
    <s v="Activa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s v="3G"/>
    <x v="6"/>
    <s v="U2"/>
    <s v="U2"/>
    <s v="Activa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s v="3G"/>
    <x v="1"/>
    <s v="U6"/>
    <s v="U6"/>
    <s v="Activa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d v="2017-11-07T00:00:00"/>
    <s v=""/>
    <n v="342406.92"/>
    <n v="6293765.5800000001"/>
    <s v="ZONA PAGA V301"/>
    <s v="3G"/>
    <x v="4"/>
    <s v="U1"/>
    <s v="U1"/>
    <s v="Activa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s v="3G"/>
    <x v="1"/>
    <s v="U6"/>
    <s v="U6"/>
    <s v="Activa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s v="3G"/>
    <x v="3"/>
    <s v="U3"/>
    <s v="U3"/>
    <s v="Activa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  <x v="2"/>
    <s v="TATA"/>
    <s v="NA"/>
    <s v="Activ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  <x v="2"/>
    <s v="TATA"/>
    <s v="NA"/>
    <s v="Eliminad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  <x v="2"/>
    <s v="TATA"/>
    <s v="NA"/>
    <s v="Eliminad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  <x v="2"/>
    <s v="TATA"/>
    <s v="NA"/>
    <s v="Eliminada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s v="3G"/>
    <x v="5"/>
    <s v="U5"/>
    <s v="NA"/>
    <s v="Activa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s v="3G"/>
    <x v="5"/>
    <s v="U5"/>
    <s v="NA"/>
    <s v="Activa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s v="3G"/>
    <x v="5"/>
    <s v="U5"/>
    <s v="NA"/>
    <s v="Activa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s v="3G"/>
    <x v="5"/>
    <s v="U5"/>
    <s v="NA"/>
    <s v="Activa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m/>
    <x v="8"/>
    <s v="U7"/>
    <s v="NA"/>
    <s v="Eliminada"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m/>
    <x v="8"/>
    <s v="U7"/>
    <s v="NA"/>
    <s v="Eliminad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s v="3G"/>
    <x v="8"/>
    <s v="U7"/>
    <s v="NA"/>
    <s v="Activa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s v="3G"/>
    <x v="8"/>
    <s v="U7"/>
    <s v="NA"/>
    <s v="Activa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s v="3G"/>
    <x v="3"/>
    <s v="U3"/>
    <s v="NA"/>
    <s v="Activa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s v="3G"/>
    <x v="3"/>
    <s v="U3"/>
    <s v="NA"/>
    <s v="Activa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s v="3G"/>
    <x v="3"/>
    <s v="U3"/>
    <s v="NA"/>
    <s v="Activa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s v="3G"/>
    <x v="3"/>
    <s v="U3"/>
    <s v="NA"/>
    <s v="Activa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s v="3G"/>
    <x v="3"/>
    <s v="U3"/>
    <s v="NA"/>
    <s v="Activa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d v="2017-12-13T00:00:00"/>
    <s v=""/>
    <n v="335285.7"/>
    <n v="6290856.5"/>
    <s v="ZONA PAGA V305"/>
    <s v="3G"/>
    <x v="3"/>
    <s v="U3"/>
    <s v="NA"/>
    <s v="Activa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s v="3G"/>
    <x v="6"/>
    <s v="U2"/>
    <s v="NA"/>
    <s v="Activa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2:30:00"/>
    <d v="1899-12-30T21:30:00"/>
    <s v="-"/>
    <s v="-"/>
    <d v="1899-12-30T12:3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s v="3G"/>
    <x v="5"/>
    <s v="U5"/>
    <s v="NA"/>
    <s v="Activ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s v="3G"/>
    <x v="8"/>
    <s v="U7"/>
    <s v="NA"/>
    <s v="Activ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s v="3G"/>
    <x v="8"/>
    <s v="U7"/>
    <s v="NA"/>
    <s v="Activ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  <x v="0"/>
    <s v="U4"/>
    <s v="NA"/>
    <s v="Eliminada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s v="3G"/>
    <x v="4"/>
    <s v="U1"/>
    <s v="NA"/>
    <s v="Activa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s v="3G"/>
    <x v="0"/>
    <s v="U4"/>
    <s v="NA"/>
    <s v="Activa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s v="3G"/>
    <x v="8"/>
    <s v="U7"/>
    <s v="NA"/>
    <s v="Activa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s v=""/>
    <n v="341328.38"/>
    <n v="6302573.1399999997"/>
    <s v="ZONA PAGA V315"/>
    <s v="3G"/>
    <x v="4"/>
    <s v="U1"/>
    <s v="NA"/>
    <s v="Activa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s v="3G"/>
    <x v="1"/>
    <s v="U6"/>
    <s v="NA"/>
    <s v="Activa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s v="3G"/>
    <x v="1"/>
    <s v="U6"/>
    <s v="NA"/>
    <s v="Activa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s v="3G"/>
    <x v="3"/>
    <s v="U3"/>
    <s v="NA"/>
    <s v="Activa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s v="3G"/>
    <x v="4"/>
    <s v="U1"/>
    <s v="NA"/>
    <s v="Activa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s v="3G"/>
    <x v="8"/>
    <s v="U7"/>
    <s v="NA"/>
    <s v="Activ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s v="3G"/>
    <x v="8"/>
    <s v="U7"/>
    <s v="NA"/>
    <s v="Activa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s v="3G"/>
    <x v="8"/>
    <s v="U7"/>
    <s v="NA"/>
    <s v="Activa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s v="3G"/>
    <x v="8"/>
    <s v="U7"/>
    <s v="NA"/>
    <s v="Activ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s v="3G"/>
    <x v="8"/>
    <s v="U7"/>
    <s v="NA"/>
    <s v="Activa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s v="3G"/>
    <x v="5"/>
    <s v="U5"/>
    <s v="NA"/>
    <s v="Activa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s v="3G"/>
    <x v="5"/>
    <s v="U5"/>
    <s v="NA"/>
    <s v="Activa"/>
  </r>
  <r>
    <n v="1"/>
    <x v="0"/>
    <s v="ZPM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s v="3G"/>
    <x v="8"/>
    <s v="U7"/>
    <s v="NA"/>
    <s v="Activa"/>
  </r>
  <r>
    <n v="1"/>
    <x v="1"/>
    <s v="ZPM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s v="3G"/>
    <x v="8"/>
    <s v="U7"/>
    <s v="NA"/>
    <s v="Activa"/>
  </r>
  <r>
    <n v="1"/>
    <x v="0"/>
    <s v="ZPM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s v="3G"/>
    <x v="3"/>
    <s v="U3"/>
    <s v="NA"/>
    <s v="Activa"/>
  </r>
  <r>
    <n v="1"/>
    <x v="0"/>
    <s v="ZPM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s v="3G"/>
    <x v="3"/>
    <s v="U3"/>
    <s v="NA"/>
    <s v="Activa"/>
  </r>
  <r>
    <n v="1"/>
    <x v="0"/>
    <s v="ZPM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s v="3G"/>
    <x v="3"/>
    <s v="U3"/>
    <s v="NA"/>
    <s v="Activa"/>
  </r>
  <r>
    <n v="1"/>
    <x v="0"/>
    <s v="ZPM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s v="3G"/>
    <x v="3"/>
    <s v="U3"/>
    <s v="NA"/>
    <s v="Activa"/>
  </r>
  <r>
    <n v="1"/>
    <x v="0"/>
    <s v="ZPM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s v="3G"/>
    <x v="3"/>
    <s v="U3"/>
    <s v="NA"/>
    <s v="Activa"/>
  </r>
  <r>
    <n v="1"/>
    <x v="0"/>
    <s v="ZPM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s v="3G"/>
    <x v="3"/>
    <s v="U3"/>
    <s v="NA"/>
    <s v="Activa"/>
  </r>
  <r>
    <n v="1"/>
    <x v="0"/>
    <s v="ZPM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s v="3G"/>
    <x v="3"/>
    <s v="U3"/>
    <s v="NA"/>
    <s v="Activa"/>
  </r>
  <r>
    <n v="1"/>
    <x v="0"/>
    <s v="ZPM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s v="3G"/>
    <x v="1"/>
    <s v="U6"/>
    <s v="NA"/>
    <s v="Activa"/>
  </r>
  <r>
    <n v="1"/>
    <x v="0"/>
    <s v="ZPM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s v="3G"/>
    <x v="3"/>
    <s v="U3"/>
    <s v="NA"/>
    <s v="Activa"/>
  </r>
  <r>
    <n v="1"/>
    <x v="0"/>
    <s v="ZPM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223R"/>
    <s v="201R"/>
    <s v="G18I"/>
    <m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s v="3G"/>
    <x v="3"/>
    <s v="U3"/>
    <s v="NA"/>
    <s v="Activa"/>
  </r>
  <r>
    <n v="1"/>
    <x v="0"/>
    <s v="ZPM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e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s v="3G"/>
    <x v="3"/>
    <s v="U3"/>
    <s v="NA"/>
    <s v="Activa"/>
  </r>
  <r>
    <n v="1"/>
    <x v="0"/>
    <s v="ZPM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s v="201eI"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s v="3G"/>
    <x v="3"/>
    <s v="U3"/>
    <s v="NA"/>
    <s v="Activa"/>
  </r>
  <r>
    <n v="1"/>
    <x v="0"/>
    <s v="ZPM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m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s v="3G"/>
    <x v="3"/>
    <s v="U3"/>
    <s v="NA"/>
    <s v="Activa"/>
  </r>
  <r>
    <n v="1"/>
    <x v="0"/>
    <s v="ZPM"/>
    <n v="414"/>
    <s v="RM-0994"/>
    <s v="PD115"/>
    <s v="PD528"/>
    <s v="T-18-156-PO-27"/>
    <m/>
    <s v="ÑUÑOA"/>
    <s v="Parada 1 y Parada 3/ (M) Est.Nacional"/>
    <s v="SI"/>
    <s v="U5"/>
    <s v="U4"/>
    <s v="U1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eI"/>
    <s v="508I"/>
    <s v="106I"/>
    <s v="126I"/>
    <m/>
    <m/>
    <m/>
    <m/>
    <m/>
    <m/>
    <m/>
    <m/>
    <m/>
    <n v="3"/>
    <m/>
    <d v="2018-07-20T00:00:00"/>
    <d v="2018-07-20T00:00:00"/>
    <m/>
    <n v="350489.51"/>
    <n v="6296320.9000000004"/>
    <s v="ZONA PAGA V337"/>
    <s v="3G"/>
    <x v="5"/>
    <s v="U5"/>
    <s v="NA"/>
    <s v="Activa"/>
  </r>
  <r>
    <n v="1"/>
    <x v="0"/>
    <s v="ZPM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s v="3G"/>
    <x v="1"/>
    <s v="NA"/>
    <s v="NA"/>
    <s v="Activa"/>
  </r>
  <r>
    <n v="1"/>
    <x v="0"/>
    <s v="ZPM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s v="3G"/>
    <x v="1"/>
    <s v="NA"/>
    <s v="NA"/>
    <s v="Activa"/>
  </r>
  <r>
    <n v="1"/>
    <x v="0"/>
    <s v="ZPM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m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s v="3G"/>
    <x v="3"/>
    <s v="NA"/>
    <s v="NA"/>
    <s v="Activa"/>
  </r>
  <r>
    <n v="1"/>
    <x v="0"/>
    <s v="ZPM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s v="3G"/>
    <x v="5"/>
    <s v="NA"/>
    <s v="NA"/>
    <s v="Activa"/>
  </r>
  <r>
    <n v="1"/>
    <x v="0"/>
    <s v="ZPM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s v="3G"/>
    <x v="5"/>
    <s v="NA"/>
    <s v="NA"/>
    <s v="Activa"/>
  </r>
  <r>
    <n v="1"/>
    <x v="0"/>
    <s v="ZPM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s v="3G"/>
    <x v="5"/>
    <s v="NA"/>
    <s v="NA"/>
    <s v="Activa"/>
  </r>
  <r>
    <n v="1"/>
    <x v="0"/>
    <s v="ZPM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s v="3G"/>
    <x v="5"/>
    <s v="NA"/>
    <s v="NA"/>
    <s v="Activa"/>
  </r>
  <r>
    <n v="1"/>
    <x v="0"/>
    <s v="ZPM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s v="3G"/>
    <x v="5"/>
    <s v="NA"/>
    <s v="NA"/>
    <s v="Activa"/>
  </r>
  <r>
    <n v="1"/>
    <x v="0"/>
    <s v="ZPM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s v="3G"/>
    <x v="0"/>
    <s v="NA"/>
    <s v="NA"/>
    <s v="Activa"/>
  </r>
  <r>
    <n v="1"/>
    <x v="0"/>
    <s v="ZPM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s v="3G"/>
    <x v="3"/>
    <s v="NA"/>
    <s v="NA"/>
    <s v="Activa"/>
  </r>
  <r>
    <n v="1"/>
    <x v="0"/>
    <s v="ZPM"/>
    <n v="425"/>
    <s v="RM-1005"/>
    <s v="PD357"/>
    <m/>
    <s v="T-19-170-NS-5"/>
    <m/>
    <s v="LA REINA"/>
    <s v="Parada 5 / (M) Príncipe   de Gales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d v="2018-11-26T00:00:00"/>
    <d v="2018-11-26T00:00:00"/>
    <m/>
    <n v="353843.58"/>
    <n v="6298905.8899999997"/>
    <s v="ZONA PAGA V356"/>
    <s v="3G"/>
    <x v="0"/>
    <s v="NA"/>
    <s v="NA"/>
    <s v="Activ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C1426E-B22E-43BC-8486-CCB0A86F020F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R12" firstHeaderRow="1" firstDataRow="2" firstDataCol="1" rowPageCount="1" colPageCount="1"/>
  <pivotFields count="79">
    <pivotField dataField="1" showAll="0"/>
    <pivotField axis="axisPage" multipleItemSelectionAllowed="1" showAll="0">
      <items count="6">
        <item x="0"/>
        <item h="1" x="1"/>
        <item x="3"/>
        <item x="2"/>
        <item h="1" x="4"/>
        <item t="default"/>
      </items>
    </pivotField>
    <pivotField showAll="0"/>
    <pivotField showAll="0"/>
    <pivotField axis="axisRow" showAll="0">
      <items count="10">
        <item h="1"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showAll="0"/>
    <pivotField showAll="0"/>
    <pivotField showAll="0"/>
    <pivotField showAll="0"/>
    <pivotField showAll="0"/>
  </pivotFields>
  <rowFields count="1">
    <field x="4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3"/>
  </colFields>
  <colItems count="69">
    <i>
      <x v="1"/>
    </i>
    <i>
      <x v="35"/>
    </i>
    <i>
      <x v="36"/>
    </i>
    <i>
      <x v="37"/>
    </i>
    <i>
      <x v="38"/>
    </i>
    <i>
      <x v="39"/>
    </i>
    <i>
      <x v="45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1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/>
    </i>
  </colItems>
  <pageFields count="1">
    <pageField fld="1" hier="-1"/>
  </pageFields>
  <dataFields count="1">
    <dataField name="Suma de Cuenta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A4F3D1-A57F-480B-B13F-B93DD390723F}" name="TablaDinámica9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UN">
  <location ref="A3:B12" firstHeaderRow="1" firstDataRow="1" firstDataCol="1" rowPageCount="1" colPageCount="1"/>
  <pivotFields count="79">
    <pivotField dataField="1" showAll="0"/>
    <pivotField axis="axisPage" multipleItemSelectionAllowed="1" showAll="0">
      <items count="5">
        <item x="0"/>
        <item h="1" x="1"/>
        <item h="1" x="3"/>
        <item x="2"/>
        <item t="default"/>
      </items>
    </pivotField>
    <pivotField showAll="0"/>
    <pivotField showAll="0"/>
    <pivotField axis="axisRow" showAll="0">
      <items count="10">
        <item n="TATA*"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uenta" fld="0" baseField="0" baseItem="0"/>
  </dataFields>
  <formats count="2">
    <format dxfId="821">
      <pivotArea dataOnly="0" fieldPosition="0">
        <references count="1">
          <reference field="4" count="1">
            <x v="1"/>
          </reference>
        </references>
      </pivotArea>
    </format>
    <format dxfId="820">
      <pivotArea dataOnly="0" fieldPosition="0">
        <references count="1">
          <reference field="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915302-A634-442C-A915-C5DFE9228E51}" name="TablaDinámica1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K14" firstHeaderRow="1" firstDataRow="2" firstDataCol="1"/>
  <pivotFields count="85">
    <pivotField dataField="1" showAll="0"/>
    <pivotField showAll="0"/>
    <pivotField showAll="0"/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4">
        <item x="110"/>
        <item x="0"/>
        <item x="2"/>
        <item x="3"/>
        <item x="5"/>
        <item x="6"/>
        <item x="24"/>
        <item x="26"/>
        <item x="25"/>
        <item x="7"/>
        <item x="9"/>
        <item x="8"/>
        <item x="16"/>
        <item x="10"/>
        <item x="11"/>
        <item x="12"/>
        <item x="13"/>
        <item x="14"/>
        <item x="19"/>
        <item x="18"/>
        <item x="17"/>
        <item x="4"/>
        <item x="20"/>
        <item x="21"/>
        <item x="22"/>
        <item x="23"/>
        <item x="27"/>
        <item x="28"/>
        <item x="29"/>
        <item x="30"/>
        <item x="31"/>
        <item x="32"/>
        <item x="33"/>
        <item x="34"/>
        <item x="35"/>
        <item x="41"/>
        <item x="15"/>
        <item x="42"/>
        <item x="43"/>
        <item x="44"/>
        <item x="36"/>
        <item x="46"/>
        <item x="45"/>
        <item x="37"/>
        <item x="38"/>
        <item x="48"/>
        <item x="47"/>
        <item x="49"/>
        <item x="50"/>
        <item x="51"/>
        <item x="52"/>
        <item x="54"/>
        <item x="55"/>
        <item x="56"/>
        <item x="57"/>
        <item x="39"/>
        <item x="58"/>
        <item x="59"/>
        <item x="60"/>
        <item x="61"/>
        <item x="62"/>
        <item x="65"/>
        <item x="66"/>
        <item x="68"/>
        <item x="67"/>
        <item x="63"/>
        <item x="69"/>
        <item x="70"/>
        <item x="72"/>
        <item x="71"/>
        <item x="73"/>
        <item x="75"/>
        <item x="76"/>
        <item x="77"/>
        <item x="74"/>
        <item x="78"/>
        <item x="79"/>
        <item x="80"/>
        <item x="53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"/>
        <item x="100"/>
        <item x="101"/>
        <item x="102"/>
        <item x="103"/>
        <item x="104"/>
        <item x="105"/>
        <item x="106"/>
        <item x="99"/>
        <item x="64"/>
        <item x="108"/>
        <item x="109"/>
        <item x="107"/>
        <item x="111"/>
        <item x="112"/>
        <item x="4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3"/>
  </colFields>
  <col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/>
    </i>
  </colItems>
  <dataFields count="1">
    <dataField name="Suma de Cuenta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209791-D589-465B-8E8E-5874A6F9A679}" name="TablaDinámica9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94">
    <pivotField dataField="1" showAll="0"/>
    <pivotField axis="axisPage" multipleItemSelectionAllowed="1" showAll="0">
      <items count="6">
        <item x="0"/>
        <item h="1" x="1"/>
        <item x="3"/>
        <item x="2"/>
        <item h="1" x="4"/>
        <item t="default"/>
      </items>
    </pivotField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16A1C-EF47-4C6D-A269-B084FDB91650}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1" firstDataRow="2" firstDataCol="1" rowPageCount="1" colPageCount="1"/>
  <pivotFields count="81">
    <pivotField showAll="0"/>
    <pivotField axis="axisPage" multipleItemSelectionAllowed="1" showAll="0">
      <items count="5">
        <item x="0"/>
        <item h="1" x="1"/>
        <item x="3"/>
        <item x="2"/>
        <item t="default"/>
      </items>
    </pivotField>
    <pivotField showAll="0"/>
    <pivotField axis="axisRow" showAll="0">
      <items count="10">
        <item x="0"/>
        <item x="4"/>
        <item x="8"/>
        <item x="2"/>
        <item x="5"/>
        <item x="3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9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2B01D3-4106-4200-9B2E-0D3FA77444E4}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79">
    <pivotField dataField="1" showAll="0"/>
    <pivotField axis="axisPage" multipleItemSelectionAllowed="1" showAll="0">
      <items count="4">
        <item x="0"/>
        <item h="1"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2"/>
        <item x="4"/>
        <item x="6"/>
        <item x="3"/>
        <item x="0"/>
        <item x="5"/>
        <item x="1"/>
        <item x="8"/>
        <item x="7"/>
        <item t="default"/>
      </items>
    </pivotField>
    <pivotField showAll="0"/>
    <pivotField showAll="0"/>
    <pivotField showAll="0"/>
  </pivotFields>
  <rowFields count="1">
    <field x="7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532309-8D6A-46B1-838A-B320CDF71626}" name="TablaDinámica3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4" firstHeaderRow="1" firstDataRow="2" firstDataCol="1" rowPageCount="1" colPageCount="1"/>
  <pivotFields count="79">
    <pivotField showAll="0"/>
    <pivotField axis="axisPage" multipleItemSelectionAllowed="1" showAll="0">
      <items count="6">
        <item x="0"/>
        <item h="1" x="1"/>
        <item m="1" x="4"/>
        <item x="2"/>
        <item h="1"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axis="axisRow" showAll="0">
      <items count="10">
        <item x="2"/>
        <item x="4"/>
        <item x="6"/>
        <item x="3"/>
        <item x="0"/>
        <item x="5"/>
        <item x="1"/>
        <item x="8"/>
        <item x="7"/>
        <item t="default"/>
      </items>
    </pivotField>
    <pivotField showAll="0"/>
    <pivotField showAll="0"/>
    <pivotField showAll="0"/>
  </pivotFields>
  <rowFields count="1">
    <field x="7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4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3332B5-649D-4BDB-9DDD-DCE23E6FEE89}" name="TablaDinámica1" cacheId="3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J57" firstHeaderRow="1" firstDataRow="2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axis="axisCol" dataField="1"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12" hier="-1"/>
  </pageFields>
  <dataFields count="1">
    <dataField name="Cuenta de Operación Actual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398B07-AB7C-456D-8A4C-65D1ED1C02D8}" name="TablaDinámica1" cacheId="3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I56" firstHeaderRow="0" firstDataRow="1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2" hier="-1"/>
  </pageFields>
  <dataFields count="7">
    <dataField name="Suma de U1" fld="5" baseField="0" baseItem="0"/>
    <dataField name="Suma de U2" fld="6" baseField="0" baseItem="0"/>
    <dataField name="Suma de U3" fld="7" baseField="0" baseItem="0"/>
    <dataField name="Suma de U4" fld="8" baseField="0" baseItem="0"/>
    <dataField name="Suma de U5" fld="9" baseField="0" baseItem="0"/>
    <dataField name="Suma de U6" fld="10" baseField="0" baseItem="0"/>
    <dataField name="Suma de U7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90" dT="2019-05-17T14:37:28.86" personId="{595D566C-BD5D-4129-8FA1-767771CF426C}" id="{46302067-181C-4483-923F-EC7867427298}">
    <text>Se corrige tipo de Punto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D9"/>
  <sheetViews>
    <sheetView workbookViewId="0">
      <selection activeCell="A8" sqref="A8"/>
    </sheetView>
  </sheetViews>
  <sheetFormatPr baseColWidth="10" defaultRowHeight="12.75" x14ac:dyDescent="0.2"/>
  <cols>
    <col min="1" max="1" width="14.7109375" bestFit="1" customWidth="1"/>
    <col min="2" max="2" width="35.140625" bestFit="1" customWidth="1"/>
    <col min="3" max="3" width="14" customWidth="1"/>
  </cols>
  <sheetData>
    <row r="2" spans="1:4" x14ac:dyDescent="0.2">
      <c r="A2" s="33" t="s">
        <v>0</v>
      </c>
      <c r="B2" s="33" t="s">
        <v>782</v>
      </c>
      <c r="C2" s="33" t="s">
        <v>2249</v>
      </c>
      <c r="D2" s="33" t="s">
        <v>777</v>
      </c>
    </row>
    <row r="3" spans="1:4" x14ac:dyDescent="0.2">
      <c r="A3" s="32" t="s">
        <v>123</v>
      </c>
      <c r="B3" s="31" t="s">
        <v>783</v>
      </c>
      <c r="C3" s="31" t="s">
        <v>2250</v>
      </c>
      <c r="D3" s="31" t="s">
        <v>776</v>
      </c>
    </row>
    <row r="4" spans="1:4" x14ac:dyDescent="0.2">
      <c r="A4" s="32" t="s">
        <v>125</v>
      </c>
      <c r="B4" s="31" t="s">
        <v>784</v>
      </c>
      <c r="C4" s="31" t="s">
        <v>2250</v>
      </c>
      <c r="D4" s="31" t="s">
        <v>776</v>
      </c>
    </row>
    <row r="5" spans="1:4" x14ac:dyDescent="0.2">
      <c r="A5" s="32" t="s">
        <v>774</v>
      </c>
      <c r="B5" s="31" t="s">
        <v>785</v>
      </c>
      <c r="C5" s="31" t="s">
        <v>2251</v>
      </c>
      <c r="D5" s="31" t="s">
        <v>776</v>
      </c>
    </row>
    <row r="6" spans="1:4" x14ac:dyDescent="0.2">
      <c r="A6" s="32" t="s">
        <v>775</v>
      </c>
      <c r="B6" s="31" t="s">
        <v>786</v>
      </c>
      <c r="C6" s="31" t="s">
        <v>2252</v>
      </c>
      <c r="D6" s="31" t="s">
        <v>776</v>
      </c>
    </row>
    <row r="7" spans="1:4" x14ac:dyDescent="0.2">
      <c r="A7" s="32" t="s">
        <v>2253</v>
      </c>
      <c r="B7" s="31" t="s">
        <v>786</v>
      </c>
      <c r="C7" s="31" t="s">
        <v>2252</v>
      </c>
      <c r="D7" s="31" t="s">
        <v>776</v>
      </c>
    </row>
    <row r="8" spans="1:4" x14ac:dyDescent="0.2">
      <c r="A8" s="32" t="s">
        <v>778</v>
      </c>
      <c r="B8" s="31" t="s">
        <v>779</v>
      </c>
      <c r="C8" s="31" t="s">
        <v>2250</v>
      </c>
      <c r="D8" s="31" t="s">
        <v>776</v>
      </c>
    </row>
    <row r="9" spans="1:4" x14ac:dyDescent="0.2">
      <c r="A9" s="32" t="s">
        <v>780</v>
      </c>
      <c r="B9" s="31" t="s">
        <v>781</v>
      </c>
      <c r="C9" s="31" t="s">
        <v>2250</v>
      </c>
      <c r="D9" s="31" t="s">
        <v>776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109CE-E69D-44A4-8336-E6CE85A3656E}">
  <dimension ref="A2:D14"/>
  <sheetViews>
    <sheetView workbookViewId="0">
      <selection activeCell="B16" sqref="B16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5" width="13.140625" bestFit="1" customWidth="1"/>
  </cols>
  <sheetData>
    <row r="2" spans="1:4" x14ac:dyDescent="0.2">
      <c r="A2" s="57" t="s">
        <v>1648</v>
      </c>
      <c r="B2" t="s">
        <v>1406</v>
      </c>
    </row>
    <row r="4" spans="1:4" x14ac:dyDescent="0.2">
      <c r="A4" s="57" t="s">
        <v>1405</v>
      </c>
      <c r="B4" s="57" t="s">
        <v>1404</v>
      </c>
    </row>
    <row r="5" spans="1:4" x14ac:dyDescent="0.2">
      <c r="A5" s="57" t="s">
        <v>1169</v>
      </c>
      <c r="B5" t="s">
        <v>1991</v>
      </c>
      <c r="C5" t="s">
        <v>1959</v>
      </c>
      <c r="D5" t="s">
        <v>824</v>
      </c>
    </row>
    <row r="6" spans="1:4" x14ac:dyDescent="0.2">
      <c r="A6" s="58" t="s">
        <v>1168</v>
      </c>
      <c r="C6">
        <v>12</v>
      </c>
      <c r="D6">
        <v>12</v>
      </c>
    </row>
    <row r="7" spans="1:4" x14ac:dyDescent="0.2">
      <c r="A7" s="58" t="s">
        <v>571</v>
      </c>
      <c r="B7">
        <v>59</v>
      </c>
      <c r="D7">
        <v>59</v>
      </c>
    </row>
    <row r="8" spans="1:4" x14ac:dyDescent="0.2">
      <c r="A8" s="58" t="s">
        <v>573</v>
      </c>
      <c r="B8">
        <v>107</v>
      </c>
      <c r="C8">
        <v>2</v>
      </c>
      <c r="D8">
        <v>109</v>
      </c>
    </row>
    <row r="9" spans="1:4" x14ac:dyDescent="0.2">
      <c r="A9" s="58" t="s">
        <v>570</v>
      </c>
      <c r="B9">
        <v>118</v>
      </c>
      <c r="C9">
        <v>8</v>
      </c>
      <c r="D9">
        <v>126</v>
      </c>
    </row>
    <row r="10" spans="1:4" x14ac:dyDescent="0.2">
      <c r="A10" s="58" t="s">
        <v>566</v>
      </c>
      <c r="B10">
        <v>96</v>
      </c>
      <c r="D10">
        <v>96</v>
      </c>
    </row>
    <row r="11" spans="1:4" x14ac:dyDescent="0.2">
      <c r="A11" s="58" t="s">
        <v>575</v>
      </c>
      <c r="B11">
        <v>108</v>
      </c>
      <c r="D11">
        <v>108</v>
      </c>
    </row>
    <row r="12" spans="1:4" x14ac:dyDescent="0.2">
      <c r="A12" s="58" t="s">
        <v>567</v>
      </c>
      <c r="B12">
        <v>53</v>
      </c>
      <c r="D12">
        <v>53</v>
      </c>
    </row>
    <row r="13" spans="1:4" x14ac:dyDescent="0.2">
      <c r="A13" s="58" t="s">
        <v>572</v>
      </c>
      <c r="B13">
        <v>48</v>
      </c>
      <c r="D13">
        <v>48</v>
      </c>
    </row>
    <row r="14" spans="1:4" x14ac:dyDescent="0.2">
      <c r="A14" s="58" t="s">
        <v>824</v>
      </c>
      <c r="B14">
        <v>589</v>
      </c>
      <c r="C14">
        <v>22</v>
      </c>
      <c r="D14">
        <v>611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D8225-95DB-4E17-94E7-36B3AF890AB7}">
  <sheetPr codeName="Hoja8">
    <tabColor rgb="FF92D050"/>
  </sheetPr>
  <dimension ref="A1:CK367"/>
  <sheetViews>
    <sheetView tabSelected="1" topLeftCell="AP1" zoomScaleNormal="100" workbookViewId="0">
      <selection activeCell="BB7" sqref="BB7"/>
    </sheetView>
  </sheetViews>
  <sheetFormatPr baseColWidth="10" defaultColWidth="11.42578125" defaultRowHeight="12.75" outlineLevelCol="2" x14ac:dyDescent="0.2"/>
  <cols>
    <col min="1" max="1" width="11.42578125" style="166" customWidth="1"/>
    <col min="2" max="2" width="15.28515625" style="36" customWidth="1"/>
    <col min="3" max="3" width="11.28515625" style="36" customWidth="1"/>
    <col min="4" max="4" width="8.85546875" style="199" customWidth="1"/>
    <col min="5" max="5" width="11.28515625" style="199" customWidth="1"/>
    <col min="6" max="6" width="8.42578125" style="199" customWidth="1"/>
    <col min="7" max="7" width="16.28515625" style="166" customWidth="1"/>
    <col min="8" max="8" width="13" style="199" customWidth="1"/>
    <col min="9" max="9" width="9.7109375" style="199" customWidth="1"/>
    <col min="10" max="10" width="15.85546875" style="36" customWidth="1" outlineLevel="2"/>
    <col min="11" max="11" width="11.42578125" style="36" customWidth="1" outlineLevel="2"/>
    <col min="12" max="12" width="15.7109375" style="36" customWidth="1" outlineLevel="1"/>
    <col min="13" max="13" width="30.7109375" style="36" customWidth="1" outlineLevel="1"/>
    <col min="14" max="19" width="7" style="36" customWidth="1" outlineLevel="1"/>
    <col min="20" max="23" width="7" style="199" customWidth="1"/>
    <col min="24" max="31" width="7" style="199" customWidth="1" outlineLevel="1"/>
    <col min="32" max="33" width="7" style="36" customWidth="1"/>
    <col min="34" max="36" width="5.85546875" style="36" customWidth="1"/>
    <col min="37" max="42" width="5.7109375" style="36" customWidth="1"/>
    <col min="43" max="43" width="5.42578125" style="36" customWidth="1"/>
    <col min="44" max="44" width="5.5703125" style="36" customWidth="1"/>
    <col min="45" max="46" width="4.7109375" style="36" customWidth="1"/>
    <col min="47" max="47" width="5" style="36" customWidth="1"/>
    <col min="48" max="52" width="4.7109375" style="36" customWidth="1"/>
    <col min="53" max="54" width="14" style="200" customWidth="1"/>
    <col min="55" max="55" width="14" style="205" customWidth="1"/>
    <col min="56" max="56" width="11.7109375" style="36" customWidth="1"/>
    <col min="57" max="57" width="12.7109375" style="36" customWidth="1"/>
    <col min="58" max="58" width="18.28515625" style="36" customWidth="1"/>
    <col min="59" max="16384" width="11.42578125" style="166"/>
  </cols>
  <sheetData>
    <row r="1" spans="1:58" s="159" customFormat="1" ht="30" customHeight="1" x14ac:dyDescent="0.2">
      <c r="B1" s="180" t="s">
        <v>1687</v>
      </c>
      <c r="C1" s="207">
        <v>43433</v>
      </c>
      <c r="D1" s="24"/>
      <c r="E1" s="161"/>
      <c r="F1" s="24"/>
      <c r="H1" s="161"/>
      <c r="I1" s="161"/>
      <c r="J1" s="160"/>
      <c r="K1" s="160"/>
      <c r="L1" s="160"/>
      <c r="M1" s="160"/>
      <c r="T1" s="245" t="s">
        <v>1683</v>
      </c>
      <c r="U1" s="245"/>
      <c r="V1" s="245"/>
      <c r="W1" s="245"/>
      <c r="X1" s="245" t="s">
        <v>1684</v>
      </c>
      <c r="Y1" s="245"/>
      <c r="Z1" s="245"/>
      <c r="AA1" s="245"/>
      <c r="AB1" s="246" t="s">
        <v>1685</v>
      </c>
      <c r="AC1" s="247"/>
      <c r="AD1" s="247"/>
      <c r="AE1" s="248"/>
      <c r="AF1" s="160"/>
      <c r="AG1" s="160"/>
      <c r="AH1" s="160"/>
      <c r="AI1" s="160"/>
      <c r="AJ1" s="160"/>
      <c r="AK1" s="160"/>
      <c r="AL1" s="160"/>
      <c r="AM1" s="160"/>
      <c r="AN1" s="160"/>
      <c r="BA1" s="162"/>
      <c r="BB1" s="162"/>
      <c r="BC1" s="204"/>
      <c r="BD1" s="160"/>
      <c r="BE1" s="160"/>
      <c r="BF1" s="160"/>
    </row>
    <row r="2" spans="1:58" s="160" customFormat="1" ht="33.75" x14ac:dyDescent="0.2">
      <c r="A2" s="212" t="s">
        <v>2040</v>
      </c>
      <c r="B2" s="33" t="s">
        <v>1648</v>
      </c>
      <c r="C2" s="206" t="s">
        <v>1688</v>
      </c>
      <c r="D2" s="33" t="s">
        <v>1631</v>
      </c>
      <c r="E2" s="33" t="s">
        <v>1958</v>
      </c>
      <c r="F2" s="33" t="s">
        <v>1631</v>
      </c>
      <c r="G2" s="167" t="s">
        <v>2215</v>
      </c>
      <c r="H2" s="201" t="s">
        <v>1690</v>
      </c>
      <c r="I2" s="201" t="s">
        <v>1691</v>
      </c>
      <c r="J2" s="168" t="s">
        <v>1692</v>
      </c>
      <c r="K2" s="168" t="s">
        <v>1693</v>
      </c>
      <c r="L2" s="163" t="s">
        <v>543</v>
      </c>
      <c r="M2" s="33" t="s">
        <v>1696</v>
      </c>
      <c r="N2" s="33" t="s">
        <v>1679</v>
      </c>
      <c r="O2" s="33" t="s">
        <v>1680</v>
      </c>
      <c r="P2" s="33" t="s">
        <v>1681</v>
      </c>
      <c r="Q2" s="33" t="s">
        <v>1682</v>
      </c>
      <c r="R2" s="33" t="s">
        <v>2017</v>
      </c>
      <c r="S2" s="33" t="s">
        <v>2018</v>
      </c>
      <c r="T2" s="170" t="s">
        <v>130</v>
      </c>
      <c r="U2" s="170" t="s">
        <v>127</v>
      </c>
      <c r="V2" s="170" t="s">
        <v>128</v>
      </c>
      <c r="W2" s="170" t="s">
        <v>129</v>
      </c>
      <c r="X2" s="181" t="s">
        <v>130</v>
      </c>
      <c r="Y2" s="181" t="s">
        <v>127</v>
      </c>
      <c r="Z2" s="181" t="s">
        <v>128</v>
      </c>
      <c r="AA2" s="181" t="s">
        <v>129</v>
      </c>
      <c r="AB2" s="181" t="s">
        <v>130</v>
      </c>
      <c r="AC2" s="181" t="s">
        <v>127</v>
      </c>
      <c r="AD2" s="181" t="s">
        <v>128</v>
      </c>
      <c r="AE2" s="181" t="s">
        <v>129</v>
      </c>
      <c r="AF2" s="163" t="s">
        <v>2</v>
      </c>
      <c r="AG2" s="163" t="s">
        <v>3</v>
      </c>
      <c r="AH2" s="163" t="s">
        <v>4</v>
      </c>
      <c r="AI2" s="163" t="s">
        <v>5</v>
      </c>
      <c r="AJ2" s="163" t="s">
        <v>6</v>
      </c>
      <c r="AK2" s="163" t="s">
        <v>7</v>
      </c>
      <c r="AL2" s="163" t="s">
        <v>8</v>
      </c>
      <c r="AM2" s="163" t="s">
        <v>9</v>
      </c>
      <c r="AN2" s="163" t="s">
        <v>10</v>
      </c>
      <c r="AO2" s="163" t="s">
        <v>11</v>
      </c>
      <c r="AP2" s="163" t="s">
        <v>13</v>
      </c>
      <c r="AQ2" s="163" t="s">
        <v>14</v>
      </c>
      <c r="AR2" s="163" t="s">
        <v>15</v>
      </c>
      <c r="AS2" s="163" t="s">
        <v>597</v>
      </c>
      <c r="AT2" s="163" t="s">
        <v>598</v>
      </c>
      <c r="AU2" s="163" t="s">
        <v>599</v>
      </c>
      <c r="AV2" s="163" t="s">
        <v>600</v>
      </c>
      <c r="AW2" s="163" t="s">
        <v>960</v>
      </c>
      <c r="AX2" s="163" t="s">
        <v>961</v>
      </c>
      <c r="AY2" s="163" t="s">
        <v>962</v>
      </c>
      <c r="AZ2" s="163" t="s">
        <v>963</v>
      </c>
      <c r="BA2" s="179" t="s">
        <v>790</v>
      </c>
      <c r="BB2" s="178" t="s">
        <v>1573</v>
      </c>
      <c r="BC2" s="202" t="s">
        <v>1407</v>
      </c>
      <c r="BD2" s="163" t="s">
        <v>516</v>
      </c>
      <c r="BE2" s="163" t="s">
        <v>517</v>
      </c>
      <c r="BF2" s="163" t="s">
        <v>791</v>
      </c>
    </row>
    <row r="3" spans="1:58" s="161" customFormat="1" ht="11.25" x14ac:dyDescent="0.2">
      <c r="A3" s="7">
        <v>1</v>
      </c>
      <c r="B3" s="173" t="s">
        <v>804</v>
      </c>
      <c r="C3" s="173" t="s">
        <v>125</v>
      </c>
      <c r="D3" s="175">
        <v>1</v>
      </c>
      <c r="E3" s="21" t="s">
        <v>1701</v>
      </c>
      <c r="F3" s="175">
        <v>1</v>
      </c>
      <c r="G3" s="21" t="s">
        <v>566</v>
      </c>
      <c r="H3" s="175" t="s">
        <v>1280</v>
      </c>
      <c r="I3" s="175" t="s">
        <v>1617</v>
      </c>
      <c r="J3" s="5" t="s">
        <v>16</v>
      </c>
      <c r="K3" s="175" t="s">
        <v>1617</v>
      </c>
      <c r="L3" s="5" t="s">
        <v>544</v>
      </c>
      <c r="M3" s="5" t="s">
        <v>1452</v>
      </c>
      <c r="N3" s="172" t="s">
        <v>566</v>
      </c>
      <c r="O3" s="172" t="s">
        <v>567</v>
      </c>
      <c r="P3" s="172"/>
      <c r="Q3" s="172"/>
      <c r="R3" s="172"/>
      <c r="S3" s="172"/>
      <c r="T3" s="182">
        <v>0.25</v>
      </c>
      <c r="U3" s="182">
        <v>0.45833333333333331</v>
      </c>
      <c r="V3" s="171" t="s">
        <v>1617</v>
      </c>
      <c r="W3" s="171" t="s">
        <v>1617</v>
      </c>
      <c r="X3" s="171" t="s">
        <v>1617</v>
      </c>
      <c r="Y3" s="171" t="s">
        <v>1617</v>
      </c>
      <c r="Z3" s="171" t="s">
        <v>1617</v>
      </c>
      <c r="AA3" s="171" t="s">
        <v>1617</v>
      </c>
      <c r="AB3" s="171" t="s">
        <v>1617</v>
      </c>
      <c r="AC3" s="171" t="s">
        <v>1617</v>
      </c>
      <c r="AD3" s="171" t="s">
        <v>1617</v>
      </c>
      <c r="AE3" s="171" t="s">
        <v>1617</v>
      </c>
      <c r="AF3" s="172" t="s">
        <v>132</v>
      </c>
      <c r="AG3" s="172" t="s">
        <v>134</v>
      </c>
      <c r="AH3" s="172" t="s">
        <v>603</v>
      </c>
      <c r="AI3" s="172" t="s">
        <v>394</v>
      </c>
      <c r="AJ3" s="172" t="s">
        <v>136</v>
      </c>
      <c r="AK3" s="172" t="s">
        <v>137</v>
      </c>
      <c r="AL3" s="172"/>
      <c r="AM3" s="172"/>
      <c r="AN3" s="172"/>
      <c r="AO3" s="172"/>
      <c r="AP3" s="184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63">
        <v>8</v>
      </c>
      <c r="BB3" s="63">
        <v>5</v>
      </c>
      <c r="BC3" s="193">
        <v>39132</v>
      </c>
      <c r="BD3" s="185">
        <v>352880.2</v>
      </c>
      <c r="BE3" s="185">
        <v>6301757.1799999997</v>
      </c>
      <c r="BF3" s="185" t="s">
        <v>992</v>
      </c>
    </row>
    <row r="4" spans="1:58" s="159" customFormat="1" ht="11.25" x14ac:dyDescent="0.2">
      <c r="A4" s="7">
        <v>1</v>
      </c>
      <c r="B4" s="173" t="s">
        <v>804</v>
      </c>
      <c r="C4" s="173" t="s">
        <v>125</v>
      </c>
      <c r="D4" s="175">
        <v>2</v>
      </c>
      <c r="E4" s="21" t="s">
        <v>1702</v>
      </c>
      <c r="F4" s="175">
        <v>2</v>
      </c>
      <c r="G4" s="21" t="s">
        <v>567</v>
      </c>
      <c r="H4" s="175" t="s">
        <v>1281</v>
      </c>
      <c r="I4" s="175" t="s">
        <v>1617</v>
      </c>
      <c r="J4" s="5" t="s">
        <v>17</v>
      </c>
      <c r="K4" s="175" t="s">
        <v>1617</v>
      </c>
      <c r="L4" s="5" t="s">
        <v>544</v>
      </c>
      <c r="M4" s="5" t="s">
        <v>1453</v>
      </c>
      <c r="N4" s="172" t="s">
        <v>567</v>
      </c>
      <c r="O4" s="172" t="s">
        <v>566</v>
      </c>
      <c r="P4" s="172"/>
      <c r="Q4" s="172"/>
      <c r="R4" s="172"/>
      <c r="S4" s="172"/>
      <c r="T4" s="182">
        <v>0.27083333333333331</v>
      </c>
      <c r="U4" s="182">
        <v>0.39583333333333331</v>
      </c>
      <c r="V4" s="171" t="s">
        <v>1617</v>
      </c>
      <c r="W4" s="171" t="s">
        <v>1617</v>
      </c>
      <c r="X4" s="171" t="s">
        <v>1617</v>
      </c>
      <c r="Y4" s="171" t="s">
        <v>1617</v>
      </c>
      <c r="Z4" s="171" t="s">
        <v>1617</v>
      </c>
      <c r="AA4" s="171" t="s">
        <v>1617</v>
      </c>
      <c r="AB4" s="171" t="s">
        <v>1617</v>
      </c>
      <c r="AC4" s="171" t="s">
        <v>1617</v>
      </c>
      <c r="AD4" s="171" t="s">
        <v>1617</v>
      </c>
      <c r="AE4" s="171" t="s">
        <v>1617</v>
      </c>
      <c r="AF4" s="5" t="s">
        <v>131</v>
      </c>
      <c r="AG4" s="5" t="s">
        <v>133</v>
      </c>
      <c r="AH4" s="5" t="s">
        <v>139</v>
      </c>
      <c r="AI4" s="5" t="s">
        <v>2062</v>
      </c>
      <c r="AJ4" s="5" t="s">
        <v>138</v>
      </c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63">
        <v>4</v>
      </c>
      <c r="BB4" s="63">
        <v>4</v>
      </c>
      <c r="BC4" s="193">
        <v>39133</v>
      </c>
      <c r="BD4" s="185">
        <v>352941.86</v>
      </c>
      <c r="BE4" s="185">
        <v>6301787.8399999999</v>
      </c>
      <c r="BF4" s="185" t="s">
        <v>992</v>
      </c>
    </row>
    <row r="5" spans="1:58" s="159" customFormat="1" ht="11.25" x14ac:dyDescent="0.2">
      <c r="A5" s="7">
        <v>1</v>
      </c>
      <c r="B5" s="173" t="s">
        <v>804</v>
      </c>
      <c r="C5" s="173" t="s">
        <v>123</v>
      </c>
      <c r="D5" s="175">
        <v>3</v>
      </c>
      <c r="E5" s="21" t="s">
        <v>1703</v>
      </c>
      <c r="F5" s="175">
        <v>3</v>
      </c>
      <c r="G5" s="21" t="s">
        <v>566</v>
      </c>
      <c r="H5" s="175" t="s">
        <v>1282</v>
      </c>
      <c r="I5" s="175" t="s">
        <v>1617</v>
      </c>
      <c r="J5" s="5" t="s">
        <v>18</v>
      </c>
      <c r="K5" s="175" t="s">
        <v>1617</v>
      </c>
      <c r="L5" s="5" t="s">
        <v>545</v>
      </c>
      <c r="M5" s="5" t="s">
        <v>1454</v>
      </c>
      <c r="N5" s="172" t="s">
        <v>566</v>
      </c>
      <c r="O5" s="172"/>
      <c r="P5" s="172"/>
      <c r="Q5" s="172"/>
      <c r="R5" s="172"/>
      <c r="S5" s="172"/>
      <c r="T5" s="182">
        <v>0.27083333333333331</v>
      </c>
      <c r="U5" s="182">
        <v>0.45833333333333331</v>
      </c>
      <c r="V5" s="171" t="s">
        <v>1617</v>
      </c>
      <c r="W5" s="171" t="s">
        <v>1617</v>
      </c>
      <c r="X5" s="171" t="s">
        <v>1617</v>
      </c>
      <c r="Y5" s="171" t="s">
        <v>1617</v>
      </c>
      <c r="Z5" s="171" t="s">
        <v>1617</v>
      </c>
      <c r="AA5" s="171" t="s">
        <v>1617</v>
      </c>
      <c r="AB5" s="171" t="s">
        <v>1617</v>
      </c>
      <c r="AC5" s="171" t="s">
        <v>1617</v>
      </c>
      <c r="AD5" s="171" t="s">
        <v>1617</v>
      </c>
      <c r="AE5" s="171" t="s">
        <v>1617</v>
      </c>
      <c r="AF5" s="172" t="s">
        <v>140</v>
      </c>
      <c r="AG5" s="172" t="s">
        <v>141</v>
      </c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63">
        <v>4</v>
      </c>
      <c r="BB5" s="63">
        <v>3</v>
      </c>
      <c r="BC5" s="193">
        <v>39139</v>
      </c>
      <c r="BD5" s="185">
        <v>350797.51</v>
      </c>
      <c r="BE5" s="185">
        <v>6301264.2400000002</v>
      </c>
      <c r="BF5" s="185" t="s">
        <v>992</v>
      </c>
    </row>
    <row r="6" spans="1:58" s="159" customFormat="1" ht="11.25" x14ac:dyDescent="0.2">
      <c r="A6" s="7">
        <v>1</v>
      </c>
      <c r="B6" s="173" t="s">
        <v>805</v>
      </c>
      <c r="C6" s="173" t="s">
        <v>123</v>
      </c>
      <c r="D6" s="175">
        <v>4</v>
      </c>
      <c r="E6" s="138" t="s">
        <v>2293</v>
      </c>
      <c r="F6" s="175">
        <v>4</v>
      </c>
      <c r="G6" s="21" t="s">
        <v>1168</v>
      </c>
      <c r="H6" s="175" t="s">
        <v>1283</v>
      </c>
      <c r="I6" s="175" t="s">
        <v>1617</v>
      </c>
      <c r="J6" s="5" t="s">
        <v>19</v>
      </c>
      <c r="K6" s="175" t="s">
        <v>1617</v>
      </c>
      <c r="L6" s="5" t="s">
        <v>545</v>
      </c>
      <c r="M6" s="5" t="s">
        <v>2142</v>
      </c>
      <c r="N6" s="173" t="s">
        <v>567</v>
      </c>
      <c r="O6" s="173"/>
      <c r="P6" s="173"/>
      <c r="Q6" s="173"/>
      <c r="R6" s="173"/>
      <c r="S6" s="173"/>
      <c r="T6" s="182">
        <v>0.27083333333333331</v>
      </c>
      <c r="U6" s="182">
        <v>0.4375</v>
      </c>
      <c r="V6" s="182">
        <v>0.70833333333333337</v>
      </c>
      <c r="W6" s="182">
        <v>0.83333333333333337</v>
      </c>
      <c r="X6" s="171" t="s">
        <v>1617</v>
      </c>
      <c r="Y6" s="171" t="s">
        <v>1617</v>
      </c>
      <c r="Z6" s="171" t="s">
        <v>1617</v>
      </c>
      <c r="AA6" s="171" t="s">
        <v>1617</v>
      </c>
      <c r="AB6" s="171" t="s">
        <v>1617</v>
      </c>
      <c r="AC6" s="171" t="s">
        <v>1617</v>
      </c>
      <c r="AD6" s="171" t="s">
        <v>1617</v>
      </c>
      <c r="AE6" s="171" t="s">
        <v>1617</v>
      </c>
      <c r="AF6" s="172" t="s">
        <v>142</v>
      </c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63">
        <v>4</v>
      </c>
      <c r="BB6" s="63" t="s">
        <v>1617</v>
      </c>
      <c r="BC6" s="193">
        <v>39146</v>
      </c>
      <c r="BD6" s="185">
        <v>351150.01</v>
      </c>
      <c r="BE6" s="185">
        <v>6301132.9100000001</v>
      </c>
      <c r="BF6" s="185" t="s">
        <v>992</v>
      </c>
    </row>
    <row r="7" spans="1:58" s="159" customFormat="1" ht="15" x14ac:dyDescent="0.2">
      <c r="A7" s="7">
        <v>1</v>
      </c>
      <c r="B7" s="173" t="s">
        <v>805</v>
      </c>
      <c r="C7" s="173" t="s">
        <v>123</v>
      </c>
      <c r="D7" s="175">
        <v>5</v>
      </c>
      <c r="E7" s="21" t="s">
        <v>1704</v>
      </c>
      <c r="F7" s="175">
        <v>5</v>
      </c>
      <c r="G7" s="21" t="s">
        <v>1168</v>
      </c>
      <c r="H7" s="175" t="s">
        <v>1284</v>
      </c>
      <c r="I7" s="175" t="s">
        <v>1617</v>
      </c>
      <c r="J7" s="5" t="s">
        <v>20</v>
      </c>
      <c r="K7" s="175" t="s">
        <v>1617</v>
      </c>
      <c r="L7" s="5" t="s">
        <v>544</v>
      </c>
      <c r="M7" s="5" t="s">
        <v>1455</v>
      </c>
      <c r="N7" s="172" t="s">
        <v>566</v>
      </c>
      <c r="O7" s="172"/>
      <c r="P7" s="172"/>
      <c r="Q7" s="172"/>
      <c r="R7" s="172"/>
      <c r="S7" s="172"/>
      <c r="T7" s="182">
        <v>0.72916666666666663</v>
      </c>
      <c r="U7" s="182">
        <v>0.8125</v>
      </c>
      <c r="V7" s="171" t="s">
        <v>1617</v>
      </c>
      <c r="W7" s="171" t="s">
        <v>1617</v>
      </c>
      <c r="X7" s="171" t="s">
        <v>1617</v>
      </c>
      <c r="Y7" s="171" t="s">
        <v>1617</v>
      </c>
      <c r="Z7" s="171" t="s">
        <v>1617</v>
      </c>
      <c r="AA7" s="171" t="s">
        <v>1617</v>
      </c>
      <c r="AB7" s="186" t="s">
        <v>1617</v>
      </c>
      <c r="AC7" s="186" t="s">
        <v>1617</v>
      </c>
      <c r="AD7" s="186" t="s">
        <v>1617</v>
      </c>
      <c r="AE7" s="186" t="s">
        <v>1617</v>
      </c>
      <c r="AF7" s="172" t="s">
        <v>569</v>
      </c>
      <c r="AG7" s="172" t="s">
        <v>143</v>
      </c>
      <c r="AH7" s="172" t="s">
        <v>145</v>
      </c>
      <c r="AI7" s="172" t="s">
        <v>144</v>
      </c>
      <c r="AJ7" s="172" t="s">
        <v>134</v>
      </c>
      <c r="AK7" s="172" t="s">
        <v>603</v>
      </c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63">
        <v>4</v>
      </c>
      <c r="BB7" s="63">
        <v>3</v>
      </c>
      <c r="BC7" s="193">
        <v>39146</v>
      </c>
      <c r="BD7" s="185">
        <v>358827.31</v>
      </c>
      <c r="BE7" s="185">
        <v>6306288.2699999996</v>
      </c>
      <c r="BF7" s="185" t="s">
        <v>992</v>
      </c>
    </row>
    <row r="8" spans="1:58" s="159" customFormat="1" ht="15" x14ac:dyDescent="0.2">
      <c r="A8" s="7">
        <v>1</v>
      </c>
      <c r="B8" s="173" t="s">
        <v>804</v>
      </c>
      <c r="C8" s="173" t="s">
        <v>123</v>
      </c>
      <c r="D8" s="175">
        <v>6</v>
      </c>
      <c r="E8" s="21" t="s">
        <v>1705</v>
      </c>
      <c r="F8" s="175">
        <v>6</v>
      </c>
      <c r="G8" s="21" t="s">
        <v>566</v>
      </c>
      <c r="H8" s="175" t="s">
        <v>1285</v>
      </c>
      <c r="I8" s="175" t="s">
        <v>1617</v>
      </c>
      <c r="J8" s="5" t="s">
        <v>621</v>
      </c>
      <c r="K8" s="175" t="s">
        <v>1617</v>
      </c>
      <c r="L8" s="5" t="s">
        <v>545</v>
      </c>
      <c r="M8" s="5" t="s">
        <v>1456</v>
      </c>
      <c r="N8" s="172" t="s">
        <v>566</v>
      </c>
      <c r="O8" s="172"/>
      <c r="P8" s="172"/>
      <c r="Q8" s="172"/>
      <c r="R8" s="172"/>
      <c r="S8" s="172"/>
      <c r="T8" s="182">
        <v>0.27083333333333331</v>
      </c>
      <c r="U8" s="182">
        <v>0.45833333333333331</v>
      </c>
      <c r="V8" s="171" t="s">
        <v>1617</v>
      </c>
      <c r="W8" s="171" t="s">
        <v>1617</v>
      </c>
      <c r="X8" s="171" t="s">
        <v>1617</v>
      </c>
      <c r="Y8" s="171" t="s">
        <v>1617</v>
      </c>
      <c r="Z8" s="171" t="s">
        <v>1617</v>
      </c>
      <c r="AA8" s="171" t="s">
        <v>1617</v>
      </c>
      <c r="AB8" s="186" t="s">
        <v>1617</v>
      </c>
      <c r="AC8" s="186" t="s">
        <v>1617</v>
      </c>
      <c r="AD8" s="186" t="s">
        <v>1617</v>
      </c>
      <c r="AE8" s="186" t="s">
        <v>1617</v>
      </c>
      <c r="AF8" s="172" t="s">
        <v>140</v>
      </c>
      <c r="AG8" s="172" t="s">
        <v>141</v>
      </c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63">
        <v>4</v>
      </c>
      <c r="BB8" s="63">
        <v>3</v>
      </c>
      <c r="BC8" s="193">
        <v>39146</v>
      </c>
      <c r="BD8" s="185">
        <v>348159</v>
      </c>
      <c r="BE8" s="185">
        <v>6299046</v>
      </c>
      <c r="BF8" s="185" t="s">
        <v>992</v>
      </c>
    </row>
    <row r="9" spans="1:58" s="159" customFormat="1" ht="15" x14ac:dyDescent="0.2">
      <c r="A9" s="7">
        <v>1</v>
      </c>
      <c r="B9" s="173" t="s">
        <v>804</v>
      </c>
      <c r="C9" s="173" t="s">
        <v>123</v>
      </c>
      <c r="D9" s="175">
        <v>7</v>
      </c>
      <c r="E9" s="21" t="s">
        <v>1706</v>
      </c>
      <c r="F9" s="175">
        <v>7</v>
      </c>
      <c r="G9" s="21" t="s">
        <v>570</v>
      </c>
      <c r="H9" s="175" t="s">
        <v>1286</v>
      </c>
      <c r="I9" s="175" t="s">
        <v>1617</v>
      </c>
      <c r="J9" s="5" t="s">
        <v>21</v>
      </c>
      <c r="K9" s="175" t="s">
        <v>1617</v>
      </c>
      <c r="L9" s="5" t="s">
        <v>545</v>
      </c>
      <c r="M9" s="5" t="s">
        <v>1457</v>
      </c>
      <c r="N9" s="172" t="s">
        <v>570</v>
      </c>
      <c r="O9" s="172"/>
      <c r="P9" s="172"/>
      <c r="Q9" s="172"/>
      <c r="R9" s="172"/>
      <c r="S9" s="172"/>
      <c r="T9" s="182">
        <v>0.27083333333333331</v>
      </c>
      <c r="U9" s="182">
        <v>0.91666666666666663</v>
      </c>
      <c r="V9" s="171" t="s">
        <v>1617</v>
      </c>
      <c r="W9" s="171" t="s">
        <v>1617</v>
      </c>
      <c r="X9" s="171" t="s">
        <v>1617</v>
      </c>
      <c r="Y9" s="171" t="s">
        <v>1617</v>
      </c>
      <c r="Z9" s="171" t="s">
        <v>1617</v>
      </c>
      <c r="AA9" s="171" t="s">
        <v>1617</v>
      </c>
      <c r="AB9" s="186" t="s">
        <v>1617</v>
      </c>
      <c r="AC9" s="186" t="s">
        <v>1617</v>
      </c>
      <c r="AD9" s="186" t="s">
        <v>1617</v>
      </c>
      <c r="AE9" s="186" t="s">
        <v>1617</v>
      </c>
      <c r="AF9" s="172" t="s">
        <v>1009</v>
      </c>
      <c r="AG9" s="172" t="s">
        <v>148</v>
      </c>
      <c r="AH9" s="172" t="s">
        <v>1010</v>
      </c>
      <c r="AI9" s="172" t="s">
        <v>149</v>
      </c>
      <c r="AJ9" s="172" t="s">
        <v>635</v>
      </c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63">
        <v>4</v>
      </c>
      <c r="BB9" s="63">
        <v>4</v>
      </c>
      <c r="BC9" s="193">
        <v>39146</v>
      </c>
      <c r="BD9" s="185">
        <v>348018.51</v>
      </c>
      <c r="BE9" s="185">
        <v>6299005.2400000002</v>
      </c>
      <c r="BF9" s="185" t="s">
        <v>992</v>
      </c>
    </row>
    <row r="10" spans="1:58" s="159" customFormat="1" ht="11.25" x14ac:dyDescent="0.2">
      <c r="A10" s="7">
        <v>1</v>
      </c>
      <c r="B10" s="173" t="s">
        <v>804</v>
      </c>
      <c r="C10" s="173" t="s">
        <v>123</v>
      </c>
      <c r="D10" s="175">
        <v>8</v>
      </c>
      <c r="E10" s="21" t="s">
        <v>1707</v>
      </c>
      <c r="F10" s="175">
        <v>8</v>
      </c>
      <c r="G10" s="21" t="s">
        <v>566</v>
      </c>
      <c r="H10" s="175" t="s">
        <v>1287</v>
      </c>
      <c r="I10" s="175" t="s">
        <v>1617</v>
      </c>
      <c r="J10" s="5" t="s">
        <v>22</v>
      </c>
      <c r="K10" s="175" t="s">
        <v>1617</v>
      </c>
      <c r="L10" s="5" t="s">
        <v>546</v>
      </c>
      <c r="M10" s="5" t="s">
        <v>1458</v>
      </c>
      <c r="N10" s="172" t="s">
        <v>566</v>
      </c>
      <c r="O10" s="172"/>
      <c r="P10" s="172"/>
      <c r="Q10" s="172"/>
      <c r="R10" s="172"/>
      <c r="S10" s="172"/>
      <c r="T10" s="182">
        <v>0.70833333333333337</v>
      </c>
      <c r="U10" s="182">
        <v>0.875</v>
      </c>
      <c r="V10" s="171" t="s">
        <v>1617</v>
      </c>
      <c r="W10" s="171" t="s">
        <v>1617</v>
      </c>
      <c r="X10" s="171" t="s">
        <v>1617</v>
      </c>
      <c r="Y10" s="171" t="s">
        <v>1617</v>
      </c>
      <c r="Z10" s="171" t="s">
        <v>1617</v>
      </c>
      <c r="AA10" s="171" t="s">
        <v>1617</v>
      </c>
      <c r="AB10" s="171" t="s">
        <v>1617</v>
      </c>
      <c r="AC10" s="171" t="s">
        <v>1617</v>
      </c>
      <c r="AD10" s="171" t="s">
        <v>1617</v>
      </c>
      <c r="AE10" s="171" t="s">
        <v>1617</v>
      </c>
      <c r="AF10" s="261" t="s">
        <v>150</v>
      </c>
      <c r="AG10" s="261" t="s">
        <v>569</v>
      </c>
      <c r="AH10" s="261" t="s">
        <v>205</v>
      </c>
      <c r="AI10" s="261" t="s">
        <v>151</v>
      </c>
      <c r="AJ10" s="261" t="s">
        <v>397</v>
      </c>
      <c r="AK10" s="261" t="s">
        <v>152</v>
      </c>
      <c r="AL10" s="261" t="s">
        <v>206</v>
      </c>
      <c r="AM10" s="262" t="s">
        <v>323</v>
      </c>
      <c r="AN10" s="262"/>
      <c r="AO10" s="26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63">
        <v>4</v>
      </c>
      <c r="BB10" s="63">
        <v>3</v>
      </c>
      <c r="BC10" s="193">
        <v>39146</v>
      </c>
      <c r="BD10" s="185">
        <v>341288.61</v>
      </c>
      <c r="BE10" s="185">
        <v>6296688.5599999996</v>
      </c>
      <c r="BF10" s="185" t="s">
        <v>992</v>
      </c>
    </row>
    <row r="11" spans="1:58" s="159" customFormat="1" ht="11.25" x14ac:dyDescent="0.2">
      <c r="A11" s="7">
        <v>1</v>
      </c>
      <c r="B11" s="173" t="s">
        <v>805</v>
      </c>
      <c r="C11" s="173" t="s">
        <v>125</v>
      </c>
      <c r="D11" s="175">
        <v>9</v>
      </c>
      <c r="E11" s="21" t="s">
        <v>1708</v>
      </c>
      <c r="F11" s="175">
        <v>9</v>
      </c>
      <c r="G11" s="21" t="s">
        <v>566</v>
      </c>
      <c r="H11" s="175" t="s">
        <v>1288</v>
      </c>
      <c r="I11" s="175" t="s">
        <v>1617</v>
      </c>
      <c r="J11" s="5" t="s">
        <v>23</v>
      </c>
      <c r="K11" s="175" t="s">
        <v>1617</v>
      </c>
      <c r="L11" s="5" t="s">
        <v>547</v>
      </c>
      <c r="M11" s="5" t="s">
        <v>1459</v>
      </c>
      <c r="N11" s="172" t="s">
        <v>566</v>
      </c>
      <c r="O11" s="172" t="s">
        <v>571</v>
      </c>
      <c r="P11" s="172" t="s">
        <v>570</v>
      </c>
      <c r="Q11" s="172"/>
      <c r="R11" s="172"/>
      <c r="S11" s="172"/>
      <c r="T11" s="182">
        <v>0.27083333333333331</v>
      </c>
      <c r="U11" s="182">
        <v>0.45833333333333331</v>
      </c>
      <c r="V11" s="171" t="s">
        <v>1617</v>
      </c>
      <c r="W11" s="171" t="s">
        <v>1617</v>
      </c>
      <c r="X11" s="171" t="s">
        <v>1617</v>
      </c>
      <c r="Y11" s="171" t="s">
        <v>1617</v>
      </c>
      <c r="Z11" s="171" t="s">
        <v>1617</v>
      </c>
      <c r="AA11" s="171" t="s">
        <v>1617</v>
      </c>
      <c r="AB11" s="171" t="s">
        <v>1617</v>
      </c>
      <c r="AC11" s="171" t="s">
        <v>1617</v>
      </c>
      <c r="AD11" s="171" t="s">
        <v>1617</v>
      </c>
      <c r="AE11" s="171" t="s">
        <v>1617</v>
      </c>
      <c r="AF11" s="2" t="s">
        <v>261</v>
      </c>
      <c r="AG11" s="172" t="s">
        <v>319</v>
      </c>
      <c r="AH11" s="172" t="s">
        <v>320</v>
      </c>
      <c r="AI11" s="172" t="s">
        <v>1074</v>
      </c>
      <c r="AJ11" s="172" t="s">
        <v>1075</v>
      </c>
      <c r="AK11" s="172" t="s">
        <v>131</v>
      </c>
      <c r="AL11" s="172" t="s">
        <v>140</v>
      </c>
      <c r="AM11" s="172" t="s">
        <v>139</v>
      </c>
      <c r="AN11" s="172" t="s">
        <v>153</v>
      </c>
      <c r="AO11" s="172" t="s">
        <v>395</v>
      </c>
      <c r="AP11" s="172" t="s">
        <v>154</v>
      </c>
      <c r="AQ11" s="5" t="s">
        <v>396</v>
      </c>
      <c r="AR11" s="172"/>
      <c r="AS11" s="172"/>
      <c r="AT11" s="172"/>
      <c r="AU11" s="172"/>
      <c r="AV11" s="172"/>
      <c r="AW11" s="172"/>
      <c r="AX11" s="172"/>
      <c r="AY11" s="172"/>
      <c r="AZ11" s="172"/>
      <c r="BA11" s="63">
        <v>4</v>
      </c>
      <c r="BB11" s="63">
        <v>3</v>
      </c>
      <c r="BC11" s="193">
        <v>39146</v>
      </c>
      <c r="BD11" s="185">
        <v>336791.45</v>
      </c>
      <c r="BE11" s="185">
        <v>6290866.5499999998</v>
      </c>
      <c r="BF11" s="185" t="s">
        <v>992</v>
      </c>
    </row>
    <row r="12" spans="1:58" s="159" customFormat="1" ht="11.25" x14ac:dyDescent="0.2">
      <c r="A12" s="7">
        <v>1</v>
      </c>
      <c r="B12" s="173" t="s">
        <v>805</v>
      </c>
      <c r="C12" s="173" t="s">
        <v>123</v>
      </c>
      <c r="D12" s="175">
        <v>10</v>
      </c>
      <c r="E12" s="21" t="s">
        <v>1709</v>
      </c>
      <c r="F12" s="175">
        <v>10</v>
      </c>
      <c r="G12" s="21" t="s">
        <v>1168</v>
      </c>
      <c r="H12" s="175" t="s">
        <v>1289</v>
      </c>
      <c r="I12" s="175" t="s">
        <v>1617</v>
      </c>
      <c r="J12" s="5" t="s">
        <v>24</v>
      </c>
      <c r="K12" s="175" t="s">
        <v>1617</v>
      </c>
      <c r="L12" s="5" t="s">
        <v>548</v>
      </c>
      <c r="M12" s="5" t="s">
        <v>879</v>
      </c>
      <c r="N12" s="172" t="s">
        <v>572</v>
      </c>
      <c r="O12" s="172"/>
      <c r="P12" s="172"/>
      <c r="Q12" s="172"/>
      <c r="R12" s="172"/>
      <c r="S12" s="172"/>
      <c r="T12" s="182">
        <v>0.625</v>
      </c>
      <c r="U12" s="182">
        <v>0.9375</v>
      </c>
      <c r="V12" s="171" t="s">
        <v>1617</v>
      </c>
      <c r="W12" s="171" t="s">
        <v>1617</v>
      </c>
      <c r="X12" s="171" t="s">
        <v>1617</v>
      </c>
      <c r="Y12" s="171" t="s">
        <v>1617</v>
      </c>
      <c r="Z12" s="171" t="s">
        <v>1617</v>
      </c>
      <c r="AA12" s="171" t="s">
        <v>1617</v>
      </c>
      <c r="AB12" s="171" t="s">
        <v>1617</v>
      </c>
      <c r="AC12" s="171" t="s">
        <v>1617</v>
      </c>
      <c r="AD12" s="171" t="s">
        <v>1617</v>
      </c>
      <c r="AE12" s="171" t="s">
        <v>1617</v>
      </c>
      <c r="AF12" s="172" t="s">
        <v>155</v>
      </c>
      <c r="AG12" s="172" t="s">
        <v>2107</v>
      </c>
      <c r="AH12" s="172" t="s">
        <v>156</v>
      </c>
      <c r="AI12" s="172" t="s">
        <v>158</v>
      </c>
      <c r="AJ12" s="172" t="s">
        <v>159</v>
      </c>
      <c r="AK12" s="172" t="s">
        <v>160</v>
      </c>
      <c r="AL12" s="172" t="s">
        <v>161</v>
      </c>
      <c r="AM12" s="172" t="s">
        <v>162</v>
      </c>
      <c r="AN12" s="172" t="s">
        <v>290</v>
      </c>
      <c r="AO12" s="172" t="s">
        <v>878</v>
      </c>
      <c r="AP12" s="172" t="s">
        <v>1112</v>
      </c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63">
        <v>4</v>
      </c>
      <c r="BB12" s="63">
        <v>4</v>
      </c>
      <c r="BC12" s="193">
        <v>39146</v>
      </c>
      <c r="BD12" s="185">
        <v>353788.28</v>
      </c>
      <c r="BE12" s="185">
        <v>6280015.0499999998</v>
      </c>
      <c r="BF12" s="185" t="s">
        <v>992</v>
      </c>
    </row>
    <row r="13" spans="1:58" s="159" customFormat="1" ht="15" x14ac:dyDescent="0.2">
      <c r="A13" s="7">
        <v>1</v>
      </c>
      <c r="B13" s="173" t="s">
        <v>805</v>
      </c>
      <c r="C13" s="173" t="s">
        <v>123</v>
      </c>
      <c r="D13" s="175">
        <v>11</v>
      </c>
      <c r="E13" s="21" t="s">
        <v>1710</v>
      </c>
      <c r="F13" s="175">
        <v>11</v>
      </c>
      <c r="G13" s="21" t="s">
        <v>1168</v>
      </c>
      <c r="H13" s="175" t="s">
        <v>1221</v>
      </c>
      <c r="I13" s="175" t="s">
        <v>1617</v>
      </c>
      <c r="J13" s="5" t="s">
        <v>25</v>
      </c>
      <c r="K13" s="175" t="s">
        <v>1617</v>
      </c>
      <c r="L13" s="5" t="s">
        <v>549</v>
      </c>
      <c r="M13" s="5" t="s">
        <v>887</v>
      </c>
      <c r="N13" s="172" t="s">
        <v>573</v>
      </c>
      <c r="O13" s="172"/>
      <c r="P13" s="172"/>
      <c r="Q13" s="172"/>
      <c r="R13" s="172"/>
      <c r="S13" s="172"/>
      <c r="T13" s="182">
        <v>0.66666666666666663</v>
      </c>
      <c r="U13" s="182">
        <v>0.875</v>
      </c>
      <c r="V13" s="171" t="s">
        <v>1617</v>
      </c>
      <c r="W13" s="171" t="s">
        <v>1617</v>
      </c>
      <c r="X13" s="171" t="s">
        <v>1617</v>
      </c>
      <c r="Y13" s="171" t="s">
        <v>1617</v>
      </c>
      <c r="Z13" s="171" t="s">
        <v>1617</v>
      </c>
      <c r="AA13" s="171" t="s">
        <v>1617</v>
      </c>
      <c r="AB13" s="186" t="s">
        <v>1617</v>
      </c>
      <c r="AC13" s="186" t="s">
        <v>1617</v>
      </c>
      <c r="AD13" s="186" t="s">
        <v>1617</v>
      </c>
      <c r="AE13" s="186" t="s">
        <v>1617</v>
      </c>
      <c r="AF13" s="172" t="s">
        <v>165</v>
      </c>
      <c r="AG13" s="172" t="s">
        <v>166</v>
      </c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63">
        <v>3</v>
      </c>
      <c r="BB13" s="63">
        <v>2</v>
      </c>
      <c r="BC13" s="193">
        <v>39146</v>
      </c>
      <c r="BD13" s="185">
        <v>347012.18</v>
      </c>
      <c r="BE13" s="185">
        <v>6298353.4299999997</v>
      </c>
      <c r="BF13" s="185" t="s">
        <v>992</v>
      </c>
    </row>
    <row r="14" spans="1:58" s="159" customFormat="1" ht="15" x14ac:dyDescent="0.2">
      <c r="A14" s="7">
        <v>1</v>
      </c>
      <c r="B14" s="173" t="s">
        <v>804</v>
      </c>
      <c r="C14" s="173" t="s">
        <v>125</v>
      </c>
      <c r="D14" s="175">
        <v>12</v>
      </c>
      <c r="E14" s="21" t="s">
        <v>1711</v>
      </c>
      <c r="F14" s="175">
        <v>12</v>
      </c>
      <c r="G14" s="21" t="s">
        <v>571</v>
      </c>
      <c r="H14" s="175" t="s">
        <v>1290</v>
      </c>
      <c r="I14" s="175" t="s">
        <v>1617</v>
      </c>
      <c r="J14" s="5" t="s">
        <v>26</v>
      </c>
      <c r="K14" s="175" t="s">
        <v>1617</v>
      </c>
      <c r="L14" s="5" t="s">
        <v>549</v>
      </c>
      <c r="M14" s="5" t="s">
        <v>1460</v>
      </c>
      <c r="N14" s="172" t="s">
        <v>571</v>
      </c>
      <c r="O14" s="172" t="s">
        <v>567</v>
      </c>
      <c r="P14" s="172"/>
      <c r="Q14" s="172"/>
      <c r="R14" s="172"/>
      <c r="S14" s="172"/>
      <c r="T14" s="182">
        <v>0.6875</v>
      </c>
      <c r="U14" s="182">
        <v>0.85416666666666663</v>
      </c>
      <c r="V14" s="171" t="s">
        <v>1617</v>
      </c>
      <c r="W14" s="171" t="s">
        <v>1617</v>
      </c>
      <c r="X14" s="171" t="s">
        <v>1617</v>
      </c>
      <c r="Y14" s="171" t="s">
        <v>1617</v>
      </c>
      <c r="Z14" s="171" t="s">
        <v>1617</v>
      </c>
      <c r="AA14" s="171" t="s">
        <v>1617</v>
      </c>
      <c r="AB14" s="186" t="s">
        <v>1617</v>
      </c>
      <c r="AC14" s="186" t="s">
        <v>1617</v>
      </c>
      <c r="AD14" s="186" t="s">
        <v>1617</v>
      </c>
      <c r="AE14" s="186" t="s">
        <v>1617</v>
      </c>
      <c r="AF14" s="172" t="s">
        <v>574</v>
      </c>
      <c r="AG14" s="172" t="s">
        <v>2108</v>
      </c>
      <c r="AH14" s="172" t="s">
        <v>303</v>
      </c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63">
        <v>4</v>
      </c>
      <c r="BB14" s="63">
        <v>3</v>
      </c>
      <c r="BC14" s="193">
        <v>39576</v>
      </c>
      <c r="BD14" s="185">
        <v>346484.64</v>
      </c>
      <c r="BE14" s="185">
        <v>6299537.6699999999</v>
      </c>
      <c r="BF14" s="185" t="s">
        <v>992</v>
      </c>
    </row>
    <row r="15" spans="1:58" s="159" customFormat="1" ht="11.25" x14ac:dyDescent="0.2">
      <c r="A15" s="7">
        <v>1</v>
      </c>
      <c r="B15" s="173" t="s">
        <v>804</v>
      </c>
      <c r="C15" s="173" t="s">
        <v>123</v>
      </c>
      <c r="D15" s="175">
        <v>13</v>
      </c>
      <c r="E15" s="21" t="s">
        <v>1712</v>
      </c>
      <c r="F15" s="175">
        <v>13</v>
      </c>
      <c r="G15" s="21" t="s">
        <v>567</v>
      </c>
      <c r="H15" s="175" t="s">
        <v>1291</v>
      </c>
      <c r="I15" s="175" t="s">
        <v>1617</v>
      </c>
      <c r="J15" s="5" t="s">
        <v>27</v>
      </c>
      <c r="K15" s="175" t="s">
        <v>1617</v>
      </c>
      <c r="L15" s="5" t="s">
        <v>544</v>
      </c>
      <c r="M15" s="5" t="s">
        <v>1461</v>
      </c>
      <c r="N15" s="172" t="s">
        <v>567</v>
      </c>
      <c r="O15" s="172"/>
      <c r="P15" s="172"/>
      <c r="Q15" s="172"/>
      <c r="R15" s="172"/>
      <c r="S15" s="172"/>
      <c r="T15" s="182">
        <v>0.27083333333333331</v>
      </c>
      <c r="U15" s="182">
        <v>0.45833333333333331</v>
      </c>
      <c r="V15" s="171" t="s">
        <v>1617</v>
      </c>
      <c r="W15" s="171" t="s">
        <v>1617</v>
      </c>
      <c r="X15" s="171" t="s">
        <v>1617</v>
      </c>
      <c r="Y15" s="171" t="s">
        <v>1617</v>
      </c>
      <c r="Z15" s="171" t="s">
        <v>1617</v>
      </c>
      <c r="AA15" s="171" t="s">
        <v>1617</v>
      </c>
      <c r="AB15" s="171" t="s">
        <v>1617</v>
      </c>
      <c r="AC15" s="171" t="s">
        <v>1617</v>
      </c>
      <c r="AD15" s="171" t="s">
        <v>1617</v>
      </c>
      <c r="AE15" s="171" t="s">
        <v>1617</v>
      </c>
      <c r="AF15" s="172" t="s">
        <v>168</v>
      </c>
      <c r="AG15" s="172" t="s">
        <v>169</v>
      </c>
      <c r="AH15" s="172" t="s">
        <v>170</v>
      </c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63">
        <v>4</v>
      </c>
      <c r="BB15" s="63">
        <v>5</v>
      </c>
      <c r="BC15" s="193">
        <v>39160</v>
      </c>
      <c r="BD15" s="185">
        <v>352693.84</v>
      </c>
      <c r="BE15" s="185">
        <v>6301656.2999999998</v>
      </c>
      <c r="BF15" s="185" t="s">
        <v>992</v>
      </c>
    </row>
    <row r="16" spans="1:58" s="159" customFormat="1" ht="11.25" x14ac:dyDescent="0.2">
      <c r="A16" s="7">
        <v>1</v>
      </c>
      <c r="B16" s="173" t="s">
        <v>804</v>
      </c>
      <c r="C16" s="173" t="s">
        <v>123</v>
      </c>
      <c r="D16" s="175">
        <v>14</v>
      </c>
      <c r="E16" s="21" t="s">
        <v>1713</v>
      </c>
      <c r="F16" s="175">
        <v>14</v>
      </c>
      <c r="G16" s="21" t="s">
        <v>575</v>
      </c>
      <c r="H16" s="175" t="s">
        <v>1292</v>
      </c>
      <c r="I16" s="175" t="s">
        <v>1617</v>
      </c>
      <c r="J16" s="5" t="s">
        <v>657</v>
      </c>
      <c r="K16" s="175" t="s">
        <v>1617</v>
      </c>
      <c r="L16" s="5" t="s">
        <v>546</v>
      </c>
      <c r="M16" s="5" t="s">
        <v>1462</v>
      </c>
      <c r="N16" s="172" t="s">
        <v>575</v>
      </c>
      <c r="O16" s="172"/>
      <c r="P16" s="172"/>
      <c r="Q16" s="172"/>
      <c r="R16" s="172"/>
      <c r="S16" s="172"/>
      <c r="T16" s="182">
        <v>0.27083333333333331</v>
      </c>
      <c r="U16" s="182">
        <v>0.91666666666666663</v>
      </c>
      <c r="V16" s="171"/>
      <c r="W16" s="171"/>
      <c r="X16" s="171">
        <v>0.29166666666666669</v>
      </c>
      <c r="Y16" s="171">
        <v>0.875</v>
      </c>
      <c r="Z16" s="171" t="s">
        <v>1617</v>
      </c>
      <c r="AA16" s="171" t="s">
        <v>1617</v>
      </c>
      <c r="AB16" s="171">
        <v>0.5</v>
      </c>
      <c r="AC16" s="171">
        <v>0.83333333333333337</v>
      </c>
      <c r="AD16" s="171" t="s">
        <v>1617</v>
      </c>
      <c r="AE16" s="171" t="s">
        <v>1617</v>
      </c>
      <c r="AF16" s="172" t="s">
        <v>171</v>
      </c>
      <c r="AG16" s="172" t="s">
        <v>614</v>
      </c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63">
        <v>2</v>
      </c>
      <c r="BB16" s="63">
        <v>3</v>
      </c>
      <c r="BC16" s="193">
        <v>39160</v>
      </c>
      <c r="BD16" s="185">
        <v>339895.55</v>
      </c>
      <c r="BE16" s="185">
        <v>6297981.7199999997</v>
      </c>
      <c r="BF16" s="185" t="s">
        <v>992</v>
      </c>
    </row>
    <row r="17" spans="1:58" s="159" customFormat="1" ht="11.25" x14ac:dyDescent="0.2">
      <c r="A17" s="7">
        <v>1</v>
      </c>
      <c r="B17" s="173" t="s">
        <v>804</v>
      </c>
      <c r="C17" s="173" t="s">
        <v>123</v>
      </c>
      <c r="D17" s="175">
        <v>15</v>
      </c>
      <c r="E17" s="21" t="s">
        <v>1714</v>
      </c>
      <c r="F17" s="175">
        <v>15</v>
      </c>
      <c r="G17" s="21" t="s">
        <v>571</v>
      </c>
      <c r="H17" s="175" t="s">
        <v>1241</v>
      </c>
      <c r="I17" s="175" t="s">
        <v>1617</v>
      </c>
      <c r="J17" s="5" t="s">
        <v>28</v>
      </c>
      <c r="K17" s="175" t="s">
        <v>1617</v>
      </c>
      <c r="L17" s="5" t="s">
        <v>546</v>
      </c>
      <c r="M17" s="5" t="s">
        <v>982</v>
      </c>
      <c r="N17" s="172" t="s">
        <v>566</v>
      </c>
      <c r="O17" s="172" t="s">
        <v>571</v>
      </c>
      <c r="P17" s="172"/>
      <c r="Q17" s="172"/>
      <c r="R17" s="172"/>
      <c r="S17" s="172"/>
      <c r="T17" s="182">
        <v>0.27083333333333331</v>
      </c>
      <c r="U17" s="182">
        <v>0.45833333333333331</v>
      </c>
      <c r="V17" s="171">
        <v>0.6875</v>
      </c>
      <c r="W17" s="171">
        <v>0.85416666666666663</v>
      </c>
      <c r="X17" s="171" t="s">
        <v>1617</v>
      </c>
      <c r="Y17" s="171" t="s">
        <v>1617</v>
      </c>
      <c r="Z17" s="171" t="s">
        <v>1617</v>
      </c>
      <c r="AA17" s="171" t="s">
        <v>1617</v>
      </c>
      <c r="AB17" s="171" t="s">
        <v>1617</v>
      </c>
      <c r="AC17" s="171" t="s">
        <v>1617</v>
      </c>
      <c r="AD17" s="171" t="s">
        <v>1617</v>
      </c>
      <c r="AE17" s="171" t="s">
        <v>1617</v>
      </c>
      <c r="AF17" s="172" t="s">
        <v>172</v>
      </c>
      <c r="AG17" s="172" t="s">
        <v>173</v>
      </c>
      <c r="AH17" s="172" t="s">
        <v>174</v>
      </c>
      <c r="AI17" s="172" t="s">
        <v>175</v>
      </c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63">
        <v>4</v>
      </c>
      <c r="BB17" s="63">
        <v>3</v>
      </c>
      <c r="BC17" s="193">
        <v>39160</v>
      </c>
      <c r="BD17" s="185">
        <v>341476.72</v>
      </c>
      <c r="BE17" s="185">
        <v>6296769.4800000004</v>
      </c>
      <c r="BF17" s="185" t="s">
        <v>992</v>
      </c>
    </row>
    <row r="18" spans="1:58" s="159" customFormat="1" ht="11.25" x14ac:dyDescent="0.2">
      <c r="A18" s="7">
        <v>1</v>
      </c>
      <c r="B18" s="173" t="s">
        <v>805</v>
      </c>
      <c r="C18" s="173" t="s">
        <v>123</v>
      </c>
      <c r="D18" s="175">
        <v>16</v>
      </c>
      <c r="E18" s="138" t="s">
        <v>2294</v>
      </c>
      <c r="F18" s="175">
        <v>16</v>
      </c>
      <c r="G18" s="21" t="s">
        <v>1168</v>
      </c>
      <c r="H18" s="175" t="s">
        <v>1219</v>
      </c>
      <c r="I18" s="175" t="s">
        <v>1617</v>
      </c>
      <c r="J18" s="5" t="s">
        <v>29</v>
      </c>
      <c r="K18" s="175" t="s">
        <v>1617</v>
      </c>
      <c r="L18" s="5" t="s">
        <v>550</v>
      </c>
      <c r="M18" s="5" t="s">
        <v>875</v>
      </c>
      <c r="N18" s="172" t="s">
        <v>571</v>
      </c>
      <c r="O18" s="172"/>
      <c r="P18" s="172"/>
      <c r="Q18" s="172"/>
      <c r="R18" s="172"/>
      <c r="S18" s="172"/>
      <c r="T18" s="182">
        <v>0.6875</v>
      </c>
      <c r="U18" s="182">
        <v>0.91666666666666663</v>
      </c>
      <c r="V18" s="171" t="s">
        <v>1617</v>
      </c>
      <c r="W18" s="171" t="s">
        <v>1617</v>
      </c>
      <c r="X18" s="171" t="s">
        <v>1617</v>
      </c>
      <c r="Y18" s="171" t="s">
        <v>1617</v>
      </c>
      <c r="Z18" s="171" t="s">
        <v>1617</v>
      </c>
      <c r="AA18" s="171" t="s">
        <v>1617</v>
      </c>
      <c r="AB18" s="171" t="s">
        <v>1617</v>
      </c>
      <c r="AC18" s="171" t="s">
        <v>1617</v>
      </c>
      <c r="AD18" s="171" t="s">
        <v>1617</v>
      </c>
      <c r="AE18" s="171" t="s">
        <v>1617</v>
      </c>
      <c r="AF18" s="172" t="s">
        <v>176</v>
      </c>
      <c r="AG18" s="172" t="s">
        <v>177</v>
      </c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63" t="s">
        <v>1617</v>
      </c>
      <c r="BB18" s="63" t="s">
        <v>1617</v>
      </c>
      <c r="BC18" s="193">
        <v>39160</v>
      </c>
      <c r="BD18" s="185">
        <v>342804.63</v>
      </c>
      <c r="BE18" s="185">
        <v>6297184.5300000003</v>
      </c>
      <c r="BF18" s="185" t="s">
        <v>992</v>
      </c>
    </row>
    <row r="19" spans="1:58" s="164" customFormat="1" ht="11.25" x14ac:dyDescent="0.2">
      <c r="A19" s="7">
        <v>1</v>
      </c>
      <c r="B19" s="173" t="s">
        <v>804</v>
      </c>
      <c r="C19" s="173" t="s">
        <v>125</v>
      </c>
      <c r="D19" s="175">
        <v>17</v>
      </c>
      <c r="E19" s="21" t="s">
        <v>1715</v>
      </c>
      <c r="F19" s="175">
        <v>17</v>
      </c>
      <c r="G19" s="21" t="s">
        <v>573</v>
      </c>
      <c r="H19" s="175" t="s">
        <v>1293</v>
      </c>
      <c r="I19" s="175" t="s">
        <v>1617</v>
      </c>
      <c r="J19" s="5" t="s">
        <v>108</v>
      </c>
      <c r="K19" s="175" t="s">
        <v>1617</v>
      </c>
      <c r="L19" s="5" t="s">
        <v>549</v>
      </c>
      <c r="M19" s="5" t="s">
        <v>925</v>
      </c>
      <c r="N19" s="172" t="s">
        <v>573</v>
      </c>
      <c r="O19" s="172" t="s">
        <v>570</v>
      </c>
      <c r="P19" s="172"/>
      <c r="Q19" s="172"/>
      <c r="R19" s="172"/>
      <c r="S19" s="172"/>
      <c r="T19" s="182">
        <v>0.27083333333333331</v>
      </c>
      <c r="U19" s="182">
        <v>0.91666666666666663</v>
      </c>
      <c r="V19" s="171" t="s">
        <v>1617</v>
      </c>
      <c r="W19" s="171" t="s">
        <v>1617</v>
      </c>
      <c r="X19" s="171" t="s">
        <v>1617</v>
      </c>
      <c r="Y19" s="171" t="s">
        <v>1617</v>
      </c>
      <c r="Z19" s="171" t="s">
        <v>1617</v>
      </c>
      <c r="AA19" s="171" t="s">
        <v>1617</v>
      </c>
      <c r="AB19" s="171" t="s">
        <v>1617</v>
      </c>
      <c r="AC19" s="171" t="s">
        <v>1617</v>
      </c>
      <c r="AD19" s="171" t="s">
        <v>1617</v>
      </c>
      <c r="AE19" s="171" t="s">
        <v>1617</v>
      </c>
      <c r="AF19" s="5" t="s">
        <v>178</v>
      </c>
      <c r="AG19" s="5" t="s">
        <v>772</v>
      </c>
      <c r="AH19" s="5" t="s">
        <v>179</v>
      </c>
      <c r="AI19" s="5" t="s">
        <v>180</v>
      </c>
      <c r="AJ19" s="5" t="s">
        <v>181</v>
      </c>
      <c r="AK19" s="5" t="s">
        <v>182</v>
      </c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63">
        <v>4</v>
      </c>
      <c r="BB19" s="63">
        <v>4</v>
      </c>
      <c r="BC19" s="193">
        <v>39160</v>
      </c>
      <c r="BD19" s="185">
        <v>346390.48</v>
      </c>
      <c r="BE19" s="185">
        <v>6299487.7000000002</v>
      </c>
      <c r="BF19" s="185" t="s">
        <v>992</v>
      </c>
    </row>
    <row r="20" spans="1:58" s="159" customFormat="1" ht="11.25" x14ac:dyDescent="0.2">
      <c r="A20" s="7">
        <v>1</v>
      </c>
      <c r="B20" s="173" t="s">
        <v>805</v>
      </c>
      <c r="C20" s="173" t="s">
        <v>123</v>
      </c>
      <c r="D20" s="175">
        <v>18</v>
      </c>
      <c r="E20" s="21" t="s">
        <v>1716</v>
      </c>
      <c r="F20" s="175">
        <v>18</v>
      </c>
      <c r="G20" s="21" t="s">
        <v>1168</v>
      </c>
      <c r="H20" s="175" t="s">
        <v>1272</v>
      </c>
      <c r="I20" s="175" t="s">
        <v>1617</v>
      </c>
      <c r="J20" s="5" t="s">
        <v>658</v>
      </c>
      <c r="K20" s="175" t="s">
        <v>1617</v>
      </c>
      <c r="L20" s="5" t="s">
        <v>546</v>
      </c>
      <c r="M20" s="5" t="s">
        <v>1128</v>
      </c>
      <c r="N20" s="172" t="s">
        <v>575</v>
      </c>
      <c r="O20" s="172"/>
      <c r="P20" s="172"/>
      <c r="Q20" s="172"/>
      <c r="R20" s="172"/>
      <c r="S20" s="172"/>
      <c r="T20" s="182">
        <v>0.70833333333333337</v>
      </c>
      <c r="U20" s="182">
        <v>0.85416666666666663</v>
      </c>
      <c r="V20" s="171" t="s">
        <v>1617</v>
      </c>
      <c r="W20" s="171" t="s">
        <v>1617</v>
      </c>
      <c r="X20" s="171" t="s">
        <v>1617</v>
      </c>
      <c r="Y20" s="171" t="s">
        <v>1617</v>
      </c>
      <c r="Z20" s="171" t="s">
        <v>1617</v>
      </c>
      <c r="AA20" s="171" t="s">
        <v>1617</v>
      </c>
      <c r="AB20" s="171" t="s">
        <v>1617</v>
      </c>
      <c r="AC20" s="171" t="s">
        <v>1617</v>
      </c>
      <c r="AD20" s="171" t="s">
        <v>1617</v>
      </c>
      <c r="AE20" s="171" t="s">
        <v>1617</v>
      </c>
      <c r="AF20" s="172" t="s">
        <v>243</v>
      </c>
      <c r="AG20" s="172" t="s">
        <v>608</v>
      </c>
      <c r="AH20" s="172" t="s">
        <v>184</v>
      </c>
      <c r="AI20" s="172" t="s">
        <v>185</v>
      </c>
      <c r="AJ20" s="172" t="s">
        <v>186</v>
      </c>
      <c r="AK20" s="172" t="s">
        <v>187</v>
      </c>
      <c r="AL20" s="172"/>
      <c r="AM20" s="265"/>
      <c r="AN20" s="265"/>
      <c r="AO20" s="265"/>
      <c r="AP20" s="265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63">
        <v>3</v>
      </c>
      <c r="BB20" s="63">
        <v>2</v>
      </c>
      <c r="BC20" s="193">
        <v>39160</v>
      </c>
      <c r="BD20" s="185">
        <v>340430.44</v>
      </c>
      <c r="BE20" s="185">
        <v>6296729.9900000002</v>
      </c>
      <c r="BF20" s="185" t="s">
        <v>992</v>
      </c>
    </row>
    <row r="21" spans="1:58" s="159" customFormat="1" ht="11.25" x14ac:dyDescent="0.2">
      <c r="A21" s="7">
        <v>1</v>
      </c>
      <c r="B21" s="173" t="s">
        <v>805</v>
      </c>
      <c r="C21" s="173" t="s">
        <v>123</v>
      </c>
      <c r="D21" s="175">
        <v>19</v>
      </c>
      <c r="E21" s="21" t="s">
        <v>1717</v>
      </c>
      <c r="F21" s="175">
        <v>19</v>
      </c>
      <c r="G21" s="21" t="s">
        <v>1168</v>
      </c>
      <c r="H21" s="175" t="s">
        <v>1294</v>
      </c>
      <c r="I21" s="175" t="s">
        <v>1617</v>
      </c>
      <c r="J21" s="5" t="s">
        <v>30</v>
      </c>
      <c r="K21" s="175" t="s">
        <v>1617</v>
      </c>
      <c r="L21" s="5" t="s">
        <v>549</v>
      </c>
      <c r="M21" s="5" t="s">
        <v>1463</v>
      </c>
      <c r="N21" s="172" t="s">
        <v>573</v>
      </c>
      <c r="O21" s="172"/>
      <c r="P21" s="172"/>
      <c r="Q21" s="172"/>
      <c r="R21" s="172"/>
      <c r="S21" s="172"/>
      <c r="T21" s="182">
        <v>0.72916666666666663</v>
      </c>
      <c r="U21" s="182">
        <v>0.875</v>
      </c>
      <c r="V21" s="171" t="s">
        <v>1617</v>
      </c>
      <c r="W21" s="171" t="s">
        <v>1617</v>
      </c>
      <c r="X21" s="171" t="s">
        <v>1617</v>
      </c>
      <c r="Y21" s="171" t="s">
        <v>1617</v>
      </c>
      <c r="Z21" s="171" t="s">
        <v>1617</v>
      </c>
      <c r="AA21" s="171" t="s">
        <v>1617</v>
      </c>
      <c r="AB21" s="171" t="s">
        <v>1617</v>
      </c>
      <c r="AC21" s="171" t="s">
        <v>1617</v>
      </c>
      <c r="AD21" s="171" t="s">
        <v>1617</v>
      </c>
      <c r="AE21" s="171" t="s">
        <v>1617</v>
      </c>
      <c r="AF21" s="172" t="s">
        <v>188</v>
      </c>
      <c r="AG21" s="172" t="s">
        <v>189</v>
      </c>
      <c r="AH21" s="172" t="s">
        <v>190</v>
      </c>
      <c r="AI21" s="172"/>
      <c r="AJ21" s="172"/>
      <c r="AK21" s="172"/>
      <c r="AL21" s="172"/>
      <c r="AM21" s="266"/>
      <c r="AN21" s="266"/>
      <c r="AO21" s="266"/>
      <c r="AP21" s="266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63">
        <v>4</v>
      </c>
      <c r="BB21" s="63">
        <v>2</v>
      </c>
      <c r="BC21" s="193">
        <v>39160</v>
      </c>
      <c r="BD21" s="185">
        <v>347000.49</v>
      </c>
      <c r="BE21" s="185">
        <v>6298345.4299999997</v>
      </c>
      <c r="BF21" s="185" t="s">
        <v>992</v>
      </c>
    </row>
    <row r="22" spans="1:58" s="159" customFormat="1" ht="11.25" x14ac:dyDescent="0.2">
      <c r="A22" s="7">
        <v>1</v>
      </c>
      <c r="B22" s="173" t="s">
        <v>804</v>
      </c>
      <c r="C22" s="173" t="s">
        <v>123</v>
      </c>
      <c r="D22" s="175">
        <v>20</v>
      </c>
      <c r="E22" s="21" t="s">
        <v>1718</v>
      </c>
      <c r="F22" s="175">
        <v>20</v>
      </c>
      <c r="G22" s="21" t="s">
        <v>573</v>
      </c>
      <c r="H22" s="175" t="s">
        <v>1295</v>
      </c>
      <c r="I22" s="175" t="s">
        <v>1617</v>
      </c>
      <c r="J22" s="5" t="s">
        <v>31</v>
      </c>
      <c r="K22" s="175" t="s">
        <v>1617</v>
      </c>
      <c r="L22" s="5" t="s">
        <v>549</v>
      </c>
      <c r="M22" s="5" t="s">
        <v>1464</v>
      </c>
      <c r="N22" s="172" t="s">
        <v>573</v>
      </c>
      <c r="O22" s="172"/>
      <c r="P22" s="262"/>
      <c r="Q22" s="262"/>
      <c r="R22" s="262"/>
      <c r="S22" s="262"/>
      <c r="T22" s="270">
        <v>0.66666666666666663</v>
      </c>
      <c r="U22" s="270">
        <v>0.85416666666666663</v>
      </c>
      <c r="V22" s="268" t="s">
        <v>1617</v>
      </c>
      <c r="W22" s="268" t="s">
        <v>1617</v>
      </c>
      <c r="X22" s="171" t="s">
        <v>1617</v>
      </c>
      <c r="Y22" s="171" t="s">
        <v>1617</v>
      </c>
      <c r="Z22" s="171" t="s">
        <v>1617</v>
      </c>
      <c r="AA22" s="171" t="s">
        <v>1617</v>
      </c>
      <c r="AB22" s="171" t="s">
        <v>1617</v>
      </c>
      <c r="AC22" s="171" t="s">
        <v>1617</v>
      </c>
      <c r="AD22" s="171" t="s">
        <v>1617</v>
      </c>
      <c r="AE22" s="171" t="s">
        <v>1617</v>
      </c>
      <c r="AF22" s="172" t="s">
        <v>191</v>
      </c>
      <c r="AG22" s="172" t="s">
        <v>192</v>
      </c>
      <c r="AH22" s="172" t="s">
        <v>193</v>
      </c>
      <c r="AI22" s="172" t="s">
        <v>194</v>
      </c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63">
        <v>4</v>
      </c>
      <c r="BB22" s="63">
        <v>3</v>
      </c>
      <c r="BC22" s="193">
        <v>39160</v>
      </c>
      <c r="BD22" s="185">
        <v>347019.32</v>
      </c>
      <c r="BE22" s="185">
        <v>6298319.1100000003</v>
      </c>
      <c r="BF22" s="185" t="s">
        <v>992</v>
      </c>
    </row>
    <row r="23" spans="1:58" s="159" customFormat="1" ht="11.25" x14ac:dyDescent="0.2">
      <c r="A23" s="7">
        <v>1</v>
      </c>
      <c r="B23" s="173" t="s">
        <v>804</v>
      </c>
      <c r="C23" s="173" t="s">
        <v>125</v>
      </c>
      <c r="D23" s="175">
        <v>21</v>
      </c>
      <c r="E23" s="21" t="s">
        <v>1719</v>
      </c>
      <c r="F23" s="175">
        <v>21</v>
      </c>
      <c r="G23" s="116" t="s">
        <v>566</v>
      </c>
      <c r="H23" s="175" t="s">
        <v>1296</v>
      </c>
      <c r="I23" s="175" t="s">
        <v>1617</v>
      </c>
      <c r="J23" s="5" t="s">
        <v>32</v>
      </c>
      <c r="K23" s="175" t="s">
        <v>1617</v>
      </c>
      <c r="L23" s="5" t="s">
        <v>551</v>
      </c>
      <c r="M23" s="5" t="s">
        <v>1465</v>
      </c>
      <c r="N23" s="172" t="s">
        <v>566</v>
      </c>
      <c r="O23" s="172" t="s">
        <v>573</v>
      </c>
      <c r="P23" s="262"/>
      <c r="Q23" s="262"/>
      <c r="R23" s="262"/>
      <c r="S23" s="262"/>
      <c r="T23" s="270">
        <v>0.27083333333333331</v>
      </c>
      <c r="U23" s="270">
        <v>0.45833333333333331</v>
      </c>
      <c r="V23" s="268" t="s">
        <v>1617</v>
      </c>
      <c r="W23" s="268" t="s">
        <v>1617</v>
      </c>
      <c r="X23" s="171" t="s">
        <v>1617</v>
      </c>
      <c r="Y23" s="171" t="s">
        <v>1617</v>
      </c>
      <c r="Z23" s="171" t="s">
        <v>1617</v>
      </c>
      <c r="AA23" s="171" t="s">
        <v>1617</v>
      </c>
      <c r="AB23" s="171" t="s">
        <v>1617</v>
      </c>
      <c r="AC23" s="171" t="s">
        <v>1617</v>
      </c>
      <c r="AD23" s="171" t="s">
        <v>1617</v>
      </c>
      <c r="AE23" s="171" t="s">
        <v>1617</v>
      </c>
      <c r="AF23" s="172" t="s">
        <v>195</v>
      </c>
      <c r="AG23" s="172" t="s">
        <v>202</v>
      </c>
      <c r="AH23" s="172" t="s">
        <v>721</v>
      </c>
      <c r="AI23" s="172" t="s">
        <v>764</v>
      </c>
      <c r="AJ23" s="172" t="s">
        <v>765</v>
      </c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63">
        <v>4</v>
      </c>
      <c r="BB23" s="63">
        <v>3</v>
      </c>
      <c r="BC23" s="193">
        <v>39160</v>
      </c>
      <c r="BD23" s="185">
        <v>353951.48</v>
      </c>
      <c r="BE23" s="185">
        <v>6297341.6900000004</v>
      </c>
      <c r="BF23" s="185" t="s">
        <v>992</v>
      </c>
    </row>
    <row r="24" spans="1:58" s="159" customFormat="1" ht="15" x14ac:dyDescent="0.2">
      <c r="A24" s="7">
        <v>1</v>
      </c>
      <c r="B24" s="173" t="s">
        <v>804</v>
      </c>
      <c r="C24" s="173" t="s">
        <v>123</v>
      </c>
      <c r="D24" s="175">
        <v>22</v>
      </c>
      <c r="E24" s="21" t="s">
        <v>1720</v>
      </c>
      <c r="F24" s="175">
        <v>22</v>
      </c>
      <c r="G24" s="21" t="s">
        <v>567</v>
      </c>
      <c r="H24" s="175" t="s">
        <v>1297</v>
      </c>
      <c r="I24" s="175" t="s">
        <v>1617</v>
      </c>
      <c r="J24" s="5" t="s">
        <v>33</v>
      </c>
      <c r="K24" s="175" t="s">
        <v>1617</v>
      </c>
      <c r="L24" s="5" t="s">
        <v>545</v>
      </c>
      <c r="M24" s="5" t="s">
        <v>1466</v>
      </c>
      <c r="N24" s="172" t="s">
        <v>567</v>
      </c>
      <c r="O24" s="172"/>
      <c r="P24" s="262"/>
      <c r="Q24" s="262"/>
      <c r="R24" s="262"/>
      <c r="S24" s="262"/>
      <c r="T24" s="270">
        <v>0.25</v>
      </c>
      <c r="U24" s="270">
        <v>0.45833333333333331</v>
      </c>
      <c r="V24" s="268" t="s">
        <v>1617</v>
      </c>
      <c r="W24" s="268" t="s">
        <v>1617</v>
      </c>
      <c r="X24" s="171" t="s">
        <v>1617</v>
      </c>
      <c r="Y24" s="171" t="s">
        <v>1617</v>
      </c>
      <c r="Z24" s="171" t="s">
        <v>1617</v>
      </c>
      <c r="AA24" s="171" t="s">
        <v>1617</v>
      </c>
      <c r="AB24" s="186" t="s">
        <v>1617</v>
      </c>
      <c r="AC24" s="186" t="s">
        <v>1617</v>
      </c>
      <c r="AD24" s="186" t="s">
        <v>1617</v>
      </c>
      <c r="AE24" s="186" t="s">
        <v>1617</v>
      </c>
      <c r="AF24" s="172" t="s">
        <v>136</v>
      </c>
      <c r="AG24" s="172" t="s">
        <v>196</v>
      </c>
      <c r="AH24" s="172" t="s">
        <v>197</v>
      </c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63">
        <v>4</v>
      </c>
      <c r="BB24" s="63">
        <v>4</v>
      </c>
      <c r="BC24" s="193">
        <v>39167</v>
      </c>
      <c r="BD24" s="185">
        <v>352636.54</v>
      </c>
      <c r="BE24" s="185">
        <v>6299789.4800000004</v>
      </c>
      <c r="BF24" s="185" t="s">
        <v>992</v>
      </c>
    </row>
    <row r="25" spans="1:58" s="159" customFormat="1" ht="11.25" x14ac:dyDescent="0.2">
      <c r="A25" s="7">
        <v>1</v>
      </c>
      <c r="B25" s="173" t="s">
        <v>805</v>
      </c>
      <c r="C25" s="173" t="s">
        <v>123</v>
      </c>
      <c r="D25" s="175">
        <v>23</v>
      </c>
      <c r="E25" s="21" t="s">
        <v>1721</v>
      </c>
      <c r="F25" s="175">
        <v>23</v>
      </c>
      <c r="G25" s="21" t="s">
        <v>1168</v>
      </c>
      <c r="H25" s="175" t="s">
        <v>1275</v>
      </c>
      <c r="I25" s="175" t="s">
        <v>1617</v>
      </c>
      <c r="J25" s="5" t="s">
        <v>34</v>
      </c>
      <c r="K25" s="175" t="s">
        <v>1617</v>
      </c>
      <c r="L25" s="5" t="s">
        <v>546</v>
      </c>
      <c r="M25" s="5" t="s">
        <v>1123</v>
      </c>
      <c r="N25" s="172" t="s">
        <v>566</v>
      </c>
      <c r="O25" s="172"/>
      <c r="P25" s="262"/>
      <c r="Q25" s="262"/>
      <c r="R25" s="262"/>
      <c r="S25" s="262"/>
      <c r="T25" s="270">
        <v>0.72916666666666663</v>
      </c>
      <c r="U25" s="270">
        <v>0.875</v>
      </c>
      <c r="V25" s="268" t="s">
        <v>1617</v>
      </c>
      <c r="W25" s="268" t="s">
        <v>1617</v>
      </c>
      <c r="X25" s="171" t="s">
        <v>1617</v>
      </c>
      <c r="Y25" s="171" t="s">
        <v>1617</v>
      </c>
      <c r="Z25" s="171" t="s">
        <v>1617</v>
      </c>
      <c r="AA25" s="171" t="s">
        <v>1617</v>
      </c>
      <c r="AB25" s="171" t="s">
        <v>1617</v>
      </c>
      <c r="AC25" s="171" t="s">
        <v>1617</v>
      </c>
      <c r="AD25" s="171" t="s">
        <v>1617</v>
      </c>
      <c r="AE25" s="171" t="s">
        <v>1617</v>
      </c>
      <c r="AF25" s="172" t="s">
        <v>198</v>
      </c>
      <c r="AG25" s="172" t="s">
        <v>143</v>
      </c>
      <c r="AH25" s="172" t="s">
        <v>199</v>
      </c>
      <c r="AI25" s="172" t="s">
        <v>202</v>
      </c>
      <c r="AJ25" s="172" t="s">
        <v>200</v>
      </c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63">
        <v>4</v>
      </c>
      <c r="BB25" s="63">
        <v>2</v>
      </c>
      <c r="BC25" s="193">
        <v>39175</v>
      </c>
      <c r="BD25" s="185">
        <v>339764.44</v>
      </c>
      <c r="BE25" s="185">
        <v>6298136.2300000004</v>
      </c>
      <c r="BF25" s="185" t="s">
        <v>992</v>
      </c>
    </row>
    <row r="26" spans="1:58" s="159" customFormat="1" ht="11.25" x14ac:dyDescent="0.2">
      <c r="A26" s="7">
        <v>1</v>
      </c>
      <c r="B26" s="173" t="s">
        <v>804</v>
      </c>
      <c r="C26" s="173" t="s">
        <v>125</v>
      </c>
      <c r="D26" s="175">
        <v>26</v>
      </c>
      <c r="E26" s="21" t="s">
        <v>1722</v>
      </c>
      <c r="F26" s="175">
        <v>26</v>
      </c>
      <c r="G26" s="21" t="s">
        <v>566</v>
      </c>
      <c r="H26" s="175" t="s">
        <v>1298</v>
      </c>
      <c r="I26" s="175" t="s">
        <v>1390</v>
      </c>
      <c r="J26" s="5" t="s">
        <v>113</v>
      </c>
      <c r="K26" s="172" t="s">
        <v>112</v>
      </c>
      <c r="L26" s="5" t="s">
        <v>550</v>
      </c>
      <c r="M26" s="5" t="s">
        <v>1994</v>
      </c>
      <c r="N26" s="172" t="s">
        <v>566</v>
      </c>
      <c r="O26" s="172" t="s">
        <v>575</v>
      </c>
      <c r="P26" s="271"/>
      <c r="Q26" s="262"/>
      <c r="R26" s="262"/>
      <c r="S26" s="262"/>
      <c r="T26" s="270">
        <v>0.25</v>
      </c>
      <c r="U26" s="270">
        <v>0.4375</v>
      </c>
      <c r="V26" s="268" t="s">
        <v>1617</v>
      </c>
      <c r="W26" s="268" t="s">
        <v>1617</v>
      </c>
      <c r="X26" s="171" t="s">
        <v>1617</v>
      </c>
      <c r="Y26" s="171" t="s">
        <v>1617</v>
      </c>
      <c r="Z26" s="171" t="s">
        <v>1617</v>
      </c>
      <c r="AA26" s="171" t="s">
        <v>1617</v>
      </c>
      <c r="AB26" s="171" t="s">
        <v>1617</v>
      </c>
      <c r="AC26" s="171" t="s">
        <v>1617</v>
      </c>
      <c r="AD26" s="171" t="s">
        <v>1617</v>
      </c>
      <c r="AE26" s="171" t="s">
        <v>1617</v>
      </c>
      <c r="AF26" s="5" t="s">
        <v>261</v>
      </c>
      <c r="AG26" s="5" t="s">
        <v>131</v>
      </c>
      <c r="AH26" s="5" t="s">
        <v>964</v>
      </c>
      <c r="AI26" s="5" t="s">
        <v>140</v>
      </c>
      <c r="AJ26" s="5" t="s">
        <v>203</v>
      </c>
      <c r="AK26" s="5" t="s">
        <v>204</v>
      </c>
      <c r="AL26" s="5" t="s">
        <v>954</v>
      </c>
      <c r="AM26" s="5" t="s">
        <v>139</v>
      </c>
      <c r="AN26" s="5" t="s">
        <v>955</v>
      </c>
      <c r="AO26" s="5" t="s">
        <v>956</v>
      </c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63">
        <v>4</v>
      </c>
      <c r="BB26" s="63">
        <v>4</v>
      </c>
      <c r="BC26" s="193">
        <v>39318</v>
      </c>
      <c r="BD26" s="185">
        <v>341400.3</v>
      </c>
      <c r="BE26" s="185">
        <v>6296663.8899999997</v>
      </c>
      <c r="BF26" s="185" t="s">
        <v>992</v>
      </c>
    </row>
    <row r="27" spans="1:58" s="159" customFormat="1" ht="11.25" x14ac:dyDescent="0.2">
      <c r="A27" s="7">
        <v>1</v>
      </c>
      <c r="B27" s="173" t="s">
        <v>804</v>
      </c>
      <c r="C27" s="173" t="s">
        <v>123</v>
      </c>
      <c r="D27" s="175">
        <v>28</v>
      </c>
      <c r="E27" s="21" t="s">
        <v>1723</v>
      </c>
      <c r="F27" s="175">
        <v>28</v>
      </c>
      <c r="G27" s="116" t="s">
        <v>566</v>
      </c>
      <c r="H27" s="175" t="s">
        <v>1299</v>
      </c>
      <c r="I27" s="175" t="s">
        <v>1617</v>
      </c>
      <c r="J27" s="5" t="s">
        <v>35</v>
      </c>
      <c r="K27" s="175" t="s">
        <v>1617</v>
      </c>
      <c r="L27" s="5" t="s">
        <v>549</v>
      </c>
      <c r="M27" s="5" t="s">
        <v>1467</v>
      </c>
      <c r="N27" s="172" t="s">
        <v>566</v>
      </c>
      <c r="O27" s="172"/>
      <c r="P27" s="262"/>
      <c r="Q27" s="262"/>
      <c r="R27" s="262"/>
      <c r="S27" s="262"/>
      <c r="T27" s="270">
        <v>0.27083333333333331</v>
      </c>
      <c r="U27" s="270">
        <v>0.45833333333333331</v>
      </c>
      <c r="V27" s="268" t="s">
        <v>1617</v>
      </c>
      <c r="W27" s="268" t="s">
        <v>1617</v>
      </c>
      <c r="X27" s="171" t="s">
        <v>1617</v>
      </c>
      <c r="Y27" s="171" t="s">
        <v>1617</v>
      </c>
      <c r="Z27" s="171" t="s">
        <v>1617</v>
      </c>
      <c r="AA27" s="171" t="s">
        <v>1617</v>
      </c>
      <c r="AB27" s="171" t="s">
        <v>1617</v>
      </c>
      <c r="AC27" s="171" t="s">
        <v>1617</v>
      </c>
      <c r="AD27" s="171" t="s">
        <v>1617</v>
      </c>
      <c r="AE27" s="171" t="s">
        <v>1617</v>
      </c>
      <c r="AF27" s="5" t="s">
        <v>131</v>
      </c>
      <c r="AG27" s="5" t="s">
        <v>133</v>
      </c>
      <c r="AH27" s="5" t="s">
        <v>203</v>
      </c>
      <c r="AI27" s="5" t="s">
        <v>204</v>
      </c>
      <c r="AJ27" s="5" t="s">
        <v>139</v>
      </c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63">
        <v>4</v>
      </c>
      <c r="BB27" s="63">
        <v>2</v>
      </c>
      <c r="BC27" s="193">
        <v>39316</v>
      </c>
      <c r="BD27" s="185">
        <v>346955.88</v>
      </c>
      <c r="BE27" s="185">
        <v>6298376.3200000003</v>
      </c>
      <c r="BF27" s="185" t="s">
        <v>992</v>
      </c>
    </row>
    <row r="28" spans="1:58" s="159" customFormat="1" ht="11.25" x14ac:dyDescent="0.2">
      <c r="A28" s="7">
        <v>1</v>
      </c>
      <c r="B28" s="173" t="s">
        <v>804</v>
      </c>
      <c r="C28" s="173" t="s">
        <v>125</v>
      </c>
      <c r="D28" s="175">
        <v>29</v>
      </c>
      <c r="E28" s="21" t="s">
        <v>1724</v>
      </c>
      <c r="F28" s="175">
        <v>29</v>
      </c>
      <c r="G28" s="116" t="s">
        <v>566</v>
      </c>
      <c r="H28" s="175" t="s">
        <v>1300</v>
      </c>
      <c r="I28" s="175" t="s">
        <v>1617</v>
      </c>
      <c r="J28" s="5" t="s">
        <v>36</v>
      </c>
      <c r="K28" s="175" t="s">
        <v>1617</v>
      </c>
      <c r="L28" s="5" t="s">
        <v>549</v>
      </c>
      <c r="M28" s="5" t="s">
        <v>1468</v>
      </c>
      <c r="N28" s="172" t="s">
        <v>566</v>
      </c>
      <c r="O28" s="172" t="s">
        <v>571</v>
      </c>
      <c r="P28" s="262" t="s">
        <v>575</v>
      </c>
      <c r="Q28" s="262"/>
      <c r="R28" s="262"/>
      <c r="S28" s="262"/>
      <c r="T28" s="270">
        <v>0.6875</v>
      </c>
      <c r="U28" s="270">
        <v>0.85416666666666663</v>
      </c>
      <c r="V28" s="268" t="s">
        <v>1617</v>
      </c>
      <c r="W28" s="268" t="s">
        <v>1617</v>
      </c>
      <c r="X28" s="171" t="s">
        <v>1617</v>
      </c>
      <c r="Y28" s="171" t="s">
        <v>1617</v>
      </c>
      <c r="Z28" s="171" t="s">
        <v>1617</v>
      </c>
      <c r="AA28" s="171" t="s">
        <v>1617</v>
      </c>
      <c r="AB28" s="171" t="s">
        <v>1617</v>
      </c>
      <c r="AC28" s="171" t="s">
        <v>1617</v>
      </c>
      <c r="AD28" s="171" t="s">
        <v>1617</v>
      </c>
      <c r="AE28" s="171" t="s">
        <v>1617</v>
      </c>
      <c r="AF28" s="5" t="s">
        <v>323</v>
      </c>
      <c r="AG28" s="5" t="s">
        <v>678</v>
      </c>
      <c r="AH28" s="5" t="s">
        <v>150</v>
      </c>
      <c r="AI28" s="5" t="s">
        <v>569</v>
      </c>
      <c r="AJ28" s="5" t="s">
        <v>205</v>
      </c>
      <c r="AK28" s="5" t="s">
        <v>151</v>
      </c>
      <c r="AL28" s="5" t="s">
        <v>397</v>
      </c>
      <c r="AM28" s="5" t="s">
        <v>579</v>
      </c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63">
        <v>3</v>
      </c>
      <c r="BB28" s="63">
        <v>2</v>
      </c>
      <c r="BC28" s="193">
        <v>39318</v>
      </c>
      <c r="BD28" s="185">
        <v>346891.96</v>
      </c>
      <c r="BE28" s="185">
        <v>6298402.6900000004</v>
      </c>
      <c r="BF28" s="185" t="s">
        <v>992</v>
      </c>
    </row>
    <row r="29" spans="1:58" s="159" customFormat="1" ht="11.25" x14ac:dyDescent="0.2">
      <c r="A29" s="7">
        <v>1</v>
      </c>
      <c r="B29" s="173" t="s">
        <v>805</v>
      </c>
      <c r="C29" s="173" t="s">
        <v>123</v>
      </c>
      <c r="D29" s="175">
        <v>30</v>
      </c>
      <c r="E29" s="21" t="s">
        <v>1725</v>
      </c>
      <c r="F29" s="175">
        <v>30</v>
      </c>
      <c r="G29" s="116" t="s">
        <v>1168</v>
      </c>
      <c r="H29" s="175" t="s">
        <v>1301</v>
      </c>
      <c r="I29" s="175" t="s">
        <v>1617</v>
      </c>
      <c r="J29" s="5" t="s">
        <v>37</v>
      </c>
      <c r="K29" s="175" t="s">
        <v>1617</v>
      </c>
      <c r="L29" s="5" t="s">
        <v>551</v>
      </c>
      <c r="M29" s="5" t="s">
        <v>2143</v>
      </c>
      <c r="N29" s="172" t="s">
        <v>566</v>
      </c>
      <c r="O29" s="172"/>
      <c r="P29" s="262"/>
      <c r="Q29" s="262"/>
      <c r="R29" s="262"/>
      <c r="S29" s="262"/>
      <c r="T29" s="270">
        <v>0.27083333333333331</v>
      </c>
      <c r="U29" s="270">
        <v>0.4375</v>
      </c>
      <c r="V29" s="268" t="s">
        <v>1617</v>
      </c>
      <c r="W29" s="268" t="s">
        <v>1617</v>
      </c>
      <c r="X29" s="171" t="s">
        <v>1617</v>
      </c>
      <c r="Y29" s="171" t="s">
        <v>1617</v>
      </c>
      <c r="Z29" s="171" t="s">
        <v>1617</v>
      </c>
      <c r="AA29" s="171" t="s">
        <v>1617</v>
      </c>
      <c r="AB29" s="171" t="s">
        <v>1617</v>
      </c>
      <c r="AC29" s="171" t="s">
        <v>1617</v>
      </c>
      <c r="AD29" s="171" t="s">
        <v>1617</v>
      </c>
      <c r="AE29" s="171" t="s">
        <v>1617</v>
      </c>
      <c r="AF29" s="172" t="s">
        <v>195</v>
      </c>
      <c r="AG29" s="172" t="s">
        <v>202</v>
      </c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63">
        <v>2</v>
      </c>
      <c r="BB29" s="63">
        <v>4</v>
      </c>
      <c r="BC29" s="193">
        <v>43070</v>
      </c>
      <c r="BD29" s="185">
        <v>351578.64</v>
      </c>
      <c r="BE29" s="185">
        <v>6297138.3799999999</v>
      </c>
      <c r="BF29" s="185" t="s">
        <v>992</v>
      </c>
    </row>
    <row r="30" spans="1:58" s="159" customFormat="1" ht="11.25" x14ac:dyDescent="0.2">
      <c r="A30" s="7">
        <v>1</v>
      </c>
      <c r="B30" s="173" t="s">
        <v>804</v>
      </c>
      <c r="C30" s="173" t="s">
        <v>125</v>
      </c>
      <c r="D30" s="175">
        <v>31</v>
      </c>
      <c r="E30" s="21" t="s">
        <v>1726</v>
      </c>
      <c r="F30" s="175">
        <v>31</v>
      </c>
      <c r="G30" s="116" t="s">
        <v>566</v>
      </c>
      <c r="H30" s="175" t="s">
        <v>1302</v>
      </c>
      <c r="I30" s="175" t="s">
        <v>2063</v>
      </c>
      <c r="J30" s="5" t="s">
        <v>38</v>
      </c>
      <c r="K30" s="172" t="s">
        <v>2064</v>
      </c>
      <c r="L30" s="5" t="s">
        <v>547</v>
      </c>
      <c r="M30" s="5" t="s">
        <v>1633</v>
      </c>
      <c r="N30" s="262" t="s">
        <v>575</v>
      </c>
      <c r="O30" s="172" t="s">
        <v>566</v>
      </c>
      <c r="P30" s="262" t="s">
        <v>571</v>
      </c>
      <c r="Q30" s="262"/>
      <c r="R30" s="262"/>
      <c r="S30" s="262"/>
      <c r="T30" s="270">
        <v>0.25</v>
      </c>
      <c r="U30" s="270">
        <v>0.95833333333333337</v>
      </c>
      <c r="V30" s="268" t="s">
        <v>1617</v>
      </c>
      <c r="W30" s="268" t="s">
        <v>1617</v>
      </c>
      <c r="X30" s="171">
        <v>0.29166666666666669</v>
      </c>
      <c r="Y30" s="171">
        <v>0.875</v>
      </c>
      <c r="Z30" s="171" t="s">
        <v>1617</v>
      </c>
      <c r="AA30" s="171" t="s">
        <v>1617</v>
      </c>
      <c r="AB30" s="171">
        <v>0.5</v>
      </c>
      <c r="AC30" s="171">
        <v>0.83333333333333337</v>
      </c>
      <c r="AD30" s="171" t="s">
        <v>1617</v>
      </c>
      <c r="AE30" s="171" t="s">
        <v>1617</v>
      </c>
      <c r="AF30" s="172" t="s">
        <v>323</v>
      </c>
      <c r="AG30" s="172" t="s">
        <v>2065</v>
      </c>
      <c r="AH30" s="172" t="s">
        <v>903</v>
      </c>
      <c r="AI30" s="172" t="s">
        <v>150</v>
      </c>
      <c r="AJ30" s="172" t="s">
        <v>569</v>
      </c>
      <c r="AK30" s="172" t="s">
        <v>152</v>
      </c>
      <c r="AL30" s="172" t="s">
        <v>503</v>
      </c>
      <c r="AM30" s="172" t="s">
        <v>206</v>
      </c>
      <c r="AN30" s="172" t="s">
        <v>504</v>
      </c>
      <c r="AO30" s="172" t="s">
        <v>251</v>
      </c>
      <c r="AP30" s="172" t="s">
        <v>253</v>
      </c>
      <c r="AQ30" s="172" t="s">
        <v>515</v>
      </c>
      <c r="AR30" s="172" t="s">
        <v>918</v>
      </c>
      <c r="AS30" s="172"/>
      <c r="AT30" s="172"/>
      <c r="AU30" s="172"/>
      <c r="AV30" s="172"/>
      <c r="AW30" s="172"/>
      <c r="AX30" s="172"/>
      <c r="AY30" s="172"/>
      <c r="AZ30" s="172"/>
      <c r="BA30" s="63">
        <v>4</v>
      </c>
      <c r="BB30" s="63">
        <v>3</v>
      </c>
      <c r="BC30" s="193">
        <v>39317</v>
      </c>
      <c r="BD30" s="185">
        <v>336767.86</v>
      </c>
      <c r="BE30" s="185">
        <v>6290784.7300000004</v>
      </c>
      <c r="BF30" s="185" t="s">
        <v>992</v>
      </c>
    </row>
    <row r="31" spans="1:58" s="159" customFormat="1" ht="11.25" x14ac:dyDescent="0.2">
      <c r="A31" s="7">
        <v>1</v>
      </c>
      <c r="B31" s="173" t="s">
        <v>804</v>
      </c>
      <c r="C31" s="173" t="s">
        <v>123</v>
      </c>
      <c r="D31" s="175">
        <v>32</v>
      </c>
      <c r="E31" s="21" t="s">
        <v>1727</v>
      </c>
      <c r="F31" s="175">
        <v>32</v>
      </c>
      <c r="G31" s="116" t="s">
        <v>575</v>
      </c>
      <c r="H31" s="175" t="s">
        <v>1303</v>
      </c>
      <c r="I31" s="175" t="s">
        <v>1617</v>
      </c>
      <c r="J31" s="5" t="s">
        <v>39</v>
      </c>
      <c r="K31" s="175" t="s">
        <v>1617</v>
      </c>
      <c r="L31" s="5" t="s">
        <v>546</v>
      </c>
      <c r="M31" s="5" t="s">
        <v>1469</v>
      </c>
      <c r="N31" s="172" t="s">
        <v>575</v>
      </c>
      <c r="O31" s="172"/>
      <c r="P31" s="262"/>
      <c r="Q31" s="262"/>
      <c r="R31" s="262"/>
      <c r="S31" s="262"/>
      <c r="T31" s="270">
        <v>0.27083333333333331</v>
      </c>
      <c r="U31" s="270">
        <v>0.91666666666666663</v>
      </c>
      <c r="V31" s="268"/>
      <c r="W31" s="268"/>
      <c r="X31" s="171">
        <v>0.29166666666666669</v>
      </c>
      <c r="Y31" s="171">
        <v>0.875</v>
      </c>
      <c r="Z31" s="171" t="s">
        <v>1617</v>
      </c>
      <c r="AA31" s="171" t="s">
        <v>1617</v>
      </c>
      <c r="AB31" s="171">
        <v>0.5</v>
      </c>
      <c r="AC31" s="171">
        <v>0.83333333333333337</v>
      </c>
      <c r="AD31" s="171" t="s">
        <v>1617</v>
      </c>
      <c r="AE31" s="171" t="s">
        <v>1617</v>
      </c>
      <c r="AF31" s="172" t="s">
        <v>207</v>
      </c>
      <c r="AG31" s="172" t="s">
        <v>208</v>
      </c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63">
        <v>2</v>
      </c>
      <c r="BB31" s="63">
        <v>2</v>
      </c>
      <c r="BC31" s="193">
        <v>39406</v>
      </c>
      <c r="BD31" s="185">
        <v>339866.56</v>
      </c>
      <c r="BE31" s="185">
        <v>6298148.6200000001</v>
      </c>
      <c r="BF31" s="185" t="s">
        <v>992</v>
      </c>
    </row>
    <row r="32" spans="1:58" s="159" customFormat="1" ht="11.25" x14ac:dyDescent="0.2">
      <c r="A32" s="7">
        <v>1</v>
      </c>
      <c r="B32" s="173" t="s">
        <v>804</v>
      </c>
      <c r="C32" s="173" t="s">
        <v>123</v>
      </c>
      <c r="D32" s="175">
        <v>33</v>
      </c>
      <c r="E32" s="21" t="s">
        <v>1728</v>
      </c>
      <c r="F32" s="175">
        <v>33</v>
      </c>
      <c r="G32" s="116" t="s">
        <v>566</v>
      </c>
      <c r="H32" s="175" t="s">
        <v>1304</v>
      </c>
      <c r="I32" s="175" t="s">
        <v>1617</v>
      </c>
      <c r="J32" s="5" t="s">
        <v>40</v>
      </c>
      <c r="K32" s="175" t="s">
        <v>1617</v>
      </c>
      <c r="L32" s="5" t="s">
        <v>552</v>
      </c>
      <c r="M32" s="5" t="s">
        <v>1470</v>
      </c>
      <c r="N32" s="172" t="s">
        <v>566</v>
      </c>
      <c r="O32" s="172"/>
      <c r="P32" s="262"/>
      <c r="Q32" s="262"/>
      <c r="R32" s="262"/>
      <c r="S32" s="262"/>
      <c r="T32" s="270">
        <v>0.27083333333333331</v>
      </c>
      <c r="U32" s="270">
        <v>0.45833333333333331</v>
      </c>
      <c r="V32" s="268" t="s">
        <v>1617</v>
      </c>
      <c r="W32" s="268" t="s">
        <v>1617</v>
      </c>
      <c r="X32" s="171" t="s">
        <v>1617</v>
      </c>
      <c r="Y32" s="171" t="s">
        <v>1617</v>
      </c>
      <c r="Z32" s="171" t="s">
        <v>1617</v>
      </c>
      <c r="AA32" s="171" t="s">
        <v>1617</v>
      </c>
      <c r="AB32" s="171" t="s">
        <v>1617</v>
      </c>
      <c r="AC32" s="171" t="s">
        <v>1617</v>
      </c>
      <c r="AD32" s="171" t="s">
        <v>1617</v>
      </c>
      <c r="AE32" s="171" t="s">
        <v>1617</v>
      </c>
      <c r="AF32" s="172" t="s">
        <v>209</v>
      </c>
      <c r="AG32" s="172" t="s">
        <v>132</v>
      </c>
      <c r="AH32" s="172" t="s">
        <v>133</v>
      </c>
      <c r="AI32" s="172" t="s">
        <v>210</v>
      </c>
      <c r="AJ32" s="172" t="s">
        <v>134</v>
      </c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63">
        <v>3</v>
      </c>
      <c r="BB32" s="63">
        <v>2</v>
      </c>
      <c r="BC32" s="193">
        <v>39318</v>
      </c>
      <c r="BD32" s="185">
        <v>337048.2</v>
      </c>
      <c r="BE32" s="185">
        <v>6298092.6200000001</v>
      </c>
      <c r="BF32" s="185" t="s">
        <v>992</v>
      </c>
    </row>
    <row r="33" spans="1:58" s="159" customFormat="1" ht="11.25" x14ac:dyDescent="0.2">
      <c r="A33" s="7">
        <v>1</v>
      </c>
      <c r="B33" s="173" t="s">
        <v>805</v>
      </c>
      <c r="C33" s="173" t="s">
        <v>123</v>
      </c>
      <c r="D33" s="175">
        <v>34</v>
      </c>
      <c r="E33" s="21" t="s">
        <v>1729</v>
      </c>
      <c r="F33" s="175">
        <v>34</v>
      </c>
      <c r="G33" s="116" t="s">
        <v>1168</v>
      </c>
      <c r="H33" s="175" t="s">
        <v>1305</v>
      </c>
      <c r="I33" s="175" t="s">
        <v>1617</v>
      </c>
      <c r="J33" s="5" t="s">
        <v>41</v>
      </c>
      <c r="K33" s="175" t="s">
        <v>1617</v>
      </c>
      <c r="L33" s="5" t="s">
        <v>552</v>
      </c>
      <c r="M33" s="5" t="s">
        <v>2144</v>
      </c>
      <c r="N33" s="172" t="s">
        <v>566</v>
      </c>
      <c r="O33" s="172"/>
      <c r="P33" s="262"/>
      <c r="Q33" s="262"/>
      <c r="R33" s="262"/>
      <c r="S33" s="262"/>
      <c r="T33" s="270">
        <v>0.27083333333333331</v>
      </c>
      <c r="U33" s="270">
        <v>0.4375</v>
      </c>
      <c r="V33" s="268" t="s">
        <v>1617</v>
      </c>
      <c r="W33" s="268" t="s">
        <v>1617</v>
      </c>
      <c r="X33" s="171" t="s">
        <v>1617</v>
      </c>
      <c r="Y33" s="171" t="s">
        <v>1617</v>
      </c>
      <c r="Z33" s="171" t="s">
        <v>1617</v>
      </c>
      <c r="AA33" s="171" t="s">
        <v>1617</v>
      </c>
      <c r="AB33" s="171" t="s">
        <v>1617</v>
      </c>
      <c r="AC33" s="171" t="s">
        <v>1617</v>
      </c>
      <c r="AD33" s="171" t="s">
        <v>1617</v>
      </c>
      <c r="AE33" s="171" t="s">
        <v>1617</v>
      </c>
      <c r="AF33" s="172" t="s">
        <v>209</v>
      </c>
      <c r="AG33" s="172" t="s">
        <v>132</v>
      </c>
      <c r="AH33" s="172" t="s">
        <v>133</v>
      </c>
      <c r="AI33" s="172" t="s">
        <v>134</v>
      </c>
      <c r="AJ33" s="172"/>
      <c r="AK33" s="172"/>
      <c r="AL33" s="184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63">
        <v>2</v>
      </c>
      <c r="BB33" s="63">
        <v>4</v>
      </c>
      <c r="BC33" s="193">
        <v>43070</v>
      </c>
      <c r="BD33" s="185">
        <v>335557.61</v>
      </c>
      <c r="BE33" s="185">
        <v>6298194.6900000004</v>
      </c>
      <c r="BF33" s="185" t="s">
        <v>992</v>
      </c>
    </row>
    <row r="34" spans="1:58" s="164" customFormat="1" ht="15" x14ac:dyDescent="0.2">
      <c r="A34" s="7">
        <v>1</v>
      </c>
      <c r="B34" s="173" t="s">
        <v>804</v>
      </c>
      <c r="C34" s="173" t="s">
        <v>123</v>
      </c>
      <c r="D34" s="175">
        <v>35</v>
      </c>
      <c r="E34" s="21" t="s">
        <v>1730</v>
      </c>
      <c r="F34" s="175">
        <v>35</v>
      </c>
      <c r="G34" s="116" t="s">
        <v>566</v>
      </c>
      <c r="H34" s="175" t="s">
        <v>1306</v>
      </c>
      <c r="I34" s="175" t="s">
        <v>1617</v>
      </c>
      <c r="J34" s="5" t="s">
        <v>42</v>
      </c>
      <c r="K34" s="175" t="s">
        <v>1617</v>
      </c>
      <c r="L34" s="5" t="s">
        <v>552</v>
      </c>
      <c r="M34" s="5" t="s">
        <v>1471</v>
      </c>
      <c r="N34" s="172" t="s">
        <v>566</v>
      </c>
      <c r="O34" s="172"/>
      <c r="P34" s="262"/>
      <c r="Q34" s="262"/>
      <c r="R34" s="262"/>
      <c r="S34" s="262"/>
      <c r="T34" s="270">
        <v>0.25</v>
      </c>
      <c r="U34" s="270">
        <v>0.4375</v>
      </c>
      <c r="V34" s="268">
        <v>0.66666666666666663</v>
      </c>
      <c r="W34" s="268">
        <v>0.85416666666666663</v>
      </c>
      <c r="X34" s="171" t="s">
        <v>1617</v>
      </c>
      <c r="Y34" s="171" t="s">
        <v>1617</v>
      </c>
      <c r="Z34" s="171" t="s">
        <v>1617</v>
      </c>
      <c r="AA34" s="171" t="s">
        <v>1617</v>
      </c>
      <c r="AB34" s="186" t="s">
        <v>1617</v>
      </c>
      <c r="AC34" s="186" t="s">
        <v>1617</v>
      </c>
      <c r="AD34" s="186" t="s">
        <v>1617</v>
      </c>
      <c r="AE34" s="186" t="s">
        <v>1617</v>
      </c>
      <c r="AF34" s="172" t="s">
        <v>209</v>
      </c>
      <c r="AG34" s="172" t="s">
        <v>132</v>
      </c>
      <c r="AH34" s="172" t="s">
        <v>133</v>
      </c>
      <c r="AI34" s="172" t="s">
        <v>210</v>
      </c>
      <c r="AJ34" s="172" t="s">
        <v>134</v>
      </c>
      <c r="AK34" s="172"/>
      <c r="AL34" s="184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63">
        <v>4</v>
      </c>
      <c r="BB34" s="63">
        <v>4</v>
      </c>
      <c r="BC34" s="193">
        <v>39318</v>
      </c>
      <c r="BD34" s="185">
        <v>338158.27</v>
      </c>
      <c r="BE34" s="185">
        <v>6298049.2699999996</v>
      </c>
      <c r="BF34" s="185" t="s">
        <v>992</v>
      </c>
    </row>
    <row r="35" spans="1:58" s="159" customFormat="1" ht="15" x14ac:dyDescent="0.2">
      <c r="A35" s="7">
        <v>1</v>
      </c>
      <c r="B35" s="173" t="s">
        <v>804</v>
      </c>
      <c r="C35" s="173" t="s">
        <v>123</v>
      </c>
      <c r="D35" s="175">
        <v>36</v>
      </c>
      <c r="E35" s="21" t="s">
        <v>1731</v>
      </c>
      <c r="F35" s="175">
        <v>36</v>
      </c>
      <c r="G35" s="116" t="s">
        <v>566</v>
      </c>
      <c r="H35" s="175" t="s">
        <v>1307</v>
      </c>
      <c r="I35" s="175" t="s">
        <v>1617</v>
      </c>
      <c r="J35" s="5" t="s">
        <v>43</v>
      </c>
      <c r="K35" s="175" t="s">
        <v>1617</v>
      </c>
      <c r="L35" s="5" t="s">
        <v>545</v>
      </c>
      <c r="M35" s="5" t="s">
        <v>1472</v>
      </c>
      <c r="N35" s="172" t="s">
        <v>566</v>
      </c>
      <c r="O35" s="172"/>
      <c r="P35" s="262"/>
      <c r="Q35" s="262"/>
      <c r="R35" s="262"/>
      <c r="S35" s="262"/>
      <c r="T35" s="270">
        <v>0.25</v>
      </c>
      <c r="U35" s="270">
        <v>0.45833333333333331</v>
      </c>
      <c r="V35" s="270">
        <v>0.66666666666666663</v>
      </c>
      <c r="W35" s="270">
        <v>0.85416666666666663</v>
      </c>
      <c r="X35" s="171" t="s">
        <v>1617</v>
      </c>
      <c r="Y35" s="171" t="s">
        <v>1617</v>
      </c>
      <c r="Z35" s="171" t="s">
        <v>1617</v>
      </c>
      <c r="AA35" s="171" t="s">
        <v>1617</v>
      </c>
      <c r="AB35" s="186" t="s">
        <v>1617</v>
      </c>
      <c r="AC35" s="186" t="s">
        <v>1617</v>
      </c>
      <c r="AD35" s="186" t="s">
        <v>1617</v>
      </c>
      <c r="AE35" s="186" t="s">
        <v>1617</v>
      </c>
      <c r="AF35" s="262" t="s">
        <v>212</v>
      </c>
      <c r="AG35" s="262" t="s">
        <v>131</v>
      </c>
      <c r="AH35" s="262" t="s">
        <v>132</v>
      </c>
      <c r="AI35" s="262" t="s">
        <v>133</v>
      </c>
      <c r="AJ35" s="262" t="s">
        <v>139</v>
      </c>
      <c r="AK35" s="262" t="s">
        <v>134</v>
      </c>
      <c r="AL35" s="263" t="s">
        <v>2275</v>
      </c>
      <c r="AM35" s="262" t="s">
        <v>603</v>
      </c>
      <c r="AN35" s="262" t="s">
        <v>578</v>
      </c>
      <c r="AO35" s="262"/>
      <c r="AP35" s="172"/>
      <c r="AQ35" s="172"/>
      <c r="AR35" s="184"/>
      <c r="AS35" s="184"/>
      <c r="AT35" s="184"/>
      <c r="AU35" s="184"/>
      <c r="AV35" s="184"/>
      <c r="AW35" s="184"/>
      <c r="AX35" s="184"/>
      <c r="AY35" s="184"/>
      <c r="AZ35" s="184"/>
      <c r="BA35" s="63">
        <v>4</v>
      </c>
      <c r="BB35" s="63">
        <v>3</v>
      </c>
      <c r="BC35" s="193">
        <v>39316</v>
      </c>
      <c r="BD35" s="185">
        <v>350940.52</v>
      </c>
      <c r="BE35" s="185">
        <v>6301115.3300000001</v>
      </c>
      <c r="BF35" s="185" t="s">
        <v>992</v>
      </c>
    </row>
    <row r="36" spans="1:58" s="159" customFormat="1" ht="11.25" x14ac:dyDescent="0.2">
      <c r="A36" s="7">
        <v>1</v>
      </c>
      <c r="B36" s="173" t="s">
        <v>805</v>
      </c>
      <c r="C36" s="173" t="s">
        <v>125</v>
      </c>
      <c r="D36" s="175">
        <v>38</v>
      </c>
      <c r="E36" s="21" t="s">
        <v>1732</v>
      </c>
      <c r="F36" s="175">
        <v>38</v>
      </c>
      <c r="G36" s="116" t="s">
        <v>1168</v>
      </c>
      <c r="H36" s="175" t="s">
        <v>1308</v>
      </c>
      <c r="I36" s="175" t="s">
        <v>1617</v>
      </c>
      <c r="J36" s="5" t="s">
        <v>44</v>
      </c>
      <c r="K36" s="175" t="s">
        <v>1617</v>
      </c>
      <c r="L36" s="5" t="s">
        <v>548</v>
      </c>
      <c r="M36" s="5" t="s">
        <v>1473</v>
      </c>
      <c r="N36" s="172" t="s">
        <v>573</v>
      </c>
      <c r="O36" s="172" t="s">
        <v>572</v>
      </c>
      <c r="P36" s="262"/>
      <c r="Q36" s="262"/>
      <c r="R36" s="262"/>
      <c r="S36" s="262"/>
      <c r="T36" s="270">
        <v>0.27083333333333331</v>
      </c>
      <c r="U36" s="270">
        <v>0.35416666666666669</v>
      </c>
      <c r="V36" s="268" t="s">
        <v>1617</v>
      </c>
      <c r="W36" s="268" t="s">
        <v>1617</v>
      </c>
      <c r="X36" s="171" t="s">
        <v>1617</v>
      </c>
      <c r="Y36" s="171" t="s">
        <v>1617</v>
      </c>
      <c r="Z36" s="171" t="s">
        <v>1617</v>
      </c>
      <c r="AA36" s="171" t="s">
        <v>1617</v>
      </c>
      <c r="AB36" s="171" t="s">
        <v>1617</v>
      </c>
      <c r="AC36" s="171" t="s">
        <v>1617</v>
      </c>
      <c r="AD36" s="171" t="s">
        <v>1617</v>
      </c>
      <c r="AE36" s="171" t="s">
        <v>1617</v>
      </c>
      <c r="AF36" s="172" t="s">
        <v>213</v>
      </c>
      <c r="AG36" s="172" t="s">
        <v>596</v>
      </c>
      <c r="AH36" s="172" t="s">
        <v>214</v>
      </c>
      <c r="AI36" s="172"/>
      <c r="AJ36" s="172"/>
      <c r="AK36" s="172"/>
      <c r="AL36" s="184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63">
        <v>2</v>
      </c>
      <c r="BB36" s="63">
        <v>1</v>
      </c>
      <c r="BC36" s="193">
        <v>39318</v>
      </c>
      <c r="BD36" s="185">
        <v>353932.95</v>
      </c>
      <c r="BE36" s="185">
        <v>6279795.2000000002</v>
      </c>
      <c r="BF36" s="185" t="s">
        <v>992</v>
      </c>
    </row>
    <row r="37" spans="1:58" s="159" customFormat="1" ht="11.25" x14ac:dyDescent="0.2">
      <c r="A37" s="7">
        <v>1</v>
      </c>
      <c r="B37" s="173" t="s">
        <v>805</v>
      </c>
      <c r="C37" s="173" t="s">
        <v>123</v>
      </c>
      <c r="D37" s="175">
        <v>40</v>
      </c>
      <c r="E37" s="138" t="s">
        <v>2295</v>
      </c>
      <c r="F37" s="175">
        <v>40</v>
      </c>
      <c r="G37" s="116" t="s">
        <v>1168</v>
      </c>
      <c r="H37" s="175" t="s">
        <v>1211</v>
      </c>
      <c r="I37" s="175" t="s">
        <v>1617</v>
      </c>
      <c r="J37" s="5" t="s">
        <v>45</v>
      </c>
      <c r="K37" s="175" t="s">
        <v>1617</v>
      </c>
      <c r="L37" s="5" t="s">
        <v>553</v>
      </c>
      <c r="M37" s="5" t="s">
        <v>1539</v>
      </c>
      <c r="N37" s="173" t="s">
        <v>573</v>
      </c>
      <c r="O37" s="173"/>
      <c r="P37" s="267"/>
      <c r="Q37" s="267"/>
      <c r="R37" s="267"/>
      <c r="S37" s="267"/>
      <c r="T37" s="270">
        <v>0.25</v>
      </c>
      <c r="U37" s="270">
        <v>0.41666666666666669</v>
      </c>
      <c r="V37" s="270">
        <v>0.72916666666666663</v>
      </c>
      <c r="W37" s="270">
        <v>0.85416666666666663</v>
      </c>
      <c r="X37" s="171" t="s">
        <v>1617</v>
      </c>
      <c r="Y37" s="171" t="s">
        <v>1617</v>
      </c>
      <c r="Z37" s="171" t="s">
        <v>1617</v>
      </c>
      <c r="AA37" s="171" t="s">
        <v>1617</v>
      </c>
      <c r="AB37" s="171" t="s">
        <v>1617</v>
      </c>
      <c r="AC37" s="171" t="s">
        <v>1617</v>
      </c>
      <c r="AD37" s="171" t="s">
        <v>1617</v>
      </c>
      <c r="AE37" s="171" t="s">
        <v>1617</v>
      </c>
      <c r="AF37" s="172" t="s">
        <v>215</v>
      </c>
      <c r="AG37" s="172" t="s">
        <v>216</v>
      </c>
      <c r="AH37" s="172"/>
      <c r="AI37" s="172"/>
      <c r="AJ37" s="172"/>
      <c r="AK37" s="172"/>
      <c r="AL37" s="184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63">
        <v>4</v>
      </c>
      <c r="BB37" s="63" t="s">
        <v>1617</v>
      </c>
      <c r="BC37" s="193">
        <v>39317</v>
      </c>
      <c r="BD37" s="185">
        <v>342809.34</v>
      </c>
      <c r="BE37" s="185">
        <v>6306823.6399999997</v>
      </c>
      <c r="BF37" s="185" t="s">
        <v>992</v>
      </c>
    </row>
    <row r="38" spans="1:58" s="159" customFormat="1" ht="11.25" x14ac:dyDescent="0.2">
      <c r="A38" s="7">
        <v>1</v>
      </c>
      <c r="B38" s="173" t="s">
        <v>805</v>
      </c>
      <c r="C38" s="173" t="s">
        <v>123</v>
      </c>
      <c r="D38" s="175">
        <v>41</v>
      </c>
      <c r="E38" s="21" t="s">
        <v>1733</v>
      </c>
      <c r="F38" s="175">
        <v>41</v>
      </c>
      <c r="G38" s="116" t="s">
        <v>1168</v>
      </c>
      <c r="H38" s="175" t="s">
        <v>1220</v>
      </c>
      <c r="I38" s="175" t="s">
        <v>1617</v>
      </c>
      <c r="J38" s="5" t="s">
        <v>46</v>
      </c>
      <c r="K38" s="175" t="s">
        <v>1617</v>
      </c>
      <c r="L38" s="5" t="s">
        <v>549</v>
      </c>
      <c r="M38" s="5" t="s">
        <v>886</v>
      </c>
      <c r="N38" s="172" t="s">
        <v>573</v>
      </c>
      <c r="O38" s="172"/>
      <c r="P38" s="262"/>
      <c r="Q38" s="262"/>
      <c r="R38" s="262"/>
      <c r="S38" s="262"/>
      <c r="T38" s="270">
        <v>0.625</v>
      </c>
      <c r="U38" s="270">
        <v>0.85416666666666663</v>
      </c>
      <c r="V38" s="268" t="s">
        <v>1617</v>
      </c>
      <c r="W38" s="268" t="s">
        <v>1617</v>
      </c>
      <c r="X38" s="171" t="s">
        <v>1617</v>
      </c>
      <c r="Y38" s="171" t="s">
        <v>1617</v>
      </c>
      <c r="Z38" s="171" t="s">
        <v>1617</v>
      </c>
      <c r="AA38" s="171" t="s">
        <v>1617</v>
      </c>
      <c r="AB38" s="171" t="s">
        <v>1617</v>
      </c>
      <c r="AC38" s="171" t="s">
        <v>1617</v>
      </c>
      <c r="AD38" s="171" t="s">
        <v>1617</v>
      </c>
      <c r="AE38" s="171" t="s">
        <v>1617</v>
      </c>
      <c r="AF38" s="172" t="s">
        <v>217</v>
      </c>
      <c r="AG38" s="172" t="s">
        <v>220</v>
      </c>
      <c r="AH38" s="172" t="s">
        <v>262</v>
      </c>
      <c r="AI38" s="172" t="s">
        <v>221</v>
      </c>
      <c r="AJ38" s="172" t="s">
        <v>218</v>
      </c>
      <c r="AK38" s="172" t="s">
        <v>219</v>
      </c>
      <c r="AL38" s="184" t="s">
        <v>605</v>
      </c>
      <c r="AM38" s="172" t="s">
        <v>773</v>
      </c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63">
        <v>4</v>
      </c>
      <c r="BB38" s="63">
        <v>3</v>
      </c>
      <c r="BC38" s="193">
        <v>39316</v>
      </c>
      <c r="BD38" s="185">
        <v>346825.39</v>
      </c>
      <c r="BE38" s="185">
        <v>6298500.8799999999</v>
      </c>
      <c r="BF38" s="185" t="s">
        <v>992</v>
      </c>
    </row>
    <row r="39" spans="1:58" s="159" customFormat="1" ht="11.25" x14ac:dyDescent="0.2">
      <c r="A39" s="7">
        <v>1</v>
      </c>
      <c r="B39" s="173" t="s">
        <v>805</v>
      </c>
      <c r="C39" s="173" t="s">
        <v>123</v>
      </c>
      <c r="D39" s="175">
        <v>43</v>
      </c>
      <c r="E39" s="138" t="s">
        <v>2296</v>
      </c>
      <c r="F39" s="175">
        <v>43</v>
      </c>
      <c r="G39" s="116" t="s">
        <v>1168</v>
      </c>
      <c r="H39" s="175" t="s">
        <v>1309</v>
      </c>
      <c r="I39" s="175" t="s">
        <v>1617</v>
      </c>
      <c r="J39" s="5" t="s">
        <v>47</v>
      </c>
      <c r="K39" s="175" t="s">
        <v>1617</v>
      </c>
      <c r="L39" s="5" t="s">
        <v>549</v>
      </c>
      <c r="M39" s="5" t="s">
        <v>1546</v>
      </c>
      <c r="N39" s="172" t="s">
        <v>575</v>
      </c>
      <c r="O39" s="172"/>
      <c r="P39" s="172"/>
      <c r="Q39" s="172"/>
      <c r="R39" s="172"/>
      <c r="S39" s="172"/>
      <c r="T39" s="182">
        <v>0.72916666666666663</v>
      </c>
      <c r="U39" s="182">
        <v>0.89583333333333337</v>
      </c>
      <c r="V39" s="171" t="s">
        <v>1617</v>
      </c>
      <c r="W39" s="171" t="s">
        <v>1617</v>
      </c>
      <c r="X39" s="171" t="s">
        <v>1617</v>
      </c>
      <c r="Y39" s="171" t="s">
        <v>1617</v>
      </c>
      <c r="Z39" s="171" t="s">
        <v>1617</v>
      </c>
      <c r="AA39" s="171" t="s">
        <v>1617</v>
      </c>
      <c r="AB39" s="171" t="s">
        <v>1617</v>
      </c>
      <c r="AC39" s="171" t="s">
        <v>1617</v>
      </c>
      <c r="AD39" s="171" t="s">
        <v>1617</v>
      </c>
      <c r="AE39" s="171" t="s">
        <v>1617</v>
      </c>
      <c r="AF39" s="172" t="s">
        <v>222</v>
      </c>
      <c r="AG39" s="172" t="s">
        <v>223</v>
      </c>
      <c r="AH39" s="172" t="s">
        <v>224</v>
      </c>
      <c r="AI39" s="172" t="s">
        <v>225</v>
      </c>
      <c r="AJ39" s="172"/>
      <c r="AK39" s="172"/>
      <c r="AL39" s="184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63" t="s">
        <v>1617</v>
      </c>
      <c r="BB39" s="63" t="s">
        <v>1617</v>
      </c>
      <c r="BC39" s="193">
        <v>39316</v>
      </c>
      <c r="BD39" s="185">
        <v>343858.5</v>
      </c>
      <c r="BE39" s="185">
        <v>6298610.71</v>
      </c>
      <c r="BF39" s="185" t="s">
        <v>992</v>
      </c>
    </row>
    <row r="40" spans="1:58" s="164" customFormat="1" ht="11.25" x14ac:dyDescent="0.2">
      <c r="A40" s="7">
        <v>1</v>
      </c>
      <c r="B40" s="173" t="s">
        <v>804</v>
      </c>
      <c r="C40" s="173" t="s">
        <v>123</v>
      </c>
      <c r="D40" s="175">
        <v>44</v>
      </c>
      <c r="E40" s="21" t="s">
        <v>1734</v>
      </c>
      <c r="F40" s="175">
        <v>44</v>
      </c>
      <c r="G40" s="116" t="s">
        <v>570</v>
      </c>
      <c r="H40" s="175" t="s">
        <v>1310</v>
      </c>
      <c r="I40" s="175" t="s">
        <v>1617</v>
      </c>
      <c r="J40" s="5" t="s">
        <v>671</v>
      </c>
      <c r="K40" s="175" t="s">
        <v>1617</v>
      </c>
      <c r="L40" s="5" t="s">
        <v>546</v>
      </c>
      <c r="M40" s="5" t="s">
        <v>672</v>
      </c>
      <c r="N40" s="172" t="s">
        <v>570</v>
      </c>
      <c r="O40" s="172"/>
      <c r="P40" s="172"/>
      <c r="Q40" s="172"/>
      <c r="R40" s="172"/>
      <c r="S40" s="172"/>
      <c r="T40" s="182">
        <v>0.70833333333333337</v>
      </c>
      <c r="U40" s="182">
        <v>0.89583333333333337</v>
      </c>
      <c r="V40" s="171" t="s">
        <v>1617</v>
      </c>
      <c r="W40" s="171" t="s">
        <v>1617</v>
      </c>
      <c r="X40" s="171" t="s">
        <v>1617</v>
      </c>
      <c r="Y40" s="171" t="s">
        <v>1617</v>
      </c>
      <c r="Z40" s="171" t="s">
        <v>1617</v>
      </c>
      <c r="AA40" s="171" t="s">
        <v>1617</v>
      </c>
      <c r="AB40" s="171" t="s">
        <v>1617</v>
      </c>
      <c r="AC40" s="171" t="s">
        <v>1617</v>
      </c>
      <c r="AD40" s="171" t="s">
        <v>1617</v>
      </c>
      <c r="AE40" s="171" t="s">
        <v>1617</v>
      </c>
      <c r="AF40" s="172" t="s">
        <v>226</v>
      </c>
      <c r="AG40" s="172" t="s">
        <v>227</v>
      </c>
      <c r="AH40" s="172" t="s">
        <v>228</v>
      </c>
      <c r="AI40" s="172"/>
      <c r="AJ40" s="172"/>
      <c r="AK40" s="172"/>
      <c r="AL40" s="184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63">
        <v>3</v>
      </c>
      <c r="BB40" s="63">
        <v>3</v>
      </c>
      <c r="BC40" s="193">
        <v>39317</v>
      </c>
      <c r="BD40" s="185">
        <v>341476.72</v>
      </c>
      <c r="BE40" s="185">
        <v>6296768.4800000004</v>
      </c>
      <c r="BF40" s="185" t="s">
        <v>992</v>
      </c>
    </row>
    <row r="41" spans="1:58" s="159" customFormat="1" ht="11.25" x14ac:dyDescent="0.2">
      <c r="A41" s="7">
        <v>1</v>
      </c>
      <c r="B41" s="173" t="s">
        <v>804</v>
      </c>
      <c r="C41" s="173" t="s">
        <v>123</v>
      </c>
      <c r="D41" s="175">
        <v>45</v>
      </c>
      <c r="E41" s="21" t="s">
        <v>1735</v>
      </c>
      <c r="F41" s="175">
        <v>45</v>
      </c>
      <c r="G41" s="116" t="s">
        <v>570</v>
      </c>
      <c r="H41" s="175" t="s">
        <v>1311</v>
      </c>
      <c r="I41" s="175" t="s">
        <v>1617</v>
      </c>
      <c r="J41" s="5" t="s">
        <v>659</v>
      </c>
      <c r="K41" s="175" t="s">
        <v>1617</v>
      </c>
      <c r="L41" s="5" t="s">
        <v>550</v>
      </c>
      <c r="M41" s="5" t="s">
        <v>1474</v>
      </c>
      <c r="N41" s="172" t="s">
        <v>570</v>
      </c>
      <c r="O41" s="172"/>
      <c r="P41" s="172"/>
      <c r="Q41" s="172"/>
      <c r="R41" s="172"/>
      <c r="S41" s="172"/>
      <c r="T41" s="182">
        <v>0.70833333333333337</v>
      </c>
      <c r="U41" s="182">
        <v>0.89583333333333337</v>
      </c>
      <c r="V41" s="171" t="s">
        <v>1617</v>
      </c>
      <c r="W41" s="171" t="s">
        <v>1617</v>
      </c>
      <c r="X41" s="171" t="s">
        <v>1617</v>
      </c>
      <c r="Y41" s="171" t="s">
        <v>1617</v>
      </c>
      <c r="Z41" s="171" t="s">
        <v>1617</v>
      </c>
      <c r="AA41" s="171" t="s">
        <v>1617</v>
      </c>
      <c r="AB41" s="171" t="s">
        <v>1617</v>
      </c>
      <c r="AC41" s="171" t="s">
        <v>1617</v>
      </c>
      <c r="AD41" s="171" t="s">
        <v>1617</v>
      </c>
      <c r="AE41" s="171" t="s">
        <v>1617</v>
      </c>
      <c r="AF41" s="172" t="s">
        <v>229</v>
      </c>
      <c r="AG41" s="172" t="s">
        <v>230</v>
      </c>
      <c r="AH41" s="172" t="s">
        <v>226</v>
      </c>
      <c r="AI41" s="172"/>
      <c r="AJ41" s="172"/>
      <c r="AK41" s="172"/>
      <c r="AL41" s="184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63">
        <v>2</v>
      </c>
      <c r="BB41" s="63">
        <v>2</v>
      </c>
      <c r="BC41" s="193">
        <v>39318</v>
      </c>
      <c r="BD41" s="185">
        <v>342703.58</v>
      </c>
      <c r="BE41" s="185">
        <v>6297137.2000000002</v>
      </c>
      <c r="BF41" s="185" t="s">
        <v>992</v>
      </c>
    </row>
    <row r="42" spans="1:58" s="159" customFormat="1" ht="11.25" x14ac:dyDescent="0.2">
      <c r="A42" s="7">
        <v>1</v>
      </c>
      <c r="B42" s="173" t="s">
        <v>804</v>
      </c>
      <c r="C42" s="173" t="s">
        <v>123</v>
      </c>
      <c r="D42" s="175">
        <v>47</v>
      </c>
      <c r="E42" s="21" t="s">
        <v>1736</v>
      </c>
      <c r="F42" s="175">
        <v>47</v>
      </c>
      <c r="G42" s="116" t="s">
        <v>571</v>
      </c>
      <c r="H42" s="175" t="s">
        <v>1312</v>
      </c>
      <c r="I42" s="175" t="s">
        <v>1617</v>
      </c>
      <c r="J42" s="5" t="s">
        <v>48</v>
      </c>
      <c r="K42" s="175" t="s">
        <v>1617</v>
      </c>
      <c r="L42" s="5" t="s">
        <v>554</v>
      </c>
      <c r="M42" s="5" t="s">
        <v>1475</v>
      </c>
      <c r="N42" s="172" t="s">
        <v>566</v>
      </c>
      <c r="O42" s="172"/>
      <c r="P42" s="172"/>
      <c r="Q42" s="172"/>
      <c r="R42" s="172"/>
      <c r="S42" s="172"/>
      <c r="T42" s="182">
        <v>0.25</v>
      </c>
      <c r="U42" s="182">
        <v>0.4375</v>
      </c>
      <c r="V42" s="171" t="s">
        <v>1617</v>
      </c>
      <c r="W42" s="171" t="s">
        <v>1617</v>
      </c>
      <c r="X42" s="171" t="s">
        <v>1617</v>
      </c>
      <c r="Y42" s="171" t="s">
        <v>1617</v>
      </c>
      <c r="Z42" s="171" t="s">
        <v>1617</v>
      </c>
      <c r="AA42" s="171" t="s">
        <v>1617</v>
      </c>
      <c r="AB42" s="171" t="s">
        <v>1617</v>
      </c>
      <c r="AC42" s="171" t="s">
        <v>1617</v>
      </c>
      <c r="AD42" s="171" t="s">
        <v>1617</v>
      </c>
      <c r="AE42" s="171" t="s">
        <v>1617</v>
      </c>
      <c r="AF42" s="172" t="s">
        <v>231</v>
      </c>
      <c r="AG42" s="172" t="s">
        <v>232</v>
      </c>
      <c r="AH42" s="172" t="s">
        <v>581</v>
      </c>
      <c r="AI42" s="172"/>
      <c r="AJ42" s="172"/>
      <c r="AK42" s="172"/>
      <c r="AL42" s="184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63">
        <v>4</v>
      </c>
      <c r="BB42" s="63">
        <v>3</v>
      </c>
      <c r="BC42" s="193">
        <v>39318</v>
      </c>
      <c r="BD42" s="185">
        <v>347157.73</v>
      </c>
      <c r="BE42" s="185">
        <v>6303505.8899999997</v>
      </c>
      <c r="BF42" s="185" t="s">
        <v>992</v>
      </c>
    </row>
    <row r="43" spans="1:58" s="159" customFormat="1" ht="11.25" x14ac:dyDescent="0.2">
      <c r="A43" s="7">
        <v>1</v>
      </c>
      <c r="B43" s="173" t="s">
        <v>805</v>
      </c>
      <c r="C43" s="173" t="s">
        <v>123</v>
      </c>
      <c r="D43" s="175">
        <v>48</v>
      </c>
      <c r="E43" s="21" t="s">
        <v>1737</v>
      </c>
      <c r="F43" s="175">
        <v>48</v>
      </c>
      <c r="G43" s="116" t="s">
        <v>1168</v>
      </c>
      <c r="H43" s="175" t="s">
        <v>1313</v>
      </c>
      <c r="I43" s="175" t="s">
        <v>1617</v>
      </c>
      <c r="J43" s="5" t="s">
        <v>49</v>
      </c>
      <c r="K43" s="175" t="s">
        <v>1617</v>
      </c>
      <c r="L43" s="5" t="s">
        <v>551</v>
      </c>
      <c r="M43" s="5" t="s">
        <v>2145</v>
      </c>
      <c r="N43" s="172" t="s">
        <v>571</v>
      </c>
      <c r="O43" s="172" t="s">
        <v>573</v>
      </c>
      <c r="P43" s="172"/>
      <c r="Q43" s="172"/>
      <c r="R43" s="172"/>
      <c r="S43" s="172"/>
      <c r="T43" s="182">
        <v>0.70833333333333337</v>
      </c>
      <c r="U43" s="182">
        <v>0.875</v>
      </c>
      <c r="V43" s="171" t="s">
        <v>1617</v>
      </c>
      <c r="W43" s="171" t="s">
        <v>1617</v>
      </c>
      <c r="X43" s="171" t="s">
        <v>1617</v>
      </c>
      <c r="Y43" s="171" t="s">
        <v>1617</v>
      </c>
      <c r="Z43" s="171" t="s">
        <v>1617</v>
      </c>
      <c r="AA43" s="171" t="s">
        <v>1617</v>
      </c>
      <c r="AB43" s="171" t="s">
        <v>1617</v>
      </c>
      <c r="AC43" s="171" t="s">
        <v>1617</v>
      </c>
      <c r="AD43" s="171" t="s">
        <v>1617</v>
      </c>
      <c r="AE43" s="171" t="s">
        <v>1617</v>
      </c>
      <c r="AF43" s="172" t="s">
        <v>233</v>
      </c>
      <c r="AG43" s="172" t="s">
        <v>263</v>
      </c>
      <c r="AH43" s="172" t="s">
        <v>1632</v>
      </c>
      <c r="AI43" s="172"/>
      <c r="AJ43" s="172"/>
      <c r="AK43" s="172"/>
      <c r="AL43" s="184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63">
        <v>4</v>
      </c>
      <c r="BB43" s="63">
        <v>4</v>
      </c>
      <c r="BC43" s="193">
        <v>43070</v>
      </c>
      <c r="BD43" s="185">
        <v>351474.58</v>
      </c>
      <c r="BE43" s="185">
        <v>6297091.5199999996</v>
      </c>
      <c r="BF43" s="185" t="s">
        <v>992</v>
      </c>
    </row>
    <row r="44" spans="1:58" s="159" customFormat="1" ht="11.25" x14ac:dyDescent="0.2">
      <c r="A44" s="7">
        <v>1</v>
      </c>
      <c r="B44" s="173" t="s">
        <v>804</v>
      </c>
      <c r="C44" s="173" t="s">
        <v>125</v>
      </c>
      <c r="D44" s="175">
        <v>49</v>
      </c>
      <c r="E44" s="21" t="s">
        <v>1738</v>
      </c>
      <c r="F44" s="175">
        <v>49</v>
      </c>
      <c r="G44" s="116" t="s">
        <v>571</v>
      </c>
      <c r="H44" s="175" t="s">
        <v>1240</v>
      </c>
      <c r="I44" s="175" t="s">
        <v>1617</v>
      </c>
      <c r="J44" s="5" t="s">
        <v>50</v>
      </c>
      <c r="K44" s="175" t="s">
        <v>1617</v>
      </c>
      <c r="L44" s="5" t="s">
        <v>550</v>
      </c>
      <c r="M44" s="5" t="s">
        <v>981</v>
      </c>
      <c r="N44" s="172" t="s">
        <v>566</v>
      </c>
      <c r="O44" s="172" t="s">
        <v>570</v>
      </c>
      <c r="P44" s="172"/>
      <c r="Q44" s="172"/>
      <c r="R44" s="172"/>
      <c r="S44" s="172"/>
      <c r="T44" s="182">
        <v>0.27083333333333331</v>
      </c>
      <c r="U44" s="182">
        <v>0.45833333333333331</v>
      </c>
      <c r="V44" s="171">
        <v>0.72916666666666663</v>
      </c>
      <c r="W44" s="171">
        <v>0.85416666666666663</v>
      </c>
      <c r="X44" s="171" t="s">
        <v>1617</v>
      </c>
      <c r="Y44" s="171" t="s">
        <v>1617</v>
      </c>
      <c r="Z44" s="171" t="s">
        <v>1617</v>
      </c>
      <c r="AA44" s="171" t="s">
        <v>1617</v>
      </c>
      <c r="AB44" s="171" t="s">
        <v>1617</v>
      </c>
      <c r="AC44" s="171" t="s">
        <v>1617</v>
      </c>
      <c r="AD44" s="171" t="s">
        <v>1617</v>
      </c>
      <c r="AE44" s="171" t="s">
        <v>1617</v>
      </c>
      <c r="AF44" s="172" t="s">
        <v>231</v>
      </c>
      <c r="AG44" s="172" t="s">
        <v>232</v>
      </c>
      <c r="AH44" s="172" t="s">
        <v>645</v>
      </c>
      <c r="AI44" s="172"/>
      <c r="AJ44" s="172"/>
      <c r="AK44" s="172"/>
      <c r="AL44" s="184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63">
        <v>4</v>
      </c>
      <c r="BB44" s="63">
        <v>3</v>
      </c>
      <c r="BC44" s="193">
        <v>39317</v>
      </c>
      <c r="BD44" s="185">
        <v>341499.35</v>
      </c>
      <c r="BE44" s="185">
        <v>6296667.6200000001</v>
      </c>
      <c r="BF44" s="185" t="s">
        <v>992</v>
      </c>
    </row>
    <row r="45" spans="1:58" s="159" customFormat="1" ht="11.25" x14ac:dyDescent="0.2">
      <c r="A45" s="7">
        <v>1</v>
      </c>
      <c r="B45" s="173" t="s">
        <v>805</v>
      </c>
      <c r="C45" s="173" t="s">
        <v>123</v>
      </c>
      <c r="D45" s="175">
        <v>51</v>
      </c>
      <c r="E45" s="138" t="s">
        <v>2297</v>
      </c>
      <c r="F45" s="175">
        <v>51</v>
      </c>
      <c r="G45" s="116" t="s">
        <v>1168</v>
      </c>
      <c r="H45" s="175" t="s">
        <v>1314</v>
      </c>
      <c r="I45" s="175" t="s">
        <v>1617</v>
      </c>
      <c r="J45" s="5" t="s">
        <v>51</v>
      </c>
      <c r="K45" s="175" t="s">
        <v>1617</v>
      </c>
      <c r="L45" s="5" t="s">
        <v>555</v>
      </c>
      <c r="M45" s="5" t="s">
        <v>2146</v>
      </c>
      <c r="N45" s="172" t="s">
        <v>571</v>
      </c>
      <c r="O45" s="172"/>
      <c r="P45" s="172"/>
      <c r="Q45" s="172"/>
      <c r="R45" s="172"/>
      <c r="S45" s="172"/>
      <c r="T45" s="182">
        <v>0.70833333333333337</v>
      </c>
      <c r="U45" s="182">
        <v>0.89583333333333337</v>
      </c>
      <c r="V45" s="171" t="s">
        <v>1617</v>
      </c>
      <c r="W45" s="171" t="s">
        <v>1617</v>
      </c>
      <c r="X45" s="171" t="s">
        <v>1617</v>
      </c>
      <c r="Y45" s="171" t="s">
        <v>1617</v>
      </c>
      <c r="Z45" s="171" t="s">
        <v>1617</v>
      </c>
      <c r="AA45" s="171" t="s">
        <v>1617</v>
      </c>
      <c r="AB45" s="171" t="s">
        <v>1617</v>
      </c>
      <c r="AC45" s="171" t="s">
        <v>1617</v>
      </c>
      <c r="AD45" s="171" t="s">
        <v>1617</v>
      </c>
      <c r="AE45" s="171" t="s">
        <v>1617</v>
      </c>
      <c r="AF45" s="172" t="s">
        <v>234</v>
      </c>
      <c r="AG45" s="172" t="s">
        <v>236</v>
      </c>
      <c r="AH45" s="172" t="s">
        <v>232</v>
      </c>
      <c r="AI45" s="172" t="s">
        <v>235</v>
      </c>
      <c r="AJ45" s="172" t="s">
        <v>510</v>
      </c>
      <c r="AK45" s="172"/>
      <c r="AL45" s="184"/>
      <c r="AM45" s="184"/>
      <c r="AN45" s="184"/>
      <c r="AO45" s="184"/>
      <c r="AP45" s="184"/>
      <c r="AQ45" s="184"/>
      <c r="AR45" s="172"/>
      <c r="AS45" s="172"/>
      <c r="AT45" s="172"/>
      <c r="AU45" s="172"/>
      <c r="AV45" s="172"/>
      <c r="AW45" s="172"/>
      <c r="AX45" s="172"/>
      <c r="AY45" s="172"/>
      <c r="AZ45" s="172"/>
      <c r="BA45" s="63" t="s">
        <v>1617</v>
      </c>
      <c r="BB45" s="63" t="s">
        <v>1617</v>
      </c>
      <c r="BC45" s="193">
        <v>39316</v>
      </c>
      <c r="BD45" s="185">
        <v>350264.77</v>
      </c>
      <c r="BE45" s="185">
        <v>6291205</v>
      </c>
      <c r="BF45" s="185" t="s">
        <v>992</v>
      </c>
    </row>
    <row r="46" spans="1:58" s="164" customFormat="1" ht="11.25" x14ac:dyDescent="0.2">
      <c r="A46" s="79">
        <v>1</v>
      </c>
      <c r="B46" s="173" t="s">
        <v>805</v>
      </c>
      <c r="C46" s="173" t="s">
        <v>123</v>
      </c>
      <c r="D46" s="175">
        <v>52</v>
      </c>
      <c r="E46" s="21" t="s">
        <v>1739</v>
      </c>
      <c r="F46" s="175">
        <v>52</v>
      </c>
      <c r="G46" s="116" t="s">
        <v>1168</v>
      </c>
      <c r="H46" s="175" t="s">
        <v>1315</v>
      </c>
      <c r="I46" s="175" t="s">
        <v>1617</v>
      </c>
      <c r="J46" s="5" t="s">
        <v>52</v>
      </c>
      <c r="K46" s="175" t="s">
        <v>1617</v>
      </c>
      <c r="L46" s="5" t="s">
        <v>548</v>
      </c>
      <c r="M46" s="5" t="s">
        <v>1476</v>
      </c>
      <c r="N46" s="172" t="s">
        <v>572</v>
      </c>
      <c r="O46" s="172"/>
      <c r="P46" s="172"/>
      <c r="Q46" s="172"/>
      <c r="R46" s="172"/>
      <c r="S46" s="172"/>
      <c r="T46" s="182">
        <v>0.72916666666666663</v>
      </c>
      <c r="U46" s="182">
        <v>0.875</v>
      </c>
      <c r="V46" s="171" t="s">
        <v>1617</v>
      </c>
      <c r="W46" s="171" t="s">
        <v>1617</v>
      </c>
      <c r="X46" s="171" t="s">
        <v>1617</v>
      </c>
      <c r="Y46" s="171" t="s">
        <v>1617</v>
      </c>
      <c r="Z46" s="171" t="s">
        <v>1617</v>
      </c>
      <c r="AA46" s="171" t="s">
        <v>1617</v>
      </c>
      <c r="AB46" s="171" t="s">
        <v>1617</v>
      </c>
      <c r="AC46" s="171" t="s">
        <v>1617</v>
      </c>
      <c r="AD46" s="171" t="s">
        <v>1617</v>
      </c>
      <c r="AE46" s="171" t="s">
        <v>1617</v>
      </c>
      <c r="AF46" s="172" t="s">
        <v>357</v>
      </c>
      <c r="AG46" s="172" t="s">
        <v>506</v>
      </c>
      <c r="AH46" s="172" t="s">
        <v>239</v>
      </c>
      <c r="AI46" s="172" t="s">
        <v>358</v>
      </c>
      <c r="AJ46" s="172" t="s">
        <v>582</v>
      </c>
      <c r="AK46" s="172"/>
      <c r="AL46" s="172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72"/>
      <c r="AX46" s="172"/>
      <c r="AY46" s="172"/>
      <c r="AZ46" s="172"/>
      <c r="BA46" s="63">
        <v>4</v>
      </c>
      <c r="BB46" s="63">
        <v>3</v>
      </c>
      <c r="BC46" s="193">
        <v>39317</v>
      </c>
      <c r="BD46" s="185">
        <v>353937.33</v>
      </c>
      <c r="BE46" s="185">
        <v>6280067.8499999996</v>
      </c>
      <c r="BF46" s="185" t="s">
        <v>992</v>
      </c>
    </row>
    <row r="47" spans="1:58" s="159" customFormat="1" ht="11.25" x14ac:dyDescent="0.2">
      <c r="A47" s="7">
        <v>1</v>
      </c>
      <c r="B47" s="173" t="s">
        <v>805</v>
      </c>
      <c r="C47" s="173" t="s">
        <v>123</v>
      </c>
      <c r="D47" s="175">
        <v>53</v>
      </c>
      <c r="E47" s="138" t="s">
        <v>2298</v>
      </c>
      <c r="F47" s="175">
        <v>53</v>
      </c>
      <c r="G47" s="116" t="s">
        <v>1168</v>
      </c>
      <c r="H47" s="175" t="s">
        <v>1213</v>
      </c>
      <c r="I47" s="175" t="s">
        <v>1617</v>
      </c>
      <c r="J47" s="5" t="s">
        <v>53</v>
      </c>
      <c r="K47" s="175" t="s">
        <v>1617</v>
      </c>
      <c r="L47" s="5" t="s">
        <v>551</v>
      </c>
      <c r="M47" s="5" t="s">
        <v>850</v>
      </c>
      <c r="N47" s="173" t="s">
        <v>575</v>
      </c>
      <c r="O47" s="173"/>
      <c r="P47" s="173"/>
      <c r="Q47" s="173"/>
      <c r="R47" s="173"/>
      <c r="S47" s="173"/>
      <c r="T47" s="182">
        <v>0.70833333333333337</v>
      </c>
      <c r="U47" s="182">
        <v>0.875</v>
      </c>
      <c r="V47" s="182" t="s">
        <v>1617</v>
      </c>
      <c r="W47" s="182" t="s">
        <v>1617</v>
      </c>
      <c r="X47" s="171" t="s">
        <v>1617</v>
      </c>
      <c r="Y47" s="171" t="s">
        <v>1617</v>
      </c>
      <c r="Z47" s="171" t="s">
        <v>1617</v>
      </c>
      <c r="AA47" s="171" t="s">
        <v>1617</v>
      </c>
      <c r="AB47" s="171" t="s">
        <v>1617</v>
      </c>
      <c r="AC47" s="171" t="s">
        <v>1617</v>
      </c>
      <c r="AD47" s="171" t="s">
        <v>1617</v>
      </c>
      <c r="AE47" s="171" t="s">
        <v>1617</v>
      </c>
      <c r="AF47" s="172" t="s">
        <v>241</v>
      </c>
      <c r="AG47" s="172" t="s">
        <v>244</v>
      </c>
      <c r="AH47" s="172" t="s">
        <v>242</v>
      </c>
      <c r="AI47" s="172" t="s">
        <v>245</v>
      </c>
      <c r="AJ47" s="172" t="s">
        <v>243</v>
      </c>
      <c r="AK47" s="172" t="s">
        <v>514</v>
      </c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63">
        <v>4</v>
      </c>
      <c r="BB47" s="63" t="s">
        <v>1617</v>
      </c>
      <c r="BC47" s="193">
        <v>39384</v>
      </c>
      <c r="BD47" s="185">
        <v>348617.96</v>
      </c>
      <c r="BE47" s="185">
        <v>6297033.2999999998</v>
      </c>
      <c r="BF47" s="185" t="s">
        <v>992</v>
      </c>
    </row>
    <row r="48" spans="1:58" s="159" customFormat="1" ht="11.25" x14ac:dyDescent="0.2">
      <c r="A48" s="7">
        <v>1</v>
      </c>
      <c r="B48" s="173" t="s">
        <v>804</v>
      </c>
      <c r="C48" s="173" t="s">
        <v>125</v>
      </c>
      <c r="D48" s="175">
        <v>54</v>
      </c>
      <c r="E48" s="21" t="s">
        <v>1740</v>
      </c>
      <c r="F48" s="175">
        <v>54</v>
      </c>
      <c r="G48" s="116" t="s">
        <v>567</v>
      </c>
      <c r="H48" s="175" t="s">
        <v>1316</v>
      </c>
      <c r="I48" s="175" t="s">
        <v>1617</v>
      </c>
      <c r="J48" s="5" t="s">
        <v>54</v>
      </c>
      <c r="K48" s="175" t="s">
        <v>1617</v>
      </c>
      <c r="L48" s="5" t="s">
        <v>554</v>
      </c>
      <c r="M48" s="5" t="s">
        <v>880</v>
      </c>
      <c r="N48" s="172" t="s">
        <v>567</v>
      </c>
      <c r="O48" s="172" t="s">
        <v>572</v>
      </c>
      <c r="P48" s="172"/>
      <c r="Q48" s="172"/>
      <c r="R48" s="172"/>
      <c r="S48" s="172"/>
      <c r="T48" s="182">
        <v>0.27083333333333331</v>
      </c>
      <c r="U48" s="182">
        <v>0.39583333333333331</v>
      </c>
      <c r="V48" s="171">
        <v>0.6875</v>
      </c>
      <c r="W48" s="171">
        <v>0.89583333333333337</v>
      </c>
      <c r="X48" s="171" t="s">
        <v>1617</v>
      </c>
      <c r="Y48" s="171" t="s">
        <v>1617</v>
      </c>
      <c r="Z48" s="171" t="s">
        <v>1617</v>
      </c>
      <c r="AA48" s="171" t="s">
        <v>1617</v>
      </c>
      <c r="AB48" s="171" t="s">
        <v>1617</v>
      </c>
      <c r="AC48" s="171" t="s">
        <v>1617</v>
      </c>
      <c r="AD48" s="171" t="s">
        <v>1617</v>
      </c>
      <c r="AE48" s="171" t="s">
        <v>1617</v>
      </c>
      <c r="AF48" s="172" t="s">
        <v>246</v>
      </c>
      <c r="AG48" s="172" t="s">
        <v>247</v>
      </c>
      <c r="AH48" s="172" t="s">
        <v>248</v>
      </c>
      <c r="AI48" s="172" t="s">
        <v>1421</v>
      </c>
      <c r="AJ48" s="172" t="s">
        <v>1422</v>
      </c>
      <c r="AK48" s="172" t="s">
        <v>877</v>
      </c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63">
        <v>4</v>
      </c>
      <c r="BB48" s="63">
        <v>4</v>
      </c>
      <c r="BC48" s="193">
        <v>39384</v>
      </c>
      <c r="BD48" s="185">
        <v>347212.36</v>
      </c>
      <c r="BE48" s="185">
        <v>6304169.3300000001</v>
      </c>
      <c r="BF48" s="185" t="s">
        <v>992</v>
      </c>
    </row>
    <row r="49" spans="1:58" s="159" customFormat="1" ht="11.25" x14ac:dyDescent="0.2">
      <c r="A49" s="7">
        <v>1</v>
      </c>
      <c r="B49" s="173" t="s">
        <v>804</v>
      </c>
      <c r="C49" s="173" t="s">
        <v>123</v>
      </c>
      <c r="D49" s="175">
        <v>55</v>
      </c>
      <c r="E49" s="21" t="s">
        <v>1741</v>
      </c>
      <c r="F49" s="175">
        <v>55</v>
      </c>
      <c r="G49" s="116" t="s">
        <v>575</v>
      </c>
      <c r="H49" s="175" t="s">
        <v>1317</v>
      </c>
      <c r="I49" s="175" t="s">
        <v>1617</v>
      </c>
      <c r="J49" s="5" t="s">
        <v>55</v>
      </c>
      <c r="K49" s="175" t="s">
        <v>1617</v>
      </c>
      <c r="L49" s="5" t="s">
        <v>545</v>
      </c>
      <c r="M49" s="5" t="s">
        <v>1477</v>
      </c>
      <c r="N49" s="172" t="s">
        <v>575</v>
      </c>
      <c r="O49" s="172"/>
      <c r="P49" s="172"/>
      <c r="Q49" s="172"/>
      <c r="R49" s="172"/>
      <c r="S49" s="172"/>
      <c r="T49" s="182">
        <v>0.27083333333333331</v>
      </c>
      <c r="U49" s="182">
        <v>0.91666666666666663</v>
      </c>
      <c r="V49" s="171" t="s">
        <v>1617</v>
      </c>
      <c r="W49" s="171" t="s">
        <v>1617</v>
      </c>
      <c r="X49" s="171">
        <v>0.29166666666666669</v>
      </c>
      <c r="Y49" s="171">
        <v>0.875</v>
      </c>
      <c r="Z49" s="171" t="s">
        <v>1617</v>
      </c>
      <c r="AA49" s="171" t="s">
        <v>1617</v>
      </c>
      <c r="AB49" s="171" t="s">
        <v>1617</v>
      </c>
      <c r="AC49" s="171" t="s">
        <v>1617</v>
      </c>
      <c r="AD49" s="171" t="s">
        <v>1617</v>
      </c>
      <c r="AE49" s="171" t="s">
        <v>1617</v>
      </c>
      <c r="AF49" s="172" t="s">
        <v>249</v>
      </c>
      <c r="AG49" s="172" t="s">
        <v>250</v>
      </c>
      <c r="AH49" s="172" t="s">
        <v>674</v>
      </c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63">
        <v>3</v>
      </c>
      <c r="BB49" s="63">
        <v>3</v>
      </c>
      <c r="BC49" s="193">
        <v>39384</v>
      </c>
      <c r="BD49" s="185">
        <v>352657.16</v>
      </c>
      <c r="BE49" s="185">
        <v>6299693.96</v>
      </c>
      <c r="BF49" s="185" t="s">
        <v>992</v>
      </c>
    </row>
    <row r="50" spans="1:58" s="159" customFormat="1" ht="11.25" x14ac:dyDescent="0.2">
      <c r="A50" s="7">
        <v>1</v>
      </c>
      <c r="B50" s="173" t="s">
        <v>805</v>
      </c>
      <c r="C50" s="173" t="s">
        <v>123</v>
      </c>
      <c r="D50" s="175">
        <v>56</v>
      </c>
      <c r="E50" s="138" t="s">
        <v>2299</v>
      </c>
      <c r="F50" s="175">
        <v>56</v>
      </c>
      <c r="G50" s="116" t="s">
        <v>1168</v>
      </c>
      <c r="H50" s="175" t="s">
        <v>1214</v>
      </c>
      <c r="I50" s="175" t="s">
        <v>1617</v>
      </c>
      <c r="J50" s="5" t="s">
        <v>56</v>
      </c>
      <c r="K50" s="175" t="s">
        <v>1617</v>
      </c>
      <c r="L50" s="5" t="s">
        <v>549</v>
      </c>
      <c r="M50" s="5" t="s">
        <v>1541</v>
      </c>
      <c r="N50" s="173" t="s">
        <v>575</v>
      </c>
      <c r="O50" s="173"/>
      <c r="P50" s="173"/>
      <c r="Q50" s="173"/>
      <c r="R50" s="173"/>
      <c r="S50" s="173"/>
      <c r="T50" s="182">
        <v>0.27083333333333331</v>
      </c>
      <c r="U50" s="182">
        <v>0.41666666666666669</v>
      </c>
      <c r="V50" s="182">
        <v>0.70833333333333337</v>
      </c>
      <c r="W50" s="182">
        <v>0.83333333333333337</v>
      </c>
      <c r="X50" s="171" t="s">
        <v>1617</v>
      </c>
      <c r="Y50" s="171" t="s">
        <v>1617</v>
      </c>
      <c r="Z50" s="171" t="s">
        <v>1617</v>
      </c>
      <c r="AA50" s="171" t="s">
        <v>1617</v>
      </c>
      <c r="AB50" s="171" t="s">
        <v>1617</v>
      </c>
      <c r="AC50" s="171" t="s">
        <v>1617</v>
      </c>
      <c r="AD50" s="171" t="s">
        <v>1617</v>
      </c>
      <c r="AE50" s="171" t="s">
        <v>1617</v>
      </c>
      <c r="AF50" s="172" t="s">
        <v>241</v>
      </c>
      <c r="AG50" s="172" t="s">
        <v>244</v>
      </c>
      <c r="AH50" s="172" t="s">
        <v>242</v>
      </c>
      <c r="AI50" s="172" t="s">
        <v>245</v>
      </c>
      <c r="AJ50" s="172" t="s">
        <v>243</v>
      </c>
      <c r="AK50" s="172" t="s">
        <v>514</v>
      </c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63">
        <v>3</v>
      </c>
      <c r="BB50" s="63" t="s">
        <v>1617</v>
      </c>
      <c r="BC50" s="193">
        <v>39384</v>
      </c>
      <c r="BD50" s="185">
        <v>346025.17</v>
      </c>
      <c r="BE50" s="185">
        <v>6296416.5199999996</v>
      </c>
      <c r="BF50" s="185" t="s">
        <v>992</v>
      </c>
    </row>
    <row r="51" spans="1:58" s="159" customFormat="1" ht="11.25" x14ac:dyDescent="0.2">
      <c r="A51" s="7">
        <v>1</v>
      </c>
      <c r="B51" s="173" t="s">
        <v>805</v>
      </c>
      <c r="C51" s="173" t="s">
        <v>123</v>
      </c>
      <c r="D51" s="175">
        <v>57</v>
      </c>
      <c r="E51" s="21" t="s">
        <v>1742</v>
      </c>
      <c r="F51" s="175">
        <v>57</v>
      </c>
      <c r="G51" s="116" t="s">
        <v>1168</v>
      </c>
      <c r="H51" s="175" t="s">
        <v>1231</v>
      </c>
      <c r="I51" s="175" t="s">
        <v>1391</v>
      </c>
      <c r="J51" s="5" t="s">
        <v>110</v>
      </c>
      <c r="K51" s="172" t="s">
        <v>111</v>
      </c>
      <c r="L51" s="5" t="s">
        <v>551</v>
      </c>
      <c r="M51" s="5" t="s">
        <v>2147</v>
      </c>
      <c r="N51" s="172" t="s">
        <v>575</v>
      </c>
      <c r="O51" s="172"/>
      <c r="P51" s="172"/>
      <c r="Q51" s="172"/>
      <c r="R51" s="172"/>
      <c r="S51" s="172"/>
      <c r="T51" s="182">
        <v>0.66666666666666663</v>
      </c>
      <c r="U51" s="182">
        <v>0.89583333333333337</v>
      </c>
      <c r="V51" s="171" t="s">
        <v>1617</v>
      </c>
      <c r="W51" s="171" t="s">
        <v>1617</v>
      </c>
      <c r="X51" s="171" t="s">
        <v>1617</v>
      </c>
      <c r="Y51" s="171" t="s">
        <v>1617</v>
      </c>
      <c r="Z51" s="171" t="s">
        <v>1617</v>
      </c>
      <c r="AA51" s="171" t="s">
        <v>1617</v>
      </c>
      <c r="AB51" s="171" t="s">
        <v>1617</v>
      </c>
      <c r="AC51" s="171" t="s">
        <v>1617</v>
      </c>
      <c r="AD51" s="171" t="s">
        <v>1617</v>
      </c>
      <c r="AE51" s="171" t="s">
        <v>1617</v>
      </c>
      <c r="AF51" s="172" t="s">
        <v>251</v>
      </c>
      <c r="AG51" s="172" t="s">
        <v>253</v>
      </c>
      <c r="AH51" s="172" t="s">
        <v>254</v>
      </c>
      <c r="AI51" s="172" t="s">
        <v>257</v>
      </c>
      <c r="AJ51" s="172" t="s">
        <v>252</v>
      </c>
      <c r="AK51" s="172" t="s">
        <v>255</v>
      </c>
      <c r="AL51" s="172" t="s">
        <v>256</v>
      </c>
      <c r="AM51" s="172" t="s">
        <v>515</v>
      </c>
      <c r="AN51" s="172" t="s">
        <v>607</v>
      </c>
      <c r="AO51" s="172" t="s">
        <v>683</v>
      </c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63">
        <v>3</v>
      </c>
      <c r="BB51" s="63">
        <v>3</v>
      </c>
      <c r="BC51" s="193">
        <v>39384</v>
      </c>
      <c r="BD51" s="185">
        <v>351574.8</v>
      </c>
      <c r="BE51" s="185">
        <v>6296069.79</v>
      </c>
      <c r="BF51" s="185" t="s">
        <v>992</v>
      </c>
    </row>
    <row r="52" spans="1:58" s="159" customFormat="1" ht="11.25" x14ac:dyDescent="0.2">
      <c r="A52" s="7">
        <v>1</v>
      </c>
      <c r="B52" s="173" t="s">
        <v>805</v>
      </c>
      <c r="C52" s="173" t="s">
        <v>123</v>
      </c>
      <c r="D52" s="175">
        <v>58</v>
      </c>
      <c r="E52" s="138" t="s">
        <v>2300</v>
      </c>
      <c r="F52" s="175">
        <v>58</v>
      </c>
      <c r="G52" s="116" t="s">
        <v>1168</v>
      </c>
      <c r="H52" s="175" t="s">
        <v>1318</v>
      </c>
      <c r="I52" s="175" t="s">
        <v>1617</v>
      </c>
      <c r="J52" s="5" t="s">
        <v>57</v>
      </c>
      <c r="K52" s="175" t="s">
        <v>1617</v>
      </c>
      <c r="L52" s="5" t="s">
        <v>556</v>
      </c>
      <c r="M52" s="5" t="s">
        <v>1543</v>
      </c>
      <c r="N52" s="173" t="s">
        <v>566</v>
      </c>
      <c r="O52" s="173"/>
      <c r="P52" s="173"/>
      <c r="Q52" s="173"/>
      <c r="R52" s="173"/>
      <c r="S52" s="173"/>
      <c r="T52" s="182">
        <v>0.7104166666666667</v>
      </c>
      <c r="U52" s="182">
        <v>0.85416666666666663</v>
      </c>
      <c r="V52" s="182" t="s">
        <v>1617</v>
      </c>
      <c r="W52" s="182" t="s">
        <v>1617</v>
      </c>
      <c r="X52" s="171" t="s">
        <v>1617</v>
      </c>
      <c r="Y52" s="171" t="s">
        <v>1617</v>
      </c>
      <c r="Z52" s="171" t="s">
        <v>1617</v>
      </c>
      <c r="AA52" s="171" t="s">
        <v>1617</v>
      </c>
      <c r="AB52" s="171" t="s">
        <v>1617</v>
      </c>
      <c r="AC52" s="171" t="s">
        <v>1617</v>
      </c>
      <c r="AD52" s="171" t="s">
        <v>1617</v>
      </c>
      <c r="AE52" s="171" t="s">
        <v>1617</v>
      </c>
      <c r="AF52" s="172" t="s">
        <v>260</v>
      </c>
      <c r="AG52" s="172" t="s">
        <v>258</v>
      </c>
      <c r="AH52" s="172" t="s">
        <v>259</v>
      </c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63">
        <v>3</v>
      </c>
      <c r="BB52" s="63" t="s">
        <v>1617</v>
      </c>
      <c r="BC52" s="193">
        <v>39384</v>
      </c>
      <c r="BD52" s="185">
        <v>353356.59</v>
      </c>
      <c r="BE52" s="185">
        <v>6294384.4500000002</v>
      </c>
      <c r="BF52" s="185" t="s">
        <v>992</v>
      </c>
    </row>
    <row r="53" spans="1:58" s="159" customFormat="1" ht="11.25" x14ac:dyDescent="0.2">
      <c r="A53" s="7">
        <v>1</v>
      </c>
      <c r="B53" s="173" t="s">
        <v>804</v>
      </c>
      <c r="C53" s="173" t="s">
        <v>123</v>
      </c>
      <c r="D53" s="175">
        <v>59</v>
      </c>
      <c r="E53" s="21" t="s">
        <v>1743</v>
      </c>
      <c r="F53" s="175">
        <v>59</v>
      </c>
      <c r="G53" s="116" t="s">
        <v>566</v>
      </c>
      <c r="H53" s="175" t="s">
        <v>1319</v>
      </c>
      <c r="I53" s="175" t="s">
        <v>1617</v>
      </c>
      <c r="J53" s="5" t="s">
        <v>58</v>
      </c>
      <c r="K53" s="175" t="s">
        <v>1617</v>
      </c>
      <c r="L53" s="5" t="s">
        <v>545</v>
      </c>
      <c r="M53" s="5" t="s">
        <v>1478</v>
      </c>
      <c r="N53" s="172" t="s">
        <v>566</v>
      </c>
      <c r="O53" s="172"/>
      <c r="P53" s="172"/>
      <c r="Q53" s="172"/>
      <c r="R53" s="172"/>
      <c r="S53" s="172"/>
      <c r="T53" s="182">
        <v>0.27083333333333331</v>
      </c>
      <c r="U53" s="182">
        <v>0.45833333333333331</v>
      </c>
      <c r="V53" s="171">
        <v>0.66666666666666663</v>
      </c>
      <c r="W53" s="171">
        <v>0.85416666666666663</v>
      </c>
      <c r="X53" s="171" t="s">
        <v>1617</v>
      </c>
      <c r="Y53" s="171" t="s">
        <v>1617</v>
      </c>
      <c r="Z53" s="171" t="s">
        <v>1617</v>
      </c>
      <c r="AA53" s="171" t="s">
        <v>1617</v>
      </c>
      <c r="AB53" s="171" t="s">
        <v>1617</v>
      </c>
      <c r="AC53" s="171" t="s">
        <v>1617</v>
      </c>
      <c r="AD53" s="171" t="s">
        <v>1617</v>
      </c>
      <c r="AE53" s="171" t="s">
        <v>1617</v>
      </c>
      <c r="AF53" s="262" t="s">
        <v>236</v>
      </c>
      <c r="AG53" s="262" t="s">
        <v>510</v>
      </c>
      <c r="AH53" s="262"/>
      <c r="AI53" s="262"/>
      <c r="AJ53" s="262"/>
      <c r="AK53" s="262"/>
      <c r="AL53" s="262"/>
      <c r="AM53" s="262"/>
      <c r="AN53" s="262"/>
      <c r="AO53" s="26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63">
        <v>6</v>
      </c>
      <c r="BB53" s="63">
        <v>4</v>
      </c>
      <c r="BC53" s="193">
        <v>39384</v>
      </c>
      <c r="BD53" s="185">
        <v>350150.29</v>
      </c>
      <c r="BE53" s="185">
        <v>6300397.2000000002</v>
      </c>
      <c r="BF53" s="185" t="s">
        <v>992</v>
      </c>
    </row>
    <row r="54" spans="1:58" s="159" customFormat="1" x14ac:dyDescent="0.2">
      <c r="A54" s="7">
        <v>1</v>
      </c>
      <c r="B54" s="173" t="s">
        <v>804</v>
      </c>
      <c r="C54" s="173" t="s">
        <v>123</v>
      </c>
      <c r="D54" s="175">
        <v>60</v>
      </c>
      <c r="E54" s="21" t="s">
        <v>1744</v>
      </c>
      <c r="F54" s="175">
        <v>60</v>
      </c>
      <c r="G54" s="116" t="s">
        <v>571</v>
      </c>
      <c r="H54" s="175" t="s">
        <v>1320</v>
      </c>
      <c r="I54" s="175" t="s">
        <v>1617</v>
      </c>
      <c r="J54" s="5" t="s">
        <v>59</v>
      </c>
      <c r="K54" s="175" t="s">
        <v>1617</v>
      </c>
      <c r="L54" s="5" t="s">
        <v>545</v>
      </c>
      <c r="M54" s="5" t="s">
        <v>1479</v>
      </c>
      <c r="N54" s="172" t="s">
        <v>571</v>
      </c>
      <c r="O54" s="172" t="s">
        <v>566</v>
      </c>
      <c r="P54" s="172"/>
      <c r="Q54" s="172"/>
      <c r="R54" s="172"/>
      <c r="S54" s="172"/>
      <c r="T54" s="182">
        <v>0.6875</v>
      </c>
      <c r="U54" s="182">
        <v>0.85416666666666663</v>
      </c>
      <c r="V54" s="171" t="s">
        <v>1617</v>
      </c>
      <c r="W54" s="171" t="s">
        <v>1617</v>
      </c>
      <c r="X54" s="171" t="s">
        <v>1617</v>
      </c>
      <c r="Y54" s="171" t="s">
        <v>1617</v>
      </c>
      <c r="Z54" s="171" t="s">
        <v>1617</v>
      </c>
      <c r="AA54" s="171" t="s">
        <v>1617</v>
      </c>
      <c r="AB54" s="187" t="s">
        <v>1617</v>
      </c>
      <c r="AC54" s="187" t="s">
        <v>1617</v>
      </c>
      <c r="AD54" s="187" t="s">
        <v>1617</v>
      </c>
      <c r="AE54" s="187" t="s">
        <v>1617</v>
      </c>
      <c r="AF54" s="172" t="s">
        <v>261</v>
      </c>
      <c r="AG54" s="172" t="s">
        <v>512</v>
      </c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63">
        <v>3</v>
      </c>
      <c r="BB54" s="63">
        <v>3</v>
      </c>
      <c r="BC54" s="193">
        <v>39384</v>
      </c>
      <c r="BD54" s="185">
        <v>349473.96</v>
      </c>
      <c r="BE54" s="185">
        <v>6299795.2000000002</v>
      </c>
      <c r="BF54" s="185" t="s">
        <v>992</v>
      </c>
    </row>
    <row r="55" spans="1:58" s="159" customFormat="1" ht="11.25" x14ac:dyDescent="0.2">
      <c r="A55" s="7">
        <v>1</v>
      </c>
      <c r="B55" s="173" t="s">
        <v>805</v>
      </c>
      <c r="C55" s="173" t="s">
        <v>123</v>
      </c>
      <c r="D55" s="175">
        <v>61</v>
      </c>
      <c r="E55" s="21" t="s">
        <v>1745</v>
      </c>
      <c r="F55" s="175">
        <v>61</v>
      </c>
      <c r="G55" s="116" t="s">
        <v>1168</v>
      </c>
      <c r="H55" s="175" t="s">
        <v>1191</v>
      </c>
      <c r="I55" s="175" t="s">
        <v>1617</v>
      </c>
      <c r="J55" s="5" t="s">
        <v>60</v>
      </c>
      <c r="K55" s="175" t="s">
        <v>1617</v>
      </c>
      <c r="L55" s="5" t="s">
        <v>557</v>
      </c>
      <c r="M55" s="5" t="s">
        <v>1480</v>
      </c>
      <c r="N55" s="172" t="s">
        <v>573</v>
      </c>
      <c r="O55" s="172"/>
      <c r="P55" s="172"/>
      <c r="Q55" s="172"/>
      <c r="R55" s="172"/>
      <c r="S55" s="172"/>
      <c r="T55" s="182">
        <v>0.70833333333333337</v>
      </c>
      <c r="U55" s="182">
        <v>0.91666666666666663</v>
      </c>
      <c r="V55" s="171" t="s">
        <v>1617</v>
      </c>
      <c r="W55" s="171" t="s">
        <v>1617</v>
      </c>
      <c r="X55" s="171" t="s">
        <v>1617</v>
      </c>
      <c r="Y55" s="171" t="s">
        <v>1617</v>
      </c>
      <c r="Z55" s="171" t="s">
        <v>1617</v>
      </c>
      <c r="AA55" s="171" t="s">
        <v>1617</v>
      </c>
      <c r="AB55" s="171" t="s">
        <v>1617</v>
      </c>
      <c r="AC55" s="171" t="s">
        <v>1617</v>
      </c>
      <c r="AD55" s="171" t="s">
        <v>1617</v>
      </c>
      <c r="AE55" s="171" t="s">
        <v>1617</v>
      </c>
      <c r="AF55" s="172" t="s">
        <v>262</v>
      </c>
      <c r="AG55" s="172" t="s">
        <v>263</v>
      </c>
      <c r="AH55" s="172" t="s">
        <v>609</v>
      </c>
      <c r="AI55" s="172" t="s">
        <v>615</v>
      </c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63">
        <v>4</v>
      </c>
      <c r="BB55" s="63">
        <v>5</v>
      </c>
      <c r="BC55" s="193">
        <v>39384</v>
      </c>
      <c r="BD55" s="185">
        <v>348279.37</v>
      </c>
      <c r="BE55" s="185">
        <v>6287319.6600000001</v>
      </c>
      <c r="BF55" s="185" t="s">
        <v>992</v>
      </c>
    </row>
    <row r="56" spans="1:58" s="159" customFormat="1" x14ac:dyDescent="0.2">
      <c r="A56" s="7">
        <v>1</v>
      </c>
      <c r="B56" s="173" t="s">
        <v>805</v>
      </c>
      <c r="C56" s="173" t="s">
        <v>123</v>
      </c>
      <c r="D56" s="175">
        <v>62</v>
      </c>
      <c r="E56" s="138" t="s">
        <v>2301</v>
      </c>
      <c r="F56" s="175">
        <v>62</v>
      </c>
      <c r="G56" s="116" t="s">
        <v>1168</v>
      </c>
      <c r="H56" s="175" t="s">
        <v>1321</v>
      </c>
      <c r="I56" s="175" t="s">
        <v>1617</v>
      </c>
      <c r="J56" s="5" t="s">
        <v>61</v>
      </c>
      <c r="K56" s="175" t="s">
        <v>1617</v>
      </c>
      <c r="L56" s="5" t="s">
        <v>555</v>
      </c>
      <c r="M56" s="5" t="s">
        <v>2148</v>
      </c>
      <c r="N56" s="172" t="s">
        <v>573</v>
      </c>
      <c r="O56" s="172"/>
      <c r="P56" s="172"/>
      <c r="Q56" s="172"/>
      <c r="R56" s="172"/>
      <c r="S56" s="172"/>
      <c r="T56" s="182">
        <v>0.72916666666666663</v>
      </c>
      <c r="U56" s="182">
        <v>0.85416666666666663</v>
      </c>
      <c r="V56" s="171" t="s">
        <v>1617</v>
      </c>
      <c r="W56" s="171" t="s">
        <v>1617</v>
      </c>
      <c r="X56" s="171" t="s">
        <v>1617</v>
      </c>
      <c r="Y56" s="171" t="s">
        <v>1617</v>
      </c>
      <c r="Z56" s="171" t="s">
        <v>1617</v>
      </c>
      <c r="AA56" s="171" t="s">
        <v>1617</v>
      </c>
      <c r="AB56" s="187" t="s">
        <v>1617</v>
      </c>
      <c r="AC56" s="187" t="s">
        <v>1617</v>
      </c>
      <c r="AD56" s="187" t="s">
        <v>1617</v>
      </c>
      <c r="AE56" s="187" t="s">
        <v>1617</v>
      </c>
      <c r="AF56" s="172" t="s">
        <v>265</v>
      </c>
      <c r="AG56" s="172" t="s">
        <v>266</v>
      </c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63" t="s">
        <v>1617</v>
      </c>
      <c r="BB56" s="63" t="s">
        <v>1617</v>
      </c>
      <c r="BC56" s="193">
        <v>39384</v>
      </c>
      <c r="BD56" s="185">
        <v>352359.67</v>
      </c>
      <c r="BE56" s="185">
        <v>6291132.4000000004</v>
      </c>
      <c r="BF56" s="185" t="s">
        <v>992</v>
      </c>
    </row>
    <row r="57" spans="1:58" s="164" customFormat="1" ht="11.25" x14ac:dyDescent="0.2">
      <c r="A57" s="7">
        <v>1</v>
      </c>
      <c r="B57" s="173" t="s">
        <v>805</v>
      </c>
      <c r="C57" s="173" t="s">
        <v>123</v>
      </c>
      <c r="D57" s="175">
        <v>63</v>
      </c>
      <c r="E57" s="138" t="s">
        <v>2302</v>
      </c>
      <c r="F57" s="175">
        <v>63</v>
      </c>
      <c r="G57" s="116" t="s">
        <v>1168</v>
      </c>
      <c r="H57" s="175" t="s">
        <v>1209</v>
      </c>
      <c r="I57" s="175" t="s">
        <v>1617</v>
      </c>
      <c r="J57" s="5" t="s">
        <v>62</v>
      </c>
      <c r="K57" s="175" t="s">
        <v>1617</v>
      </c>
      <c r="L57" s="5" t="s">
        <v>554</v>
      </c>
      <c r="M57" s="5" t="s">
        <v>829</v>
      </c>
      <c r="N57" s="173" t="s">
        <v>573</v>
      </c>
      <c r="O57" s="173"/>
      <c r="P57" s="173"/>
      <c r="Q57" s="173"/>
      <c r="R57" s="173"/>
      <c r="S57" s="173"/>
      <c r="T57" s="182">
        <v>0.27083333333333331</v>
      </c>
      <c r="U57" s="182">
        <v>0.39583333333333331</v>
      </c>
      <c r="V57" s="171" t="s">
        <v>1617</v>
      </c>
      <c r="W57" s="171" t="s">
        <v>1617</v>
      </c>
      <c r="X57" s="171" t="s">
        <v>1617</v>
      </c>
      <c r="Y57" s="171" t="s">
        <v>1617</v>
      </c>
      <c r="Z57" s="171" t="s">
        <v>1617</v>
      </c>
      <c r="AA57" s="171" t="s">
        <v>1617</v>
      </c>
      <c r="AB57" s="171" t="s">
        <v>1617</v>
      </c>
      <c r="AC57" s="171" t="s">
        <v>1617</v>
      </c>
      <c r="AD57" s="171" t="s">
        <v>1617</v>
      </c>
      <c r="AE57" s="171" t="s">
        <v>1617</v>
      </c>
      <c r="AF57" s="172" t="s">
        <v>217</v>
      </c>
      <c r="AG57" s="172" t="s">
        <v>218</v>
      </c>
      <c r="AH57" s="172" t="s">
        <v>267</v>
      </c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63">
        <v>3</v>
      </c>
      <c r="BB57" s="63" t="s">
        <v>1617</v>
      </c>
      <c r="BC57" s="193">
        <v>39384</v>
      </c>
      <c r="BD57" s="185">
        <v>347234.15</v>
      </c>
      <c r="BE57" s="185">
        <v>6304104.2999999998</v>
      </c>
      <c r="BF57" s="185" t="s">
        <v>992</v>
      </c>
    </row>
    <row r="58" spans="1:58" s="159" customFormat="1" x14ac:dyDescent="0.2">
      <c r="A58" s="7">
        <v>1</v>
      </c>
      <c r="B58" s="173" t="s">
        <v>805</v>
      </c>
      <c r="C58" s="173" t="s">
        <v>123</v>
      </c>
      <c r="D58" s="175">
        <v>64</v>
      </c>
      <c r="E58" s="138" t="s">
        <v>2303</v>
      </c>
      <c r="F58" s="175">
        <v>64</v>
      </c>
      <c r="G58" s="116" t="s">
        <v>1168</v>
      </c>
      <c r="H58" s="175" t="s">
        <v>1322</v>
      </c>
      <c r="I58" s="175" t="s">
        <v>1617</v>
      </c>
      <c r="J58" s="5" t="s">
        <v>660</v>
      </c>
      <c r="K58" s="175" t="s">
        <v>1617</v>
      </c>
      <c r="L58" s="5" t="s">
        <v>546</v>
      </c>
      <c r="M58" s="5" t="s">
        <v>1547</v>
      </c>
      <c r="N58" s="172" t="s">
        <v>575</v>
      </c>
      <c r="O58" s="172"/>
      <c r="P58" s="172"/>
      <c r="Q58" s="172"/>
      <c r="R58" s="172"/>
      <c r="S58" s="172"/>
      <c r="T58" s="182">
        <v>0.75</v>
      </c>
      <c r="U58" s="182">
        <v>0.875</v>
      </c>
      <c r="V58" s="171" t="s">
        <v>1617</v>
      </c>
      <c r="W58" s="171" t="s">
        <v>1617</v>
      </c>
      <c r="X58" s="171" t="s">
        <v>1617</v>
      </c>
      <c r="Y58" s="171" t="s">
        <v>1617</v>
      </c>
      <c r="Z58" s="171" t="s">
        <v>1617</v>
      </c>
      <c r="AA58" s="171" t="s">
        <v>1617</v>
      </c>
      <c r="AB58" s="187" t="s">
        <v>1617</v>
      </c>
      <c r="AC58" s="187" t="s">
        <v>1617</v>
      </c>
      <c r="AD58" s="187" t="s">
        <v>1617</v>
      </c>
      <c r="AE58" s="187" t="s">
        <v>1617</v>
      </c>
      <c r="AF58" s="172" t="s">
        <v>580</v>
      </c>
      <c r="AG58" s="172" t="s">
        <v>268</v>
      </c>
      <c r="AH58" s="172" t="s">
        <v>269</v>
      </c>
      <c r="AI58" s="172"/>
      <c r="AJ58" s="172"/>
      <c r="AK58" s="184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63" t="s">
        <v>1617</v>
      </c>
      <c r="BB58" s="63" t="s">
        <v>1617</v>
      </c>
      <c r="BC58" s="193">
        <v>39384</v>
      </c>
      <c r="BD58" s="185">
        <v>339945.54</v>
      </c>
      <c r="BE58" s="185">
        <v>6297310.6100000003</v>
      </c>
      <c r="BF58" s="185" t="s">
        <v>992</v>
      </c>
    </row>
    <row r="59" spans="1:58" s="164" customFormat="1" ht="11.25" x14ac:dyDescent="0.2">
      <c r="A59" s="7">
        <v>1</v>
      </c>
      <c r="B59" s="173" t="s">
        <v>805</v>
      </c>
      <c r="C59" s="173" t="s">
        <v>123</v>
      </c>
      <c r="D59" s="175">
        <v>65</v>
      </c>
      <c r="E59" s="138" t="s">
        <v>2304</v>
      </c>
      <c r="F59" s="175">
        <v>65</v>
      </c>
      <c r="G59" s="116" t="s">
        <v>1168</v>
      </c>
      <c r="H59" s="175" t="s">
        <v>1323</v>
      </c>
      <c r="I59" s="175" t="s">
        <v>1617</v>
      </c>
      <c r="J59" s="5" t="s">
        <v>63</v>
      </c>
      <c r="K59" s="175" t="s">
        <v>1617</v>
      </c>
      <c r="L59" s="5" t="s">
        <v>549</v>
      </c>
      <c r="M59" s="5" t="s">
        <v>2149</v>
      </c>
      <c r="N59" s="172"/>
      <c r="O59" s="172"/>
      <c r="P59" s="172"/>
      <c r="Q59" s="172"/>
      <c r="R59" s="172"/>
      <c r="S59" s="172"/>
      <c r="T59" s="182" t="s">
        <v>1617</v>
      </c>
      <c r="U59" s="182" t="s">
        <v>1617</v>
      </c>
      <c r="V59" s="171" t="s">
        <v>1617</v>
      </c>
      <c r="W59" s="171" t="s">
        <v>1617</v>
      </c>
      <c r="X59" s="171" t="s">
        <v>1617</v>
      </c>
      <c r="Y59" s="171" t="s">
        <v>1617</v>
      </c>
      <c r="Z59" s="171" t="s">
        <v>1617</v>
      </c>
      <c r="AA59" s="171" t="s">
        <v>1617</v>
      </c>
      <c r="AB59" s="171" t="s">
        <v>1617</v>
      </c>
      <c r="AC59" s="171" t="s">
        <v>1617</v>
      </c>
      <c r="AD59" s="171" t="s">
        <v>1617</v>
      </c>
      <c r="AE59" s="171" t="s">
        <v>1617</v>
      </c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63" t="s">
        <v>1617</v>
      </c>
      <c r="BB59" s="63" t="s">
        <v>1617</v>
      </c>
      <c r="BC59" s="193">
        <v>39384</v>
      </c>
      <c r="BD59" s="185">
        <v>345270.03</v>
      </c>
      <c r="BE59" s="185">
        <v>6297960.1100000003</v>
      </c>
      <c r="BF59" s="185" t="s">
        <v>992</v>
      </c>
    </row>
    <row r="60" spans="1:58" s="164" customFormat="1" ht="11.25" x14ac:dyDescent="0.2">
      <c r="A60" s="7">
        <v>1</v>
      </c>
      <c r="B60" s="173" t="s">
        <v>804</v>
      </c>
      <c r="C60" s="173" t="s">
        <v>123</v>
      </c>
      <c r="D60" s="175">
        <v>66</v>
      </c>
      <c r="E60" s="21" t="s">
        <v>1746</v>
      </c>
      <c r="F60" s="175">
        <v>66</v>
      </c>
      <c r="G60" s="116" t="s">
        <v>570</v>
      </c>
      <c r="H60" s="175" t="s">
        <v>1324</v>
      </c>
      <c r="I60" s="175" t="s">
        <v>1617</v>
      </c>
      <c r="J60" s="5" t="s">
        <v>64</v>
      </c>
      <c r="K60" s="175" t="s">
        <v>1617</v>
      </c>
      <c r="L60" s="5" t="s">
        <v>546</v>
      </c>
      <c r="M60" s="5" t="s">
        <v>1481</v>
      </c>
      <c r="N60" s="172" t="s">
        <v>570</v>
      </c>
      <c r="O60" s="172"/>
      <c r="P60" s="172"/>
      <c r="Q60" s="172"/>
      <c r="R60" s="172"/>
      <c r="S60" s="172"/>
      <c r="T60" s="182">
        <v>0.66666666666666663</v>
      </c>
      <c r="U60" s="182">
        <v>0.89583333333333337</v>
      </c>
      <c r="V60" s="171" t="s">
        <v>1617</v>
      </c>
      <c r="W60" s="171" t="s">
        <v>1617</v>
      </c>
      <c r="X60" s="171" t="s">
        <v>1617</v>
      </c>
      <c r="Y60" s="171" t="s">
        <v>1617</v>
      </c>
      <c r="Z60" s="171" t="s">
        <v>1617</v>
      </c>
      <c r="AA60" s="171" t="s">
        <v>1617</v>
      </c>
      <c r="AB60" s="171" t="s">
        <v>1617</v>
      </c>
      <c r="AC60" s="171" t="s">
        <v>1617</v>
      </c>
      <c r="AD60" s="171" t="s">
        <v>1617</v>
      </c>
      <c r="AE60" s="171" t="s">
        <v>1617</v>
      </c>
      <c r="AF60" s="172" t="s">
        <v>272</v>
      </c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63">
        <v>3</v>
      </c>
      <c r="BB60" s="63">
        <v>2</v>
      </c>
      <c r="BC60" s="193">
        <v>39384</v>
      </c>
      <c r="BD60" s="185">
        <v>341465.2</v>
      </c>
      <c r="BE60" s="185">
        <v>6296737.6100000003</v>
      </c>
      <c r="BF60" s="185" t="s">
        <v>992</v>
      </c>
    </row>
    <row r="61" spans="1:58" s="159" customFormat="1" ht="11.25" x14ac:dyDescent="0.2">
      <c r="A61" s="7">
        <v>1</v>
      </c>
      <c r="B61" s="173" t="s">
        <v>805</v>
      </c>
      <c r="C61" s="173" t="s">
        <v>123</v>
      </c>
      <c r="D61" s="175">
        <v>67</v>
      </c>
      <c r="E61" s="138" t="s">
        <v>2305</v>
      </c>
      <c r="F61" s="175">
        <v>67</v>
      </c>
      <c r="G61" s="116" t="s">
        <v>1168</v>
      </c>
      <c r="H61" s="175" t="s">
        <v>1215</v>
      </c>
      <c r="I61" s="175" t="s">
        <v>1617</v>
      </c>
      <c r="J61" s="5" t="s">
        <v>65</v>
      </c>
      <c r="K61" s="175" t="s">
        <v>1617</v>
      </c>
      <c r="L61" s="5" t="s">
        <v>551</v>
      </c>
      <c r="M61" s="5" t="s">
        <v>852</v>
      </c>
      <c r="N61" s="173" t="s">
        <v>575</v>
      </c>
      <c r="O61" s="173"/>
      <c r="P61" s="173"/>
      <c r="Q61" s="173"/>
      <c r="R61" s="173"/>
      <c r="S61" s="173"/>
      <c r="T61" s="182">
        <v>0.72916666666666663</v>
      </c>
      <c r="U61" s="182">
        <v>0.85416666666666663</v>
      </c>
      <c r="V61" s="171" t="s">
        <v>1617</v>
      </c>
      <c r="W61" s="171" t="s">
        <v>1617</v>
      </c>
      <c r="X61" s="171" t="s">
        <v>1617</v>
      </c>
      <c r="Y61" s="171" t="s">
        <v>1617</v>
      </c>
      <c r="Z61" s="171" t="s">
        <v>1617</v>
      </c>
      <c r="AA61" s="171" t="s">
        <v>1617</v>
      </c>
      <c r="AB61" s="171" t="s">
        <v>1617</v>
      </c>
      <c r="AC61" s="171" t="s">
        <v>1617</v>
      </c>
      <c r="AD61" s="171" t="s">
        <v>1617</v>
      </c>
      <c r="AE61" s="171" t="s">
        <v>1617</v>
      </c>
      <c r="AF61" s="172" t="s">
        <v>251</v>
      </c>
      <c r="AG61" s="172" t="s">
        <v>254</v>
      </c>
      <c r="AH61" s="172" t="s">
        <v>255</v>
      </c>
      <c r="AI61" s="172" t="s">
        <v>253</v>
      </c>
      <c r="AJ61" s="172" t="s">
        <v>257</v>
      </c>
      <c r="AK61" s="172" t="s">
        <v>515</v>
      </c>
      <c r="AL61" s="172" t="s">
        <v>607</v>
      </c>
      <c r="AM61" s="172" t="s">
        <v>683</v>
      </c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63">
        <v>4</v>
      </c>
      <c r="BB61" s="63" t="s">
        <v>1617</v>
      </c>
      <c r="BC61" s="193">
        <v>39384</v>
      </c>
      <c r="BD61" s="185">
        <v>348682.44</v>
      </c>
      <c r="BE61" s="185">
        <v>6297083.3300000001</v>
      </c>
      <c r="BF61" s="185" t="s">
        <v>992</v>
      </c>
    </row>
    <row r="62" spans="1:58" s="159" customFormat="1" ht="11.25" x14ac:dyDescent="0.2">
      <c r="A62" s="7">
        <v>1</v>
      </c>
      <c r="B62" s="173" t="s">
        <v>805</v>
      </c>
      <c r="C62" s="173" t="s">
        <v>123</v>
      </c>
      <c r="D62" s="175">
        <v>68</v>
      </c>
      <c r="E62" s="138" t="s">
        <v>2306</v>
      </c>
      <c r="F62" s="175">
        <v>68</v>
      </c>
      <c r="G62" s="116" t="s">
        <v>1168</v>
      </c>
      <c r="H62" s="175" t="s">
        <v>1210</v>
      </c>
      <c r="I62" s="175" t="s">
        <v>1617</v>
      </c>
      <c r="J62" s="5" t="s">
        <v>66</v>
      </c>
      <c r="K62" s="175" t="s">
        <v>1617</v>
      </c>
      <c r="L62" s="5" t="s">
        <v>549</v>
      </c>
      <c r="M62" s="5" t="s">
        <v>842</v>
      </c>
      <c r="N62" s="173" t="s">
        <v>573</v>
      </c>
      <c r="O62" s="173"/>
      <c r="P62" s="173"/>
      <c r="Q62" s="173"/>
      <c r="R62" s="173"/>
      <c r="S62" s="173"/>
      <c r="T62" s="182">
        <v>0.72916666666666663</v>
      </c>
      <c r="U62" s="182">
        <v>0.85416666666666663</v>
      </c>
      <c r="V62" s="171" t="s">
        <v>1617</v>
      </c>
      <c r="W62" s="171" t="s">
        <v>1617</v>
      </c>
      <c r="X62" s="171" t="s">
        <v>1617</v>
      </c>
      <c r="Y62" s="171" t="s">
        <v>1617</v>
      </c>
      <c r="Z62" s="171" t="s">
        <v>1617</v>
      </c>
      <c r="AA62" s="171" t="s">
        <v>1617</v>
      </c>
      <c r="AB62" s="171" t="s">
        <v>1617</v>
      </c>
      <c r="AC62" s="171" t="s">
        <v>1617</v>
      </c>
      <c r="AD62" s="171" t="s">
        <v>1617</v>
      </c>
      <c r="AE62" s="171" t="s">
        <v>1617</v>
      </c>
      <c r="AF62" s="172" t="s">
        <v>377</v>
      </c>
      <c r="AG62" s="172" t="s">
        <v>379</v>
      </c>
      <c r="AH62" s="172" t="s">
        <v>273</v>
      </c>
      <c r="AI62" s="172" t="s">
        <v>604</v>
      </c>
      <c r="AJ62" s="172" t="s">
        <v>619</v>
      </c>
      <c r="AK62" s="172" t="s">
        <v>190</v>
      </c>
      <c r="AL62" s="172" t="s">
        <v>772</v>
      </c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63">
        <v>4</v>
      </c>
      <c r="BB62" s="63" t="s">
        <v>1617</v>
      </c>
      <c r="BC62" s="193">
        <v>39384</v>
      </c>
      <c r="BD62" s="185">
        <v>346972.42</v>
      </c>
      <c r="BE62" s="185">
        <v>6298497.4900000002</v>
      </c>
      <c r="BF62" s="185" t="s">
        <v>992</v>
      </c>
    </row>
    <row r="63" spans="1:58" s="159" customFormat="1" ht="11.25" x14ac:dyDescent="0.2">
      <c r="A63" s="7">
        <v>1</v>
      </c>
      <c r="B63" s="173" t="s">
        <v>805</v>
      </c>
      <c r="C63" s="173" t="s">
        <v>123</v>
      </c>
      <c r="D63" s="175">
        <v>69</v>
      </c>
      <c r="E63" s="138" t="s">
        <v>2307</v>
      </c>
      <c r="F63" s="175">
        <v>69</v>
      </c>
      <c r="G63" s="116" t="s">
        <v>1168</v>
      </c>
      <c r="H63" s="175" t="s">
        <v>1325</v>
      </c>
      <c r="I63" s="175" t="s">
        <v>1617</v>
      </c>
      <c r="J63" s="5" t="s">
        <v>67</v>
      </c>
      <c r="K63" s="175" t="s">
        <v>1617</v>
      </c>
      <c r="L63" s="5" t="s">
        <v>558</v>
      </c>
      <c r="M63" s="5" t="s">
        <v>892</v>
      </c>
      <c r="N63" s="173" t="s">
        <v>570</v>
      </c>
      <c r="O63" s="173"/>
      <c r="P63" s="173"/>
      <c r="Q63" s="173"/>
      <c r="R63" s="173"/>
      <c r="S63" s="173"/>
      <c r="T63" s="182">
        <v>0.75</v>
      </c>
      <c r="U63" s="182">
        <v>0.875</v>
      </c>
      <c r="V63" s="171" t="s">
        <v>1617</v>
      </c>
      <c r="W63" s="171" t="s">
        <v>1617</v>
      </c>
      <c r="X63" s="171" t="s">
        <v>1617</v>
      </c>
      <c r="Y63" s="171" t="s">
        <v>1617</v>
      </c>
      <c r="Z63" s="171" t="s">
        <v>1617</v>
      </c>
      <c r="AA63" s="171" t="s">
        <v>1617</v>
      </c>
      <c r="AB63" s="171" t="s">
        <v>1617</v>
      </c>
      <c r="AC63" s="171" t="s">
        <v>1617</v>
      </c>
      <c r="AD63" s="171" t="s">
        <v>1617</v>
      </c>
      <c r="AE63" s="171" t="s">
        <v>1617</v>
      </c>
      <c r="AF63" s="172" t="s">
        <v>274</v>
      </c>
      <c r="AG63" s="172" t="s">
        <v>275</v>
      </c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63">
        <v>3</v>
      </c>
      <c r="BB63" s="63" t="s">
        <v>1617</v>
      </c>
      <c r="BC63" s="193">
        <v>39384</v>
      </c>
      <c r="BD63" s="185">
        <v>345463.63</v>
      </c>
      <c r="BE63" s="185">
        <v>6287953.2300000004</v>
      </c>
      <c r="BF63" s="185" t="s">
        <v>992</v>
      </c>
    </row>
    <row r="64" spans="1:58" s="159" customFormat="1" ht="11.25" x14ac:dyDescent="0.2">
      <c r="A64" s="7">
        <v>1</v>
      </c>
      <c r="B64" s="173" t="s">
        <v>805</v>
      </c>
      <c r="C64" s="173" t="s">
        <v>123</v>
      </c>
      <c r="D64" s="175">
        <v>70</v>
      </c>
      <c r="E64" s="21" t="s">
        <v>1747</v>
      </c>
      <c r="F64" s="175">
        <v>70</v>
      </c>
      <c r="G64" s="116" t="s">
        <v>1168</v>
      </c>
      <c r="H64" s="175" t="s">
        <v>1326</v>
      </c>
      <c r="I64" s="175" t="s">
        <v>1617</v>
      </c>
      <c r="J64" s="5" t="s">
        <v>68</v>
      </c>
      <c r="K64" s="175" t="s">
        <v>1617</v>
      </c>
      <c r="L64" s="5" t="s">
        <v>553</v>
      </c>
      <c r="M64" s="5" t="s">
        <v>2150</v>
      </c>
      <c r="N64" s="172" t="s">
        <v>566</v>
      </c>
      <c r="O64" s="172"/>
      <c r="P64" s="172"/>
      <c r="Q64" s="172"/>
      <c r="R64" s="172"/>
      <c r="S64" s="172"/>
      <c r="T64" s="182">
        <v>0.27083333333333331</v>
      </c>
      <c r="U64" s="182">
        <v>0.4375</v>
      </c>
      <c r="V64" s="171" t="s">
        <v>1617</v>
      </c>
      <c r="W64" s="171" t="s">
        <v>1617</v>
      </c>
      <c r="X64" s="171" t="s">
        <v>1617</v>
      </c>
      <c r="Y64" s="171" t="s">
        <v>1617</v>
      </c>
      <c r="Z64" s="171" t="s">
        <v>1617</v>
      </c>
      <c r="AA64" s="171" t="s">
        <v>1617</v>
      </c>
      <c r="AB64" s="171" t="s">
        <v>1617</v>
      </c>
      <c r="AC64" s="171" t="s">
        <v>1617</v>
      </c>
      <c r="AD64" s="171" t="s">
        <v>1617</v>
      </c>
      <c r="AE64" s="171" t="s">
        <v>1617</v>
      </c>
      <c r="AF64" s="172" t="s">
        <v>276</v>
      </c>
      <c r="AG64" s="172" t="s">
        <v>277</v>
      </c>
      <c r="AH64" s="172" t="s">
        <v>577</v>
      </c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63">
        <v>4</v>
      </c>
      <c r="BB64" s="63">
        <v>4</v>
      </c>
      <c r="BC64" s="193">
        <v>43070</v>
      </c>
      <c r="BD64" s="185">
        <v>342791.43</v>
      </c>
      <c r="BE64" s="185">
        <v>6306805.3899999997</v>
      </c>
      <c r="BF64" s="185" t="s">
        <v>992</v>
      </c>
    </row>
    <row r="65" spans="1:58" s="159" customFormat="1" ht="11.25" x14ac:dyDescent="0.2">
      <c r="A65" s="7">
        <v>1</v>
      </c>
      <c r="B65" s="173" t="s">
        <v>805</v>
      </c>
      <c r="C65" s="173" t="s">
        <v>813</v>
      </c>
      <c r="D65" s="175">
        <v>71</v>
      </c>
      <c r="E65" s="138" t="s">
        <v>2308</v>
      </c>
      <c r="F65" s="175">
        <v>71</v>
      </c>
      <c r="G65" s="116" t="s">
        <v>1168</v>
      </c>
      <c r="H65" s="175" t="s">
        <v>1327</v>
      </c>
      <c r="I65" s="175" t="s">
        <v>1617</v>
      </c>
      <c r="J65" s="5" t="s">
        <v>584</v>
      </c>
      <c r="K65" s="175" t="s">
        <v>1617</v>
      </c>
      <c r="L65" s="5" t="s">
        <v>553</v>
      </c>
      <c r="M65" s="5" t="s">
        <v>2151</v>
      </c>
      <c r="N65" s="172"/>
      <c r="O65" s="172"/>
      <c r="P65" s="172"/>
      <c r="Q65" s="172"/>
      <c r="R65" s="172"/>
      <c r="S65" s="172"/>
      <c r="T65" s="182" t="s">
        <v>1617</v>
      </c>
      <c r="U65" s="182" t="s">
        <v>1617</v>
      </c>
      <c r="V65" s="171" t="s">
        <v>1617</v>
      </c>
      <c r="W65" s="171" t="s">
        <v>1617</v>
      </c>
      <c r="X65" s="171" t="s">
        <v>1617</v>
      </c>
      <c r="Y65" s="171" t="s">
        <v>1617</v>
      </c>
      <c r="Z65" s="171" t="s">
        <v>1617</v>
      </c>
      <c r="AA65" s="171" t="s">
        <v>1617</v>
      </c>
      <c r="AB65" s="171" t="s">
        <v>1617</v>
      </c>
      <c r="AC65" s="171" t="s">
        <v>1617</v>
      </c>
      <c r="AD65" s="171" t="s">
        <v>1617</v>
      </c>
      <c r="AE65" s="171" t="s">
        <v>1617</v>
      </c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63" t="s">
        <v>1617</v>
      </c>
      <c r="BB65" s="63" t="s">
        <v>1617</v>
      </c>
      <c r="BC65" s="193">
        <v>39384</v>
      </c>
      <c r="BD65" s="185">
        <v>342741.14</v>
      </c>
      <c r="BE65" s="185">
        <v>6306818.7699999996</v>
      </c>
      <c r="BF65" s="185" t="s">
        <v>992</v>
      </c>
    </row>
    <row r="66" spans="1:58" s="164" customFormat="1" ht="11.25" x14ac:dyDescent="0.2">
      <c r="A66" s="7">
        <v>1</v>
      </c>
      <c r="B66" s="173" t="s">
        <v>804</v>
      </c>
      <c r="C66" s="173" t="s">
        <v>123</v>
      </c>
      <c r="D66" s="175">
        <v>72</v>
      </c>
      <c r="E66" s="21" t="s">
        <v>1748</v>
      </c>
      <c r="F66" s="175">
        <v>72</v>
      </c>
      <c r="G66" s="116" t="s">
        <v>570</v>
      </c>
      <c r="H66" s="175" t="s">
        <v>1328</v>
      </c>
      <c r="I66" s="175" t="s">
        <v>1617</v>
      </c>
      <c r="J66" s="5" t="s">
        <v>69</v>
      </c>
      <c r="K66" s="175" t="s">
        <v>1617</v>
      </c>
      <c r="L66" s="5" t="s">
        <v>559</v>
      </c>
      <c r="M66" s="5" t="s">
        <v>1482</v>
      </c>
      <c r="N66" s="172" t="s">
        <v>570</v>
      </c>
      <c r="O66" s="172" t="s">
        <v>572</v>
      </c>
      <c r="P66" s="172"/>
      <c r="Q66" s="172"/>
      <c r="R66" s="172"/>
      <c r="S66" s="172"/>
      <c r="T66" s="182">
        <v>0.27083333333333331</v>
      </c>
      <c r="U66" s="182">
        <v>0.89583333333333337</v>
      </c>
      <c r="V66" s="171" t="s">
        <v>1617</v>
      </c>
      <c r="W66" s="171" t="s">
        <v>1617</v>
      </c>
      <c r="X66" s="171" t="s">
        <v>1617</v>
      </c>
      <c r="Y66" s="171" t="s">
        <v>1617</v>
      </c>
      <c r="Z66" s="171" t="s">
        <v>1617</v>
      </c>
      <c r="AA66" s="171" t="s">
        <v>1617</v>
      </c>
      <c r="AB66" s="171" t="s">
        <v>1617</v>
      </c>
      <c r="AC66" s="171" t="s">
        <v>1617</v>
      </c>
      <c r="AD66" s="171" t="s">
        <v>1617</v>
      </c>
      <c r="AE66" s="171" t="s">
        <v>1617</v>
      </c>
      <c r="AF66" s="172" t="s">
        <v>331</v>
      </c>
      <c r="AG66" s="172" t="s">
        <v>278</v>
      </c>
      <c r="AH66" s="172" t="s">
        <v>279</v>
      </c>
      <c r="AI66" s="172" t="s">
        <v>280</v>
      </c>
      <c r="AJ66" s="172" t="s">
        <v>282</v>
      </c>
      <c r="AK66" s="172" t="s">
        <v>679</v>
      </c>
      <c r="AL66" s="172" t="s">
        <v>1165</v>
      </c>
      <c r="AM66" s="172" t="s">
        <v>348</v>
      </c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63">
        <v>4</v>
      </c>
      <c r="BB66" s="63">
        <v>3</v>
      </c>
      <c r="BC66" s="193">
        <v>39384</v>
      </c>
      <c r="BD66" s="185">
        <v>351697.57</v>
      </c>
      <c r="BE66" s="185">
        <v>6289214.4199999999</v>
      </c>
      <c r="BF66" s="185" t="s">
        <v>992</v>
      </c>
    </row>
    <row r="67" spans="1:58" s="159" customFormat="1" ht="11.25" x14ac:dyDescent="0.2">
      <c r="A67" s="7">
        <v>1</v>
      </c>
      <c r="B67" s="173" t="s">
        <v>804</v>
      </c>
      <c r="C67" s="173" t="s">
        <v>123</v>
      </c>
      <c r="D67" s="175">
        <v>73</v>
      </c>
      <c r="E67" s="21" t="s">
        <v>1749</v>
      </c>
      <c r="F67" s="175">
        <v>73</v>
      </c>
      <c r="G67" s="116" t="s">
        <v>570</v>
      </c>
      <c r="H67" s="175" t="s">
        <v>1329</v>
      </c>
      <c r="I67" s="175" t="s">
        <v>1617</v>
      </c>
      <c r="J67" s="5" t="s">
        <v>70</v>
      </c>
      <c r="K67" s="175" t="s">
        <v>1617</v>
      </c>
      <c r="L67" s="5" t="s">
        <v>546</v>
      </c>
      <c r="M67" s="5" t="s">
        <v>1483</v>
      </c>
      <c r="N67" s="172" t="s">
        <v>570</v>
      </c>
      <c r="O67" s="172"/>
      <c r="P67" s="172"/>
      <c r="Q67" s="172"/>
      <c r="R67" s="172"/>
      <c r="S67" s="172"/>
      <c r="T67" s="182">
        <v>0.66666666666666663</v>
      </c>
      <c r="U67" s="182">
        <v>0.89583333333333337</v>
      </c>
      <c r="V67" s="171" t="s">
        <v>1617</v>
      </c>
      <c r="W67" s="171" t="s">
        <v>1617</v>
      </c>
      <c r="X67" s="171" t="s">
        <v>1617</v>
      </c>
      <c r="Y67" s="171" t="s">
        <v>1617</v>
      </c>
      <c r="Z67" s="171" t="s">
        <v>1617</v>
      </c>
      <c r="AA67" s="171" t="s">
        <v>1617</v>
      </c>
      <c r="AB67" s="171" t="s">
        <v>1617</v>
      </c>
      <c r="AC67" s="171" t="s">
        <v>1617</v>
      </c>
      <c r="AD67" s="171" t="s">
        <v>1617</v>
      </c>
      <c r="AE67" s="171" t="s">
        <v>1617</v>
      </c>
      <c r="AF67" s="172" t="s">
        <v>283</v>
      </c>
      <c r="AG67" s="172" t="s">
        <v>284</v>
      </c>
      <c r="AH67" s="172" t="s">
        <v>285</v>
      </c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63">
        <v>3</v>
      </c>
      <c r="BB67" s="63">
        <v>2</v>
      </c>
      <c r="BC67" s="193">
        <v>39384</v>
      </c>
      <c r="BD67" s="185">
        <v>341448.16</v>
      </c>
      <c r="BE67" s="185">
        <v>6296733.2199999997</v>
      </c>
      <c r="BF67" s="185" t="s">
        <v>992</v>
      </c>
    </row>
    <row r="68" spans="1:58" s="159" customFormat="1" ht="11.25" x14ac:dyDescent="0.2">
      <c r="A68" s="7">
        <v>1</v>
      </c>
      <c r="B68" s="173" t="s">
        <v>804</v>
      </c>
      <c r="C68" s="173" t="s">
        <v>125</v>
      </c>
      <c r="D68" s="175">
        <v>74</v>
      </c>
      <c r="E68" s="21" t="s">
        <v>1750</v>
      </c>
      <c r="F68" s="175">
        <v>74</v>
      </c>
      <c r="G68" s="116" t="s">
        <v>566</v>
      </c>
      <c r="H68" s="175" t="s">
        <v>1330</v>
      </c>
      <c r="I68" s="175" t="s">
        <v>1617</v>
      </c>
      <c r="J68" s="5" t="s">
        <v>71</v>
      </c>
      <c r="K68" s="175" t="s">
        <v>1617</v>
      </c>
      <c r="L68" s="5" t="s">
        <v>549</v>
      </c>
      <c r="M68" s="5" t="s">
        <v>2152</v>
      </c>
      <c r="N68" s="172" t="s">
        <v>566</v>
      </c>
      <c r="O68" s="172" t="s">
        <v>571</v>
      </c>
      <c r="P68" s="172"/>
      <c r="Q68" s="172"/>
      <c r="R68" s="172"/>
      <c r="S68" s="172"/>
      <c r="T68" s="182">
        <v>0.66666666666666663</v>
      </c>
      <c r="U68" s="182">
        <v>0.85416666666666663</v>
      </c>
      <c r="V68" s="171" t="s">
        <v>1617</v>
      </c>
      <c r="W68" s="171" t="s">
        <v>1617</v>
      </c>
      <c r="X68" s="171" t="s">
        <v>1617</v>
      </c>
      <c r="Y68" s="171" t="s">
        <v>1617</v>
      </c>
      <c r="Z68" s="171" t="s">
        <v>1617</v>
      </c>
      <c r="AA68" s="171" t="s">
        <v>1617</v>
      </c>
      <c r="AB68" s="171" t="s">
        <v>1617</v>
      </c>
      <c r="AC68" s="171" t="s">
        <v>1617</v>
      </c>
      <c r="AD68" s="171" t="s">
        <v>1617</v>
      </c>
      <c r="AE68" s="171" t="s">
        <v>1617</v>
      </c>
      <c r="AF68" s="172" t="s">
        <v>323</v>
      </c>
      <c r="AG68" s="172" t="s">
        <v>150</v>
      </c>
      <c r="AH68" s="172" t="s">
        <v>286</v>
      </c>
      <c r="AI68" s="172" t="s">
        <v>569</v>
      </c>
      <c r="AJ68" s="172" t="s">
        <v>205</v>
      </c>
      <c r="AK68" s="172" t="s">
        <v>151</v>
      </c>
      <c r="AL68" s="172" t="s">
        <v>397</v>
      </c>
      <c r="AM68" s="172" t="s">
        <v>678</v>
      </c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63">
        <v>6</v>
      </c>
      <c r="BB68" s="63">
        <v>3</v>
      </c>
      <c r="BC68" s="193">
        <v>39419</v>
      </c>
      <c r="BD68" s="185">
        <v>346664.27</v>
      </c>
      <c r="BE68" s="185">
        <v>6298338.3700000001</v>
      </c>
      <c r="BF68" s="185" t="s">
        <v>992</v>
      </c>
    </row>
    <row r="69" spans="1:58" s="159" customFormat="1" ht="11.25" x14ac:dyDescent="0.2">
      <c r="A69" s="79">
        <v>1</v>
      </c>
      <c r="B69" s="173" t="s">
        <v>805</v>
      </c>
      <c r="C69" s="173" t="s">
        <v>123</v>
      </c>
      <c r="D69" s="175">
        <v>75</v>
      </c>
      <c r="E69" s="21" t="s">
        <v>1751</v>
      </c>
      <c r="F69" s="175">
        <v>75</v>
      </c>
      <c r="G69" s="116" t="s">
        <v>1168</v>
      </c>
      <c r="H69" s="175" t="s">
        <v>1331</v>
      </c>
      <c r="I69" s="175" t="s">
        <v>1617</v>
      </c>
      <c r="J69" s="5" t="s">
        <v>72</v>
      </c>
      <c r="K69" s="175" t="s">
        <v>1617</v>
      </c>
      <c r="L69" s="5" t="s">
        <v>548</v>
      </c>
      <c r="M69" s="5" t="s">
        <v>1484</v>
      </c>
      <c r="N69" s="172" t="s">
        <v>572</v>
      </c>
      <c r="O69" s="172"/>
      <c r="P69" s="172"/>
      <c r="Q69" s="172"/>
      <c r="R69" s="172"/>
      <c r="S69" s="172"/>
      <c r="T69" s="182">
        <v>0.66666666666666663</v>
      </c>
      <c r="U69" s="182">
        <v>0.95833333333333337</v>
      </c>
      <c r="V69" s="171" t="s">
        <v>1617</v>
      </c>
      <c r="W69" s="171" t="s">
        <v>1617</v>
      </c>
      <c r="X69" s="171" t="s">
        <v>1617</v>
      </c>
      <c r="Y69" s="171" t="s">
        <v>1617</v>
      </c>
      <c r="Z69" s="171" t="s">
        <v>1617</v>
      </c>
      <c r="AA69" s="171" t="s">
        <v>1617</v>
      </c>
      <c r="AB69" s="171" t="s">
        <v>1617</v>
      </c>
      <c r="AC69" s="171" t="s">
        <v>1617</v>
      </c>
      <c r="AD69" s="171" t="s">
        <v>1617</v>
      </c>
      <c r="AE69" s="171" t="s">
        <v>1617</v>
      </c>
      <c r="AF69" s="172" t="s">
        <v>287</v>
      </c>
      <c r="AG69" s="172" t="s">
        <v>288</v>
      </c>
      <c r="AH69" s="172" t="s">
        <v>289</v>
      </c>
      <c r="AI69" s="172" t="s">
        <v>290</v>
      </c>
      <c r="AJ69" s="172" t="s">
        <v>291</v>
      </c>
      <c r="AK69" s="172" t="s">
        <v>292</v>
      </c>
      <c r="AL69" s="172" t="s">
        <v>680</v>
      </c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63">
        <v>4</v>
      </c>
      <c r="BB69" s="63">
        <v>3</v>
      </c>
      <c r="BC69" s="193">
        <v>39419</v>
      </c>
      <c r="BD69" s="185">
        <v>353177.99</v>
      </c>
      <c r="BE69" s="185">
        <v>6283634.7000000002</v>
      </c>
      <c r="BF69" s="185" t="s">
        <v>992</v>
      </c>
    </row>
    <row r="70" spans="1:58" s="159" customFormat="1" ht="11.25" x14ac:dyDescent="0.2">
      <c r="A70" s="7">
        <v>1</v>
      </c>
      <c r="B70" s="173" t="s">
        <v>805</v>
      </c>
      <c r="C70" s="173" t="s">
        <v>125</v>
      </c>
      <c r="D70" s="175">
        <v>78</v>
      </c>
      <c r="E70" s="21" t="s">
        <v>1752</v>
      </c>
      <c r="F70" s="175">
        <v>78</v>
      </c>
      <c r="G70" s="116" t="s">
        <v>1168</v>
      </c>
      <c r="H70" s="175" t="s">
        <v>1332</v>
      </c>
      <c r="I70" s="175" t="s">
        <v>1617</v>
      </c>
      <c r="J70" s="5" t="s">
        <v>73</v>
      </c>
      <c r="K70" s="175" t="s">
        <v>1617</v>
      </c>
      <c r="L70" s="5" t="s">
        <v>553</v>
      </c>
      <c r="M70" s="5" t="s">
        <v>1485</v>
      </c>
      <c r="N70" s="172" t="s">
        <v>573</v>
      </c>
      <c r="O70" s="172" t="s">
        <v>570</v>
      </c>
      <c r="P70" s="172"/>
      <c r="Q70" s="172"/>
      <c r="R70" s="172"/>
      <c r="S70" s="172"/>
      <c r="T70" s="182">
        <v>0.27083333333333331</v>
      </c>
      <c r="U70" s="182">
        <v>0.35416666666666669</v>
      </c>
      <c r="V70" s="171" t="s">
        <v>1617</v>
      </c>
      <c r="W70" s="171" t="s">
        <v>1617</v>
      </c>
      <c r="X70" s="171" t="s">
        <v>1617</v>
      </c>
      <c r="Y70" s="171" t="s">
        <v>1617</v>
      </c>
      <c r="Z70" s="171" t="s">
        <v>1617</v>
      </c>
      <c r="AA70" s="171" t="s">
        <v>1617</v>
      </c>
      <c r="AB70" s="171" t="s">
        <v>1617</v>
      </c>
      <c r="AC70" s="171" t="s">
        <v>1617</v>
      </c>
      <c r="AD70" s="171" t="s">
        <v>1617</v>
      </c>
      <c r="AE70" s="171" t="s">
        <v>1617</v>
      </c>
      <c r="AF70" s="172" t="s">
        <v>215</v>
      </c>
      <c r="AG70" s="172" t="s">
        <v>216</v>
      </c>
      <c r="AH70" s="172" t="s">
        <v>295</v>
      </c>
      <c r="AI70" s="172" t="s">
        <v>293</v>
      </c>
      <c r="AJ70" s="172" t="s">
        <v>294</v>
      </c>
      <c r="AK70" s="172" t="s">
        <v>605</v>
      </c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63">
        <v>2</v>
      </c>
      <c r="BB70" s="63">
        <v>2</v>
      </c>
      <c r="BC70" s="193">
        <v>39419</v>
      </c>
      <c r="BD70" s="185">
        <v>344682.34</v>
      </c>
      <c r="BE70" s="185">
        <v>6303384.9000000004</v>
      </c>
      <c r="BF70" s="185" t="s">
        <v>992</v>
      </c>
    </row>
    <row r="71" spans="1:58" s="159" customFormat="1" ht="11.25" x14ac:dyDescent="0.2">
      <c r="A71" s="7">
        <v>1</v>
      </c>
      <c r="B71" s="173" t="s">
        <v>805</v>
      </c>
      <c r="C71" s="173" t="s">
        <v>123</v>
      </c>
      <c r="D71" s="175">
        <v>79</v>
      </c>
      <c r="E71" s="21" t="s">
        <v>1753</v>
      </c>
      <c r="F71" s="175">
        <v>79</v>
      </c>
      <c r="G71" s="116" t="s">
        <v>1168</v>
      </c>
      <c r="H71" s="175" t="s">
        <v>1333</v>
      </c>
      <c r="I71" s="175" t="s">
        <v>1617</v>
      </c>
      <c r="J71" s="5" t="s">
        <v>74</v>
      </c>
      <c r="K71" s="175" t="s">
        <v>1617</v>
      </c>
      <c r="L71" s="5" t="s">
        <v>549</v>
      </c>
      <c r="M71" s="5" t="s">
        <v>1486</v>
      </c>
      <c r="N71" s="172" t="s">
        <v>573</v>
      </c>
      <c r="O71" s="172"/>
      <c r="P71" s="172"/>
      <c r="Q71" s="172"/>
      <c r="R71" s="172"/>
      <c r="S71" s="172"/>
      <c r="T71" s="182">
        <v>0.70833333333333337</v>
      </c>
      <c r="U71" s="182">
        <v>0.89583333333333337</v>
      </c>
      <c r="V71" s="171" t="s">
        <v>1617</v>
      </c>
      <c r="W71" s="171" t="s">
        <v>1617</v>
      </c>
      <c r="X71" s="171" t="s">
        <v>1617</v>
      </c>
      <c r="Y71" s="171" t="s">
        <v>1617</v>
      </c>
      <c r="Z71" s="171" t="s">
        <v>1617</v>
      </c>
      <c r="AA71" s="171" t="s">
        <v>1617</v>
      </c>
      <c r="AB71" s="171" t="s">
        <v>1617</v>
      </c>
      <c r="AC71" s="171" t="s">
        <v>1617</v>
      </c>
      <c r="AD71" s="171" t="s">
        <v>1617</v>
      </c>
      <c r="AE71" s="171" t="s">
        <v>1617</v>
      </c>
      <c r="AF71" s="172" t="s">
        <v>216</v>
      </c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63">
        <v>2</v>
      </c>
      <c r="BB71" s="63">
        <v>2</v>
      </c>
      <c r="BC71" s="193">
        <v>39423</v>
      </c>
      <c r="BD71" s="185">
        <v>345626.8</v>
      </c>
      <c r="BE71" s="185">
        <v>6298090.9900000002</v>
      </c>
      <c r="BF71" s="185" t="s">
        <v>992</v>
      </c>
    </row>
    <row r="72" spans="1:58" s="159" customFormat="1" ht="11.25" x14ac:dyDescent="0.2">
      <c r="A72" s="7">
        <v>1</v>
      </c>
      <c r="B72" s="173" t="s">
        <v>805</v>
      </c>
      <c r="C72" s="173" t="s">
        <v>123</v>
      </c>
      <c r="D72" s="175">
        <v>80</v>
      </c>
      <c r="E72" s="138" t="s">
        <v>2309</v>
      </c>
      <c r="F72" s="175">
        <v>80</v>
      </c>
      <c r="G72" s="116" t="s">
        <v>1168</v>
      </c>
      <c r="H72" s="175" t="s">
        <v>1218</v>
      </c>
      <c r="I72" s="175" t="s">
        <v>1617</v>
      </c>
      <c r="J72" s="5" t="s">
        <v>75</v>
      </c>
      <c r="K72" s="175" t="s">
        <v>1617</v>
      </c>
      <c r="L72" s="5" t="s">
        <v>549</v>
      </c>
      <c r="M72" s="5" t="s">
        <v>876</v>
      </c>
      <c r="N72" s="173" t="s">
        <v>566</v>
      </c>
      <c r="O72" s="173"/>
      <c r="P72" s="173"/>
      <c r="Q72" s="173"/>
      <c r="R72" s="173"/>
      <c r="S72" s="173"/>
      <c r="T72" s="182">
        <v>0.72916666666666663</v>
      </c>
      <c r="U72" s="182">
        <v>0.85416666666666663</v>
      </c>
      <c r="V72" s="171" t="s">
        <v>1617</v>
      </c>
      <c r="W72" s="171" t="s">
        <v>1617</v>
      </c>
      <c r="X72" s="171" t="s">
        <v>1617</v>
      </c>
      <c r="Y72" s="171" t="s">
        <v>1617</v>
      </c>
      <c r="Z72" s="171" t="s">
        <v>1617</v>
      </c>
      <c r="AA72" s="171" t="s">
        <v>1617</v>
      </c>
      <c r="AB72" s="171" t="s">
        <v>1617</v>
      </c>
      <c r="AC72" s="171" t="s">
        <v>1617</v>
      </c>
      <c r="AD72" s="171" t="s">
        <v>1617</v>
      </c>
      <c r="AE72" s="171" t="s">
        <v>1617</v>
      </c>
      <c r="AF72" s="172" t="s">
        <v>143</v>
      </c>
      <c r="AG72" s="172" t="s">
        <v>202</v>
      </c>
      <c r="AH72" s="172" t="s">
        <v>200</v>
      </c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63">
        <v>2</v>
      </c>
      <c r="BB72" s="63" t="s">
        <v>1617</v>
      </c>
      <c r="BC72" s="193">
        <v>39419</v>
      </c>
      <c r="BD72" s="185">
        <v>343953.86</v>
      </c>
      <c r="BE72" s="185">
        <v>6297545.1200000001</v>
      </c>
      <c r="BF72" s="185" t="s">
        <v>992</v>
      </c>
    </row>
    <row r="73" spans="1:58" s="159" customFormat="1" ht="11.25" x14ac:dyDescent="0.2">
      <c r="A73" s="7">
        <v>1</v>
      </c>
      <c r="B73" s="173" t="s">
        <v>805</v>
      </c>
      <c r="C73" s="173" t="s">
        <v>123</v>
      </c>
      <c r="D73" s="175">
        <v>82</v>
      </c>
      <c r="E73" s="138" t="s">
        <v>2310</v>
      </c>
      <c r="F73" s="175">
        <v>82</v>
      </c>
      <c r="G73" s="116" t="s">
        <v>1168</v>
      </c>
      <c r="H73" s="175" t="s">
        <v>1216</v>
      </c>
      <c r="I73" s="175" t="s">
        <v>1617</v>
      </c>
      <c r="J73" s="5" t="s">
        <v>76</v>
      </c>
      <c r="K73" s="175" t="s">
        <v>1617</v>
      </c>
      <c r="L73" s="5" t="s">
        <v>551</v>
      </c>
      <c r="M73" s="5" t="s">
        <v>1542</v>
      </c>
      <c r="N73" s="172" t="s">
        <v>575</v>
      </c>
      <c r="O73" s="172"/>
      <c r="P73" s="172"/>
      <c r="Q73" s="172"/>
      <c r="R73" s="172"/>
      <c r="S73" s="172"/>
      <c r="T73" s="182">
        <v>0.6875</v>
      </c>
      <c r="U73" s="182">
        <v>0.89583333333333337</v>
      </c>
      <c r="V73" s="171" t="s">
        <v>1617</v>
      </c>
      <c r="W73" s="171" t="s">
        <v>1617</v>
      </c>
      <c r="X73" s="171" t="s">
        <v>1617</v>
      </c>
      <c r="Y73" s="171" t="s">
        <v>1617</v>
      </c>
      <c r="Z73" s="171" t="s">
        <v>1617</v>
      </c>
      <c r="AA73" s="171" t="s">
        <v>1617</v>
      </c>
      <c r="AB73" s="171" t="s">
        <v>1617</v>
      </c>
      <c r="AC73" s="171" t="s">
        <v>1617</v>
      </c>
      <c r="AD73" s="171" t="s">
        <v>1617</v>
      </c>
      <c r="AE73" s="171" t="s">
        <v>1617</v>
      </c>
      <c r="AF73" s="172" t="s">
        <v>241</v>
      </c>
      <c r="AG73" s="172" t="s">
        <v>242</v>
      </c>
      <c r="AH73" s="172" t="s">
        <v>243</v>
      </c>
      <c r="AI73" s="172" t="s">
        <v>296</v>
      </c>
      <c r="AJ73" s="172" t="s">
        <v>244</v>
      </c>
      <c r="AK73" s="172" t="s">
        <v>245</v>
      </c>
      <c r="AL73" s="172" t="s">
        <v>514</v>
      </c>
      <c r="AM73" s="172" t="s">
        <v>608</v>
      </c>
      <c r="AN73" s="172" t="s">
        <v>682</v>
      </c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63">
        <v>4</v>
      </c>
      <c r="BB73" s="63" t="s">
        <v>1617</v>
      </c>
      <c r="BC73" s="193">
        <v>39419</v>
      </c>
      <c r="BD73" s="185">
        <v>353516.89</v>
      </c>
      <c r="BE73" s="185">
        <v>6295579.6200000001</v>
      </c>
      <c r="BF73" s="185" t="s">
        <v>992</v>
      </c>
    </row>
    <row r="74" spans="1:58" s="164" customFormat="1" ht="11.25" x14ac:dyDescent="0.2">
      <c r="A74" s="7">
        <v>1</v>
      </c>
      <c r="B74" s="173" t="s">
        <v>804</v>
      </c>
      <c r="C74" s="173" t="s">
        <v>123</v>
      </c>
      <c r="D74" s="175">
        <v>83</v>
      </c>
      <c r="E74" s="21" t="s">
        <v>1754</v>
      </c>
      <c r="F74" s="175">
        <v>83</v>
      </c>
      <c r="G74" s="116" t="s">
        <v>571</v>
      </c>
      <c r="H74" s="175" t="s">
        <v>1334</v>
      </c>
      <c r="I74" s="175" t="s">
        <v>1617</v>
      </c>
      <c r="J74" s="5" t="s">
        <v>77</v>
      </c>
      <c r="K74" s="175" t="s">
        <v>1617</v>
      </c>
      <c r="L74" s="5" t="s">
        <v>545</v>
      </c>
      <c r="M74" s="5" t="s">
        <v>1487</v>
      </c>
      <c r="N74" s="172" t="s">
        <v>571</v>
      </c>
      <c r="O74" s="172"/>
      <c r="P74" s="172"/>
      <c r="Q74" s="172"/>
      <c r="R74" s="172"/>
      <c r="S74" s="172"/>
      <c r="T74" s="182">
        <v>0.6875</v>
      </c>
      <c r="U74" s="182">
        <v>0.85416666666666663</v>
      </c>
      <c r="V74" s="171" t="s">
        <v>1617</v>
      </c>
      <c r="W74" s="171" t="s">
        <v>1617</v>
      </c>
      <c r="X74" s="171" t="s">
        <v>1617</v>
      </c>
      <c r="Y74" s="171" t="s">
        <v>1617</v>
      </c>
      <c r="Z74" s="171" t="s">
        <v>1617</v>
      </c>
      <c r="AA74" s="171" t="s">
        <v>1617</v>
      </c>
      <c r="AB74" s="171" t="s">
        <v>1617</v>
      </c>
      <c r="AC74" s="171" t="s">
        <v>1617</v>
      </c>
      <c r="AD74" s="171" t="s">
        <v>1617</v>
      </c>
      <c r="AE74" s="171" t="s">
        <v>1617</v>
      </c>
      <c r="AF74" s="172" t="s">
        <v>297</v>
      </c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63">
        <v>3</v>
      </c>
      <c r="BB74" s="63">
        <v>3</v>
      </c>
      <c r="BC74" s="193">
        <v>39423</v>
      </c>
      <c r="BD74" s="185">
        <v>349980.76</v>
      </c>
      <c r="BE74" s="185">
        <v>6300491.9500000002</v>
      </c>
      <c r="BF74" s="185" t="s">
        <v>992</v>
      </c>
    </row>
    <row r="75" spans="1:58" s="159" customFormat="1" ht="11.25" x14ac:dyDescent="0.2">
      <c r="A75" s="7">
        <v>1</v>
      </c>
      <c r="B75" s="173" t="s">
        <v>805</v>
      </c>
      <c r="C75" s="173" t="s">
        <v>813</v>
      </c>
      <c r="D75" s="175">
        <v>85</v>
      </c>
      <c r="E75" s="138" t="s">
        <v>2311</v>
      </c>
      <c r="F75" s="175">
        <v>85</v>
      </c>
      <c r="G75" s="116" t="s">
        <v>1168</v>
      </c>
      <c r="H75" s="175" t="s">
        <v>1175</v>
      </c>
      <c r="I75" s="175" t="s">
        <v>1617</v>
      </c>
      <c r="J75" s="5" t="s">
        <v>586</v>
      </c>
      <c r="K75" s="175" t="s">
        <v>1617</v>
      </c>
      <c r="L75" s="5" t="s">
        <v>558</v>
      </c>
      <c r="M75" s="5" t="s">
        <v>1519</v>
      </c>
      <c r="N75" s="172"/>
      <c r="O75" s="172"/>
      <c r="P75" s="172"/>
      <c r="Q75" s="172"/>
      <c r="R75" s="172"/>
      <c r="S75" s="172"/>
      <c r="T75" s="182" t="s">
        <v>1617</v>
      </c>
      <c r="U75" s="182" t="s">
        <v>1617</v>
      </c>
      <c r="V75" s="171" t="s">
        <v>1617</v>
      </c>
      <c r="W75" s="171" t="s">
        <v>1617</v>
      </c>
      <c r="X75" s="171" t="s">
        <v>1617</v>
      </c>
      <c r="Y75" s="171" t="s">
        <v>1617</v>
      </c>
      <c r="Z75" s="171" t="s">
        <v>1617</v>
      </c>
      <c r="AA75" s="171" t="s">
        <v>1617</v>
      </c>
      <c r="AB75" s="171" t="s">
        <v>1617</v>
      </c>
      <c r="AC75" s="171" t="s">
        <v>1617</v>
      </c>
      <c r="AD75" s="171" t="s">
        <v>1617</v>
      </c>
      <c r="AE75" s="171" t="s">
        <v>1617</v>
      </c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63" t="s">
        <v>1617</v>
      </c>
      <c r="BB75" s="63" t="s">
        <v>1617</v>
      </c>
      <c r="BC75" s="193">
        <v>39419</v>
      </c>
      <c r="BD75" s="185">
        <v>345442.46</v>
      </c>
      <c r="BE75" s="185">
        <v>6287842.2999999998</v>
      </c>
      <c r="BF75" s="185" t="s">
        <v>992</v>
      </c>
    </row>
    <row r="76" spans="1:58" s="164" customFormat="1" ht="11.25" x14ac:dyDescent="0.2">
      <c r="A76" s="7">
        <v>1</v>
      </c>
      <c r="B76" s="173" t="s">
        <v>805</v>
      </c>
      <c r="C76" s="173" t="s">
        <v>1694</v>
      </c>
      <c r="D76" s="175">
        <v>86</v>
      </c>
      <c r="E76" s="138" t="s">
        <v>2312</v>
      </c>
      <c r="F76" s="175">
        <v>86</v>
      </c>
      <c r="G76" s="116" t="s">
        <v>1168</v>
      </c>
      <c r="H76" s="175" t="s">
        <v>1335</v>
      </c>
      <c r="I76" s="175" t="s">
        <v>1617</v>
      </c>
      <c r="J76" s="5" t="s">
        <v>661</v>
      </c>
      <c r="K76" s="175" t="s">
        <v>1617</v>
      </c>
      <c r="L76" s="5" t="s">
        <v>1568</v>
      </c>
      <c r="M76" s="5" t="s">
        <v>2153</v>
      </c>
      <c r="N76" s="172"/>
      <c r="O76" s="172"/>
      <c r="P76" s="172"/>
      <c r="Q76" s="172"/>
      <c r="R76" s="172"/>
      <c r="S76" s="172"/>
      <c r="T76" s="182" t="s">
        <v>1617</v>
      </c>
      <c r="U76" s="182" t="s">
        <v>1617</v>
      </c>
      <c r="V76" s="171" t="s">
        <v>1617</v>
      </c>
      <c r="W76" s="171" t="s">
        <v>1617</v>
      </c>
      <c r="X76" s="171" t="s">
        <v>1617</v>
      </c>
      <c r="Y76" s="171" t="s">
        <v>1617</v>
      </c>
      <c r="Z76" s="171" t="s">
        <v>1617</v>
      </c>
      <c r="AA76" s="171" t="s">
        <v>1617</v>
      </c>
      <c r="AB76" s="171" t="s">
        <v>1617</v>
      </c>
      <c r="AC76" s="171" t="s">
        <v>1617</v>
      </c>
      <c r="AD76" s="171" t="s">
        <v>1617</v>
      </c>
      <c r="AE76" s="171" t="s">
        <v>1617</v>
      </c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63" t="s">
        <v>1617</v>
      </c>
      <c r="BB76" s="63" t="s">
        <v>1617</v>
      </c>
      <c r="BC76" s="193">
        <v>39419</v>
      </c>
      <c r="BD76" s="185">
        <v>353799.61</v>
      </c>
      <c r="BE76" s="185">
        <v>6298819.3799999999</v>
      </c>
      <c r="BF76" s="185" t="s">
        <v>992</v>
      </c>
    </row>
    <row r="77" spans="1:58" s="164" customFormat="1" ht="11.25" x14ac:dyDescent="0.2">
      <c r="A77" s="7">
        <v>1</v>
      </c>
      <c r="B77" s="173" t="s">
        <v>804</v>
      </c>
      <c r="C77" s="173" t="s">
        <v>123</v>
      </c>
      <c r="D77" s="175">
        <v>87</v>
      </c>
      <c r="E77" s="21" t="s">
        <v>1755</v>
      </c>
      <c r="F77" s="175">
        <v>87</v>
      </c>
      <c r="G77" s="116" t="s">
        <v>570</v>
      </c>
      <c r="H77" s="175" t="s">
        <v>1336</v>
      </c>
      <c r="I77" s="175" t="s">
        <v>1617</v>
      </c>
      <c r="J77" s="5" t="s">
        <v>78</v>
      </c>
      <c r="K77" s="175" t="s">
        <v>1617</v>
      </c>
      <c r="L77" s="5" t="s">
        <v>550</v>
      </c>
      <c r="M77" s="5" t="s">
        <v>1488</v>
      </c>
      <c r="N77" s="172" t="s">
        <v>570</v>
      </c>
      <c r="O77" s="172"/>
      <c r="P77" s="172"/>
      <c r="Q77" s="172"/>
      <c r="R77" s="172"/>
      <c r="S77" s="172"/>
      <c r="T77" s="182">
        <v>0.70833333333333337</v>
      </c>
      <c r="U77" s="182">
        <v>0.9375</v>
      </c>
      <c r="V77" s="171" t="s">
        <v>1617</v>
      </c>
      <c r="W77" s="171" t="s">
        <v>1617</v>
      </c>
      <c r="X77" s="171" t="s">
        <v>1617</v>
      </c>
      <c r="Y77" s="171" t="s">
        <v>1617</v>
      </c>
      <c r="Z77" s="171" t="s">
        <v>1617</v>
      </c>
      <c r="AA77" s="171" t="s">
        <v>1617</v>
      </c>
      <c r="AB77" s="171" t="s">
        <v>1617</v>
      </c>
      <c r="AC77" s="171" t="s">
        <v>1617</v>
      </c>
      <c r="AD77" s="171" t="s">
        <v>1617</v>
      </c>
      <c r="AE77" s="171" t="s">
        <v>1617</v>
      </c>
      <c r="AF77" s="172" t="s">
        <v>298</v>
      </c>
      <c r="AG77" s="172" t="s">
        <v>299</v>
      </c>
      <c r="AH77" s="172" t="s">
        <v>300</v>
      </c>
      <c r="AI77" s="172" t="s">
        <v>670</v>
      </c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63">
        <v>3</v>
      </c>
      <c r="BB77" s="63">
        <v>4</v>
      </c>
      <c r="BC77" s="193">
        <v>39461</v>
      </c>
      <c r="BD77" s="185">
        <v>342843.58</v>
      </c>
      <c r="BE77" s="185">
        <v>6297041.6500000004</v>
      </c>
      <c r="BF77" s="185" t="s">
        <v>992</v>
      </c>
    </row>
    <row r="78" spans="1:58" s="159" customFormat="1" ht="11.25" x14ac:dyDescent="0.2">
      <c r="A78" s="7">
        <v>1</v>
      </c>
      <c r="B78" s="173" t="s">
        <v>804</v>
      </c>
      <c r="C78" s="173" t="s">
        <v>125</v>
      </c>
      <c r="D78" s="175">
        <v>90</v>
      </c>
      <c r="E78" s="21" t="s">
        <v>1756</v>
      </c>
      <c r="F78" s="175">
        <v>90</v>
      </c>
      <c r="G78" s="116" t="s">
        <v>566</v>
      </c>
      <c r="H78" s="175" t="s">
        <v>1337</v>
      </c>
      <c r="I78" s="175" t="s">
        <v>1617</v>
      </c>
      <c r="J78" s="5" t="s">
        <v>79</v>
      </c>
      <c r="K78" s="175" t="s">
        <v>1617</v>
      </c>
      <c r="L78" s="5" t="s">
        <v>549</v>
      </c>
      <c r="M78" s="5" t="s">
        <v>1489</v>
      </c>
      <c r="N78" s="172" t="s">
        <v>566</v>
      </c>
      <c r="O78" s="172" t="s">
        <v>571</v>
      </c>
      <c r="P78" s="172"/>
      <c r="Q78" s="172"/>
      <c r="R78" s="172"/>
      <c r="S78" s="172"/>
      <c r="T78" s="182">
        <v>0.27083333333333331</v>
      </c>
      <c r="U78" s="182">
        <v>0.45833333333333331</v>
      </c>
      <c r="V78" s="171">
        <v>0.66666666666666663</v>
      </c>
      <c r="W78" s="171">
        <v>0.85416666666666663</v>
      </c>
      <c r="X78" s="171" t="s">
        <v>1617</v>
      </c>
      <c r="Y78" s="171" t="s">
        <v>1617</v>
      </c>
      <c r="Z78" s="171" t="s">
        <v>1617</v>
      </c>
      <c r="AA78" s="171" t="s">
        <v>1617</v>
      </c>
      <c r="AB78" s="171" t="s">
        <v>1617</v>
      </c>
      <c r="AC78" s="171" t="s">
        <v>1617</v>
      </c>
      <c r="AD78" s="171" t="s">
        <v>1617</v>
      </c>
      <c r="AE78" s="171" t="s">
        <v>1617</v>
      </c>
      <c r="AF78" s="172" t="s">
        <v>198</v>
      </c>
      <c r="AG78" s="172" t="s">
        <v>144</v>
      </c>
      <c r="AH78" s="172" t="s">
        <v>271</v>
      </c>
      <c r="AI78" s="172" t="s">
        <v>270</v>
      </c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63">
        <v>3</v>
      </c>
      <c r="BB78" s="63">
        <v>3</v>
      </c>
      <c r="BC78" s="193">
        <v>43070</v>
      </c>
      <c r="BD78" s="185">
        <v>346607.38</v>
      </c>
      <c r="BE78" s="185">
        <v>6299503.6799999997</v>
      </c>
      <c r="BF78" s="185" t="s">
        <v>992</v>
      </c>
    </row>
    <row r="79" spans="1:58" s="159" customFormat="1" ht="11.25" x14ac:dyDescent="0.2">
      <c r="A79" s="7">
        <v>1</v>
      </c>
      <c r="B79" s="173" t="s">
        <v>804</v>
      </c>
      <c r="C79" s="173" t="s">
        <v>123</v>
      </c>
      <c r="D79" s="175">
        <v>91</v>
      </c>
      <c r="E79" s="21" t="s">
        <v>1757</v>
      </c>
      <c r="F79" s="175">
        <v>91</v>
      </c>
      <c r="G79" s="116" t="s">
        <v>566</v>
      </c>
      <c r="H79" s="175" t="s">
        <v>1338</v>
      </c>
      <c r="I79" s="175" t="s">
        <v>1617</v>
      </c>
      <c r="J79" s="5" t="s">
        <v>80</v>
      </c>
      <c r="K79" s="175" t="s">
        <v>1617</v>
      </c>
      <c r="L79" s="5" t="s">
        <v>545</v>
      </c>
      <c r="M79" s="5" t="s">
        <v>1490</v>
      </c>
      <c r="N79" s="172" t="s">
        <v>566</v>
      </c>
      <c r="O79" s="172"/>
      <c r="P79" s="172"/>
      <c r="Q79" s="172"/>
      <c r="R79" s="172"/>
      <c r="S79" s="172"/>
      <c r="T79" s="182">
        <v>0.27083333333333331</v>
      </c>
      <c r="U79" s="182">
        <v>0.45833333333333331</v>
      </c>
      <c r="V79" s="171" t="s">
        <v>1617</v>
      </c>
      <c r="W79" s="171" t="s">
        <v>1617</v>
      </c>
      <c r="X79" s="171" t="s">
        <v>1617</v>
      </c>
      <c r="Y79" s="171" t="s">
        <v>1617</v>
      </c>
      <c r="Z79" s="171" t="s">
        <v>1617</v>
      </c>
      <c r="AA79" s="171" t="s">
        <v>1617</v>
      </c>
      <c r="AB79" s="171" t="s">
        <v>1617</v>
      </c>
      <c r="AC79" s="171" t="s">
        <v>1617</v>
      </c>
      <c r="AD79" s="171" t="s">
        <v>1617</v>
      </c>
      <c r="AE79" s="171" t="s">
        <v>1617</v>
      </c>
      <c r="AF79" s="172" t="s">
        <v>140</v>
      </c>
      <c r="AG79" s="172" t="s">
        <v>141</v>
      </c>
      <c r="AH79" s="172" t="s">
        <v>301</v>
      </c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63">
        <v>3</v>
      </c>
      <c r="BB79" s="63">
        <v>3</v>
      </c>
      <c r="BC79" s="193">
        <v>39426</v>
      </c>
      <c r="BD79" s="185">
        <v>349947.06</v>
      </c>
      <c r="BE79" s="185">
        <v>6300361.3700000001</v>
      </c>
      <c r="BF79" s="185" t="s">
        <v>992</v>
      </c>
    </row>
    <row r="80" spans="1:58" s="159" customFormat="1" ht="11.25" x14ac:dyDescent="0.2">
      <c r="A80" s="7">
        <v>1</v>
      </c>
      <c r="B80" s="173" t="s">
        <v>805</v>
      </c>
      <c r="C80" s="173" t="s">
        <v>123</v>
      </c>
      <c r="D80" s="175">
        <v>93</v>
      </c>
      <c r="E80" s="138" t="s">
        <v>2313</v>
      </c>
      <c r="F80" s="175">
        <v>93</v>
      </c>
      <c r="G80" s="116" t="s">
        <v>1168</v>
      </c>
      <c r="H80" s="175" t="s">
        <v>1339</v>
      </c>
      <c r="I80" s="175" t="s">
        <v>1617</v>
      </c>
      <c r="J80" s="5" t="s">
        <v>662</v>
      </c>
      <c r="K80" s="175" t="s">
        <v>1617</v>
      </c>
      <c r="L80" s="5" t="s">
        <v>560</v>
      </c>
      <c r="M80" s="5" t="s">
        <v>2154</v>
      </c>
      <c r="N80" s="173" t="s">
        <v>567</v>
      </c>
      <c r="O80" s="173"/>
      <c r="P80" s="173"/>
      <c r="Q80" s="173"/>
      <c r="R80" s="173"/>
      <c r="S80" s="173"/>
      <c r="T80" s="182">
        <v>0.75</v>
      </c>
      <c r="U80" s="182">
        <v>0.875</v>
      </c>
      <c r="V80" s="171" t="s">
        <v>1617</v>
      </c>
      <c r="W80" s="171" t="s">
        <v>1617</v>
      </c>
      <c r="X80" s="171" t="s">
        <v>1617</v>
      </c>
      <c r="Y80" s="171" t="s">
        <v>1617</v>
      </c>
      <c r="Z80" s="171" t="s">
        <v>1617</v>
      </c>
      <c r="AA80" s="171" t="s">
        <v>1617</v>
      </c>
      <c r="AB80" s="171" t="s">
        <v>1617</v>
      </c>
      <c r="AC80" s="171" t="s">
        <v>1617</v>
      </c>
      <c r="AD80" s="171" t="s">
        <v>1617</v>
      </c>
      <c r="AE80" s="171" t="s">
        <v>1617</v>
      </c>
      <c r="AF80" s="172" t="s">
        <v>302</v>
      </c>
      <c r="AG80" s="172" t="s">
        <v>303</v>
      </c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63">
        <v>2</v>
      </c>
      <c r="BB80" s="63" t="s">
        <v>1617</v>
      </c>
      <c r="BC80" s="193">
        <v>39423</v>
      </c>
      <c r="BD80" s="185">
        <v>346351.71</v>
      </c>
      <c r="BE80" s="185">
        <v>6299727.5499999998</v>
      </c>
      <c r="BF80" s="185" t="s">
        <v>992</v>
      </c>
    </row>
    <row r="81" spans="1:89" s="159" customFormat="1" ht="15" x14ac:dyDescent="0.2">
      <c r="A81" s="7">
        <v>1</v>
      </c>
      <c r="B81" s="173" t="s">
        <v>804</v>
      </c>
      <c r="C81" s="173" t="s">
        <v>123</v>
      </c>
      <c r="D81" s="175">
        <v>94</v>
      </c>
      <c r="E81" s="21" t="s">
        <v>1758</v>
      </c>
      <c r="F81" s="175">
        <v>94</v>
      </c>
      <c r="G81" s="116" t="s">
        <v>570</v>
      </c>
      <c r="H81" s="175" t="s">
        <v>1340</v>
      </c>
      <c r="I81" s="175" t="s">
        <v>1617</v>
      </c>
      <c r="J81" s="5" t="s">
        <v>81</v>
      </c>
      <c r="K81" s="175" t="s">
        <v>1617</v>
      </c>
      <c r="L81" s="5" t="s">
        <v>549</v>
      </c>
      <c r="M81" s="5" t="s">
        <v>1491</v>
      </c>
      <c r="N81" s="172" t="s">
        <v>570</v>
      </c>
      <c r="O81" s="172"/>
      <c r="P81" s="172"/>
      <c r="Q81" s="172"/>
      <c r="R81" s="172"/>
      <c r="S81" s="172"/>
      <c r="T81" s="182">
        <v>0.66666666666666663</v>
      </c>
      <c r="U81" s="182">
        <v>0.89583333333333337</v>
      </c>
      <c r="V81" s="171" t="s">
        <v>1617</v>
      </c>
      <c r="W81" s="171" t="s">
        <v>1617</v>
      </c>
      <c r="X81" s="171" t="s">
        <v>1617</v>
      </c>
      <c r="Y81" s="171" t="s">
        <v>1617</v>
      </c>
      <c r="Z81" s="171" t="s">
        <v>1617</v>
      </c>
      <c r="AA81" s="171" t="s">
        <v>1617</v>
      </c>
      <c r="AB81" s="186" t="s">
        <v>1617</v>
      </c>
      <c r="AC81" s="186" t="s">
        <v>1617</v>
      </c>
      <c r="AD81" s="186" t="s">
        <v>1617</v>
      </c>
      <c r="AE81" s="186" t="s">
        <v>1617</v>
      </c>
      <c r="AF81" s="172" t="s">
        <v>304</v>
      </c>
      <c r="AG81" s="172" t="s">
        <v>305</v>
      </c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63">
        <v>3</v>
      </c>
      <c r="BB81" s="63">
        <v>2</v>
      </c>
      <c r="BC81" s="193">
        <v>39423</v>
      </c>
      <c r="BD81" s="185">
        <v>345646.46</v>
      </c>
      <c r="BE81" s="185">
        <v>6297908.29</v>
      </c>
      <c r="BF81" s="185" t="s">
        <v>992</v>
      </c>
    </row>
    <row r="82" spans="1:89" s="159" customFormat="1" ht="15" x14ac:dyDescent="0.2">
      <c r="A82" s="7">
        <v>1</v>
      </c>
      <c r="B82" s="173" t="s">
        <v>804</v>
      </c>
      <c r="C82" s="173" t="s">
        <v>123</v>
      </c>
      <c r="D82" s="175">
        <v>96</v>
      </c>
      <c r="E82" s="21" t="s">
        <v>1759</v>
      </c>
      <c r="F82" s="175">
        <v>96</v>
      </c>
      <c r="G82" s="116" t="s">
        <v>566</v>
      </c>
      <c r="H82" s="175" t="s">
        <v>1341</v>
      </c>
      <c r="I82" s="175" t="s">
        <v>1617</v>
      </c>
      <c r="J82" s="5" t="s">
        <v>82</v>
      </c>
      <c r="K82" s="175" t="s">
        <v>1617</v>
      </c>
      <c r="L82" s="5" t="s">
        <v>545</v>
      </c>
      <c r="M82" s="5" t="s">
        <v>1492</v>
      </c>
      <c r="N82" s="172" t="s">
        <v>566</v>
      </c>
      <c r="O82" s="172"/>
      <c r="P82" s="172"/>
      <c r="Q82" s="172"/>
      <c r="R82" s="172"/>
      <c r="S82" s="172"/>
      <c r="T82" s="182">
        <v>0.6875</v>
      </c>
      <c r="U82" s="182">
        <v>0.85416666666666663</v>
      </c>
      <c r="V82" s="171" t="s">
        <v>1617</v>
      </c>
      <c r="W82" s="171" t="s">
        <v>1617</v>
      </c>
      <c r="X82" s="171" t="s">
        <v>1617</v>
      </c>
      <c r="Y82" s="171" t="s">
        <v>1617</v>
      </c>
      <c r="Z82" s="171" t="s">
        <v>1617</v>
      </c>
      <c r="AA82" s="171" t="s">
        <v>1617</v>
      </c>
      <c r="AB82" s="186" t="s">
        <v>1617</v>
      </c>
      <c r="AC82" s="186" t="s">
        <v>1617</v>
      </c>
      <c r="AD82" s="186" t="s">
        <v>1617</v>
      </c>
      <c r="AE82" s="186" t="s">
        <v>1617</v>
      </c>
      <c r="AF82" s="172" t="s">
        <v>143</v>
      </c>
      <c r="AG82" s="172" t="s">
        <v>199</v>
      </c>
      <c r="AH82" s="172" t="s">
        <v>306</v>
      </c>
      <c r="AI82" s="172" t="s">
        <v>307</v>
      </c>
      <c r="AJ82" s="172" t="s">
        <v>200</v>
      </c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63">
        <v>3</v>
      </c>
      <c r="BB82" s="63">
        <v>3</v>
      </c>
      <c r="BC82" s="193">
        <v>39426</v>
      </c>
      <c r="BD82" s="185">
        <v>349887.18</v>
      </c>
      <c r="BE82" s="185">
        <v>6300385.3499999996</v>
      </c>
      <c r="BF82" s="185" t="s">
        <v>992</v>
      </c>
    </row>
    <row r="83" spans="1:89" s="159" customFormat="1" ht="11.25" x14ac:dyDescent="0.2">
      <c r="A83" s="7">
        <v>1</v>
      </c>
      <c r="B83" s="173" t="s">
        <v>805</v>
      </c>
      <c r="C83" s="173" t="s">
        <v>123</v>
      </c>
      <c r="D83" s="175">
        <v>97</v>
      </c>
      <c r="E83" s="138" t="s">
        <v>2314</v>
      </c>
      <c r="F83" s="175">
        <v>97</v>
      </c>
      <c r="G83" s="116" t="s">
        <v>1168</v>
      </c>
      <c r="H83" s="175" t="s">
        <v>1342</v>
      </c>
      <c r="I83" s="175" t="s">
        <v>1617</v>
      </c>
      <c r="J83" s="5" t="s">
        <v>663</v>
      </c>
      <c r="K83" s="175" t="s">
        <v>1617</v>
      </c>
      <c r="L83" s="5" t="s">
        <v>546</v>
      </c>
      <c r="M83" s="5" t="s">
        <v>1548</v>
      </c>
      <c r="N83" s="172" t="s">
        <v>575</v>
      </c>
      <c r="O83" s="172"/>
      <c r="P83" s="172"/>
      <c r="Q83" s="172"/>
      <c r="R83" s="172"/>
      <c r="S83" s="172"/>
      <c r="T83" s="182">
        <v>0.72916666666666663</v>
      </c>
      <c r="U83" s="182">
        <v>0.89583333333333337</v>
      </c>
      <c r="V83" s="171" t="s">
        <v>1617</v>
      </c>
      <c r="W83" s="171" t="s">
        <v>1617</v>
      </c>
      <c r="X83" s="171" t="s">
        <v>1617</v>
      </c>
      <c r="Y83" s="171" t="s">
        <v>1617</v>
      </c>
      <c r="Z83" s="171" t="s">
        <v>1617</v>
      </c>
      <c r="AA83" s="171" t="s">
        <v>1617</v>
      </c>
      <c r="AB83" s="171" t="s">
        <v>1617</v>
      </c>
      <c r="AC83" s="171" t="s">
        <v>1617</v>
      </c>
      <c r="AD83" s="171" t="s">
        <v>1617</v>
      </c>
      <c r="AE83" s="171" t="s">
        <v>1617</v>
      </c>
      <c r="AF83" s="172" t="s">
        <v>308</v>
      </c>
      <c r="AG83" s="172" t="s">
        <v>309</v>
      </c>
      <c r="AH83" s="172" t="s">
        <v>310</v>
      </c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63" t="s">
        <v>1617</v>
      </c>
      <c r="BB83" s="63" t="s">
        <v>1617</v>
      </c>
      <c r="BC83" s="193">
        <v>39419</v>
      </c>
      <c r="BD83" s="185">
        <v>339845.82</v>
      </c>
      <c r="BE83" s="185">
        <v>6297447.5999999996</v>
      </c>
      <c r="BF83" s="185" t="s">
        <v>992</v>
      </c>
    </row>
    <row r="84" spans="1:89" s="164" customFormat="1" ht="11.25" x14ac:dyDescent="0.2">
      <c r="A84" s="7">
        <v>1</v>
      </c>
      <c r="B84" s="173" t="s">
        <v>804</v>
      </c>
      <c r="C84" s="173" t="s">
        <v>125</v>
      </c>
      <c r="D84" s="175">
        <v>98</v>
      </c>
      <c r="E84" s="21" t="s">
        <v>1760</v>
      </c>
      <c r="F84" s="175">
        <v>98</v>
      </c>
      <c r="G84" s="116" t="s">
        <v>571</v>
      </c>
      <c r="H84" s="175" t="s">
        <v>1203</v>
      </c>
      <c r="I84" s="175" t="s">
        <v>1617</v>
      </c>
      <c r="J84" s="5" t="s">
        <v>83</v>
      </c>
      <c r="K84" s="175" t="s">
        <v>1617</v>
      </c>
      <c r="L84" s="5" t="s">
        <v>561</v>
      </c>
      <c r="M84" s="5" t="s">
        <v>769</v>
      </c>
      <c r="N84" s="172" t="s">
        <v>571</v>
      </c>
      <c r="O84" s="172" t="s">
        <v>570</v>
      </c>
      <c r="P84" s="172" t="s">
        <v>566</v>
      </c>
      <c r="Q84" s="172"/>
      <c r="R84" s="172"/>
      <c r="S84" s="172"/>
      <c r="T84" s="182">
        <v>0.27083333333333331</v>
      </c>
      <c r="U84" s="182">
        <v>0.45833333333333331</v>
      </c>
      <c r="V84" s="171">
        <v>0.72916666666666663</v>
      </c>
      <c r="W84" s="171">
        <v>0.85416666666666663</v>
      </c>
      <c r="X84" s="171" t="s">
        <v>1617</v>
      </c>
      <c r="Y84" s="171" t="s">
        <v>1617</v>
      </c>
      <c r="Z84" s="171" t="s">
        <v>1617</v>
      </c>
      <c r="AA84" s="171" t="s">
        <v>1617</v>
      </c>
      <c r="AB84" s="171" t="s">
        <v>1617</v>
      </c>
      <c r="AC84" s="171" t="s">
        <v>1617</v>
      </c>
      <c r="AD84" s="171" t="s">
        <v>1617</v>
      </c>
      <c r="AE84" s="171" t="s">
        <v>1617</v>
      </c>
      <c r="AF84" s="172" t="s">
        <v>234</v>
      </c>
      <c r="AG84" s="172" t="s">
        <v>232</v>
      </c>
      <c r="AH84" s="172" t="s">
        <v>235</v>
      </c>
      <c r="AI84" s="172" t="s">
        <v>915</v>
      </c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63">
        <v>3</v>
      </c>
      <c r="BB84" s="63">
        <v>4</v>
      </c>
      <c r="BC84" s="193">
        <v>39419</v>
      </c>
      <c r="BD84" s="185">
        <v>346361.76</v>
      </c>
      <c r="BE84" s="185">
        <v>6291656</v>
      </c>
      <c r="BF84" s="185" t="s">
        <v>992</v>
      </c>
    </row>
    <row r="85" spans="1:89" s="159" customFormat="1" ht="15" x14ac:dyDescent="0.2">
      <c r="A85" s="7">
        <v>1</v>
      </c>
      <c r="B85" s="173" t="s">
        <v>805</v>
      </c>
      <c r="C85" s="173" t="s">
        <v>123</v>
      </c>
      <c r="D85" s="175">
        <v>99</v>
      </c>
      <c r="E85" s="138" t="s">
        <v>2315</v>
      </c>
      <c r="F85" s="175">
        <v>99</v>
      </c>
      <c r="G85" s="116" t="s">
        <v>1168</v>
      </c>
      <c r="H85" s="175" t="s">
        <v>1202</v>
      </c>
      <c r="I85" s="175" t="s">
        <v>1617</v>
      </c>
      <c r="J85" s="5" t="s">
        <v>84</v>
      </c>
      <c r="K85" s="175" t="s">
        <v>1617</v>
      </c>
      <c r="L85" s="5" t="s">
        <v>561</v>
      </c>
      <c r="M85" s="5" t="s">
        <v>768</v>
      </c>
      <c r="N85" s="172" t="s">
        <v>571</v>
      </c>
      <c r="O85" s="172"/>
      <c r="P85" s="172"/>
      <c r="Q85" s="172"/>
      <c r="R85" s="172"/>
      <c r="S85" s="172"/>
      <c r="T85" s="182">
        <v>0.29166666666666669</v>
      </c>
      <c r="U85" s="182">
        <v>0.41666666666666669</v>
      </c>
      <c r="V85" s="171" t="s">
        <v>1617</v>
      </c>
      <c r="W85" s="171" t="s">
        <v>1617</v>
      </c>
      <c r="X85" s="171" t="s">
        <v>1617</v>
      </c>
      <c r="Y85" s="171" t="s">
        <v>1617</v>
      </c>
      <c r="Z85" s="171" t="s">
        <v>1617</v>
      </c>
      <c r="AA85" s="171" t="s">
        <v>1617</v>
      </c>
      <c r="AB85" s="186" t="s">
        <v>1617</v>
      </c>
      <c r="AC85" s="186" t="s">
        <v>1617</v>
      </c>
      <c r="AD85" s="186" t="s">
        <v>1617</v>
      </c>
      <c r="AE85" s="186" t="s">
        <v>1617</v>
      </c>
      <c r="AF85" s="172" t="s">
        <v>173</v>
      </c>
      <c r="AG85" s="172" t="s">
        <v>174</v>
      </c>
      <c r="AH85" s="172" t="s">
        <v>311</v>
      </c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63" t="s">
        <v>1617</v>
      </c>
      <c r="BB85" s="63" t="s">
        <v>1617</v>
      </c>
      <c r="BC85" s="193">
        <v>39419</v>
      </c>
      <c r="BD85" s="185">
        <v>346209.35</v>
      </c>
      <c r="BE85" s="185">
        <v>6291674.75</v>
      </c>
      <c r="BF85" s="185" t="s">
        <v>992</v>
      </c>
    </row>
    <row r="86" spans="1:89" s="164" customFormat="1" ht="11.25" x14ac:dyDescent="0.2">
      <c r="A86" s="7">
        <v>1</v>
      </c>
      <c r="B86" s="173" t="s">
        <v>805</v>
      </c>
      <c r="C86" s="173" t="s">
        <v>123</v>
      </c>
      <c r="D86" s="175">
        <v>101</v>
      </c>
      <c r="E86" s="138" t="s">
        <v>2316</v>
      </c>
      <c r="F86" s="175">
        <v>101</v>
      </c>
      <c r="G86" s="116" t="s">
        <v>1168</v>
      </c>
      <c r="H86" s="175" t="s">
        <v>1343</v>
      </c>
      <c r="I86" s="175" t="s">
        <v>1617</v>
      </c>
      <c r="J86" s="5" t="s">
        <v>85</v>
      </c>
      <c r="K86" s="175" t="s">
        <v>1617</v>
      </c>
      <c r="L86" s="5" t="s">
        <v>547</v>
      </c>
      <c r="M86" s="5" t="s">
        <v>2155</v>
      </c>
      <c r="N86" s="172" t="s">
        <v>571</v>
      </c>
      <c r="O86" s="172"/>
      <c r="P86" s="172"/>
      <c r="Q86" s="172"/>
      <c r="R86" s="172"/>
      <c r="S86" s="172"/>
      <c r="T86" s="182">
        <v>0.27083333333333331</v>
      </c>
      <c r="U86" s="182">
        <v>0.39583333333333331</v>
      </c>
      <c r="V86" s="171" t="s">
        <v>1617</v>
      </c>
      <c r="W86" s="171" t="s">
        <v>1617</v>
      </c>
      <c r="X86" s="171" t="s">
        <v>1617</v>
      </c>
      <c r="Y86" s="171" t="s">
        <v>1617</v>
      </c>
      <c r="Z86" s="171" t="s">
        <v>1617</v>
      </c>
      <c r="AA86" s="171" t="s">
        <v>1617</v>
      </c>
      <c r="AB86" s="171" t="s">
        <v>1617</v>
      </c>
      <c r="AC86" s="171" t="s">
        <v>1617</v>
      </c>
      <c r="AD86" s="171" t="s">
        <v>1617</v>
      </c>
      <c r="AE86" s="171" t="s">
        <v>1617</v>
      </c>
      <c r="AF86" s="172" t="s">
        <v>311</v>
      </c>
      <c r="AG86" s="172" t="s">
        <v>312</v>
      </c>
      <c r="AH86" s="172" t="s">
        <v>398</v>
      </c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63" t="s">
        <v>1617</v>
      </c>
      <c r="BB86" s="63" t="s">
        <v>1617</v>
      </c>
      <c r="BC86" s="193">
        <v>39419</v>
      </c>
      <c r="BD86" s="185">
        <v>336883.69</v>
      </c>
      <c r="BE86" s="185">
        <v>6290714.9299999997</v>
      </c>
      <c r="BF86" s="185" t="s">
        <v>992</v>
      </c>
    </row>
    <row r="87" spans="1:89" s="164" customFormat="1" ht="11.25" x14ac:dyDescent="0.2">
      <c r="A87" s="7">
        <v>1</v>
      </c>
      <c r="B87" s="173" t="s">
        <v>804</v>
      </c>
      <c r="C87" s="173" t="s">
        <v>123</v>
      </c>
      <c r="D87" s="175">
        <v>102</v>
      </c>
      <c r="E87" s="21" t="s">
        <v>1761</v>
      </c>
      <c r="F87" s="175">
        <v>102</v>
      </c>
      <c r="G87" s="116" t="s">
        <v>570</v>
      </c>
      <c r="H87" s="175" t="s">
        <v>1344</v>
      </c>
      <c r="I87" s="175" t="s">
        <v>1617</v>
      </c>
      <c r="J87" s="5" t="s">
        <v>86</v>
      </c>
      <c r="K87" s="175" t="s">
        <v>1617</v>
      </c>
      <c r="L87" s="5" t="s">
        <v>547</v>
      </c>
      <c r="M87" s="5" t="s">
        <v>1493</v>
      </c>
      <c r="N87" s="172" t="s">
        <v>570</v>
      </c>
      <c r="O87" s="172"/>
      <c r="P87" s="172"/>
      <c r="Q87" s="172"/>
      <c r="R87" s="172"/>
      <c r="S87" s="172"/>
      <c r="T87" s="182">
        <v>0.27083333333333331</v>
      </c>
      <c r="U87" s="182">
        <v>0.9375</v>
      </c>
      <c r="V87" s="171" t="s">
        <v>1617</v>
      </c>
      <c r="W87" s="171" t="s">
        <v>1617</v>
      </c>
      <c r="X87" s="171" t="s">
        <v>1617</v>
      </c>
      <c r="Y87" s="171" t="s">
        <v>1617</v>
      </c>
      <c r="Z87" s="171" t="s">
        <v>1617</v>
      </c>
      <c r="AA87" s="171" t="s">
        <v>1617</v>
      </c>
      <c r="AB87" s="171" t="s">
        <v>1617</v>
      </c>
      <c r="AC87" s="171" t="s">
        <v>1617</v>
      </c>
      <c r="AD87" s="171" t="s">
        <v>1617</v>
      </c>
      <c r="AE87" s="171" t="s">
        <v>1617</v>
      </c>
      <c r="AF87" s="5" t="s">
        <v>601</v>
      </c>
      <c r="AG87" s="5" t="s">
        <v>770</v>
      </c>
      <c r="AH87" s="5" t="s">
        <v>313</v>
      </c>
      <c r="AI87" s="5" t="s">
        <v>298</v>
      </c>
      <c r="AJ87" s="5" t="s">
        <v>318</v>
      </c>
      <c r="AK87" s="5" t="s">
        <v>314</v>
      </c>
      <c r="AL87" s="5" t="s">
        <v>315</v>
      </c>
      <c r="AM87" s="5" t="s">
        <v>316</v>
      </c>
      <c r="AN87" s="5" t="s">
        <v>317</v>
      </c>
      <c r="AO87" s="5" t="s">
        <v>502</v>
      </c>
      <c r="AP87" s="5" t="s">
        <v>602</v>
      </c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63">
        <v>4</v>
      </c>
      <c r="BB87" s="63">
        <v>4</v>
      </c>
      <c r="BC87" s="193">
        <v>39419</v>
      </c>
      <c r="BD87" s="185">
        <v>337024.91</v>
      </c>
      <c r="BE87" s="185">
        <v>6290748.9400000004</v>
      </c>
      <c r="BF87" s="185" t="s">
        <v>992</v>
      </c>
    </row>
    <row r="88" spans="1:89" s="159" customFormat="1" ht="11.25" x14ac:dyDescent="0.2">
      <c r="A88" s="7">
        <v>1</v>
      </c>
      <c r="B88" s="173" t="s">
        <v>805</v>
      </c>
      <c r="C88" s="173" t="s">
        <v>123</v>
      </c>
      <c r="D88" s="175">
        <v>105</v>
      </c>
      <c r="E88" s="138" t="s">
        <v>2317</v>
      </c>
      <c r="F88" s="175">
        <v>105</v>
      </c>
      <c r="G88" s="116" t="s">
        <v>1168</v>
      </c>
      <c r="H88" s="175" t="s">
        <v>1208</v>
      </c>
      <c r="I88" s="175" t="s">
        <v>1617</v>
      </c>
      <c r="J88" s="5" t="s">
        <v>87</v>
      </c>
      <c r="K88" s="175" t="s">
        <v>1617</v>
      </c>
      <c r="L88" s="5" t="s">
        <v>557</v>
      </c>
      <c r="M88" s="5" t="s">
        <v>827</v>
      </c>
      <c r="N88" s="172" t="s">
        <v>573</v>
      </c>
      <c r="O88" s="172"/>
      <c r="P88" s="172"/>
      <c r="Q88" s="172"/>
      <c r="R88" s="172"/>
      <c r="S88" s="172"/>
      <c r="T88" s="182">
        <v>0.75</v>
      </c>
      <c r="U88" s="182">
        <v>0.875</v>
      </c>
      <c r="V88" s="171" t="s">
        <v>1617</v>
      </c>
      <c r="W88" s="171" t="s">
        <v>1617</v>
      </c>
      <c r="X88" s="171" t="s">
        <v>1617</v>
      </c>
      <c r="Y88" s="171" t="s">
        <v>1617</v>
      </c>
      <c r="Z88" s="171" t="s">
        <v>1617</v>
      </c>
      <c r="AA88" s="171" t="s">
        <v>1617</v>
      </c>
      <c r="AB88" s="171" t="s">
        <v>1617</v>
      </c>
      <c r="AC88" s="171" t="s">
        <v>1617</v>
      </c>
      <c r="AD88" s="171" t="s">
        <v>1617</v>
      </c>
      <c r="AE88" s="171" t="s">
        <v>1617</v>
      </c>
      <c r="AF88" s="172" t="s">
        <v>217</v>
      </c>
      <c r="AG88" s="172" t="s">
        <v>220</v>
      </c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63" t="s">
        <v>1617</v>
      </c>
      <c r="BB88" s="63" t="s">
        <v>1617</v>
      </c>
      <c r="BC88" s="193">
        <v>39427</v>
      </c>
      <c r="BD88" s="185">
        <v>348267.84</v>
      </c>
      <c r="BE88" s="185">
        <v>6287444.2599999998</v>
      </c>
      <c r="BF88" s="185" t="s">
        <v>992</v>
      </c>
    </row>
    <row r="89" spans="1:89" s="164" customFormat="1" ht="11.25" x14ac:dyDescent="0.2">
      <c r="A89" s="7">
        <v>1</v>
      </c>
      <c r="B89" s="173" t="s">
        <v>805</v>
      </c>
      <c r="C89" s="173" t="s">
        <v>123</v>
      </c>
      <c r="D89" s="175">
        <v>106</v>
      </c>
      <c r="E89" s="138" t="s">
        <v>2318</v>
      </c>
      <c r="F89" s="175">
        <v>106</v>
      </c>
      <c r="G89" s="116" t="s">
        <v>1168</v>
      </c>
      <c r="H89" s="175" t="s">
        <v>1345</v>
      </c>
      <c r="I89" s="175" t="s">
        <v>1617</v>
      </c>
      <c r="J89" s="5" t="s">
        <v>88</v>
      </c>
      <c r="K89" s="175" t="s">
        <v>1617</v>
      </c>
      <c r="L89" s="5" t="s">
        <v>552</v>
      </c>
      <c r="M89" s="5" t="s">
        <v>1579</v>
      </c>
      <c r="N89" s="172" t="s">
        <v>571</v>
      </c>
      <c r="O89" s="172"/>
      <c r="P89" s="172"/>
      <c r="Q89" s="172"/>
      <c r="R89" s="172"/>
      <c r="S89" s="172"/>
      <c r="T89" s="182">
        <v>0.27083333333333331</v>
      </c>
      <c r="U89" s="182">
        <v>0.39583333333333331</v>
      </c>
      <c r="V89" s="171" t="s">
        <v>1617</v>
      </c>
      <c r="W89" s="171" t="s">
        <v>1617</v>
      </c>
      <c r="X89" s="171" t="s">
        <v>1617</v>
      </c>
      <c r="Y89" s="171" t="s">
        <v>1617</v>
      </c>
      <c r="Z89" s="171" t="s">
        <v>1617</v>
      </c>
      <c r="AA89" s="171" t="s">
        <v>1617</v>
      </c>
      <c r="AB89" s="171" t="s">
        <v>1617</v>
      </c>
      <c r="AC89" s="171" t="s">
        <v>1617</v>
      </c>
      <c r="AD89" s="171" t="s">
        <v>1617</v>
      </c>
      <c r="AE89" s="171" t="s">
        <v>1617</v>
      </c>
      <c r="AF89" s="172" t="s">
        <v>319</v>
      </c>
      <c r="AG89" s="172" t="s">
        <v>320</v>
      </c>
      <c r="AH89" s="172" t="s">
        <v>321</v>
      </c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63" t="s">
        <v>1617</v>
      </c>
      <c r="BB89" s="63" t="s">
        <v>1617</v>
      </c>
      <c r="BC89" s="193">
        <v>39419</v>
      </c>
      <c r="BD89" s="185">
        <v>336769.63</v>
      </c>
      <c r="BE89" s="185">
        <v>6296402.3700000001</v>
      </c>
      <c r="BF89" s="185" t="s">
        <v>992</v>
      </c>
    </row>
    <row r="90" spans="1:89" s="164" customFormat="1" ht="11.25" x14ac:dyDescent="0.2">
      <c r="A90" s="7">
        <v>1</v>
      </c>
      <c r="B90" s="173" t="s">
        <v>804</v>
      </c>
      <c r="C90" s="173" t="s">
        <v>125</v>
      </c>
      <c r="D90" s="175">
        <v>108</v>
      </c>
      <c r="E90" s="21" t="s">
        <v>1762</v>
      </c>
      <c r="F90" s="175">
        <v>108</v>
      </c>
      <c r="G90" s="116" t="s">
        <v>571</v>
      </c>
      <c r="H90" s="175" t="s">
        <v>1346</v>
      </c>
      <c r="I90" s="175" t="s">
        <v>1617</v>
      </c>
      <c r="J90" s="5" t="s">
        <v>89</v>
      </c>
      <c r="K90" s="175" t="s">
        <v>1617</v>
      </c>
      <c r="L90" s="5" t="s">
        <v>556</v>
      </c>
      <c r="M90" s="5" t="s">
        <v>881</v>
      </c>
      <c r="N90" s="172" t="s">
        <v>571</v>
      </c>
      <c r="O90" s="172" t="s">
        <v>566</v>
      </c>
      <c r="P90" s="172" t="s">
        <v>572</v>
      </c>
      <c r="Q90" s="172"/>
      <c r="R90" s="172"/>
      <c r="S90" s="172"/>
      <c r="T90" s="182">
        <v>0.27083333333333331</v>
      </c>
      <c r="U90" s="182">
        <v>0.45833333333333331</v>
      </c>
      <c r="V90" s="171" t="s">
        <v>1617</v>
      </c>
      <c r="W90" s="171" t="s">
        <v>1617</v>
      </c>
      <c r="X90" s="171" t="s">
        <v>1617</v>
      </c>
      <c r="Y90" s="171" t="s">
        <v>1617</v>
      </c>
      <c r="Z90" s="171" t="s">
        <v>1617</v>
      </c>
      <c r="AA90" s="171" t="s">
        <v>1617</v>
      </c>
      <c r="AB90" s="171" t="s">
        <v>1617</v>
      </c>
      <c r="AC90" s="171" t="s">
        <v>1617</v>
      </c>
      <c r="AD90" s="171" t="s">
        <v>1617</v>
      </c>
      <c r="AE90" s="171" t="s">
        <v>1617</v>
      </c>
      <c r="AF90" s="172" t="s">
        <v>322</v>
      </c>
      <c r="AG90" s="172" t="s">
        <v>323</v>
      </c>
      <c r="AH90" s="172" t="s">
        <v>509</v>
      </c>
      <c r="AI90" s="172" t="s">
        <v>513</v>
      </c>
      <c r="AJ90" s="172" t="s">
        <v>877</v>
      </c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63">
        <v>3</v>
      </c>
      <c r="BB90" s="63">
        <v>3</v>
      </c>
      <c r="BC90" s="193">
        <v>39419</v>
      </c>
      <c r="BD90" s="185">
        <v>352405.75</v>
      </c>
      <c r="BE90" s="185">
        <v>6291163.4900000002</v>
      </c>
      <c r="BF90" s="185" t="s">
        <v>992</v>
      </c>
    </row>
    <row r="91" spans="1:89" s="159" customFormat="1" ht="11.25" x14ac:dyDescent="0.2">
      <c r="A91" s="7">
        <v>1</v>
      </c>
      <c r="B91" s="173" t="s">
        <v>805</v>
      </c>
      <c r="C91" s="173" t="s">
        <v>813</v>
      </c>
      <c r="D91" s="175">
        <v>109</v>
      </c>
      <c r="E91" s="138" t="s">
        <v>2319</v>
      </c>
      <c r="F91" s="175">
        <v>109</v>
      </c>
      <c r="G91" s="116" t="s">
        <v>1168</v>
      </c>
      <c r="H91" s="175" t="s">
        <v>1347</v>
      </c>
      <c r="I91" s="175" t="s">
        <v>1617</v>
      </c>
      <c r="J91" s="5" t="s">
        <v>588</v>
      </c>
      <c r="K91" s="175" t="s">
        <v>1617</v>
      </c>
      <c r="L91" s="5" t="s">
        <v>545</v>
      </c>
      <c r="M91" s="5" t="s">
        <v>2156</v>
      </c>
      <c r="N91" s="172"/>
      <c r="O91" s="172"/>
      <c r="P91" s="172"/>
      <c r="Q91" s="172"/>
      <c r="R91" s="172"/>
      <c r="S91" s="172"/>
      <c r="T91" s="182" t="s">
        <v>1617</v>
      </c>
      <c r="U91" s="182" t="s">
        <v>1617</v>
      </c>
      <c r="V91" s="171" t="s">
        <v>1617</v>
      </c>
      <c r="W91" s="171" t="s">
        <v>1617</v>
      </c>
      <c r="X91" s="171" t="s">
        <v>1617</v>
      </c>
      <c r="Y91" s="171" t="s">
        <v>1617</v>
      </c>
      <c r="Z91" s="171" t="s">
        <v>1617</v>
      </c>
      <c r="AA91" s="171" t="s">
        <v>1617</v>
      </c>
      <c r="AB91" s="171" t="s">
        <v>1617</v>
      </c>
      <c r="AC91" s="171" t="s">
        <v>1617</v>
      </c>
      <c r="AD91" s="171" t="s">
        <v>1617</v>
      </c>
      <c r="AE91" s="171" t="s">
        <v>1617</v>
      </c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63" t="s">
        <v>1617</v>
      </c>
      <c r="BB91" s="63" t="s">
        <v>1617</v>
      </c>
      <c r="BC91" s="193">
        <v>39419</v>
      </c>
      <c r="BD91" s="185">
        <v>352723.35</v>
      </c>
      <c r="BE91" s="185">
        <v>6299660.21</v>
      </c>
      <c r="BF91" s="185" t="s">
        <v>992</v>
      </c>
    </row>
    <row r="92" spans="1:89" s="169" customFormat="1" ht="11.25" x14ac:dyDescent="0.2">
      <c r="A92" s="7">
        <v>1</v>
      </c>
      <c r="B92" s="173" t="s">
        <v>805</v>
      </c>
      <c r="C92" s="173" t="s">
        <v>125</v>
      </c>
      <c r="D92" s="175">
        <v>110</v>
      </c>
      <c r="E92" s="138" t="s">
        <v>1763</v>
      </c>
      <c r="F92" s="175">
        <v>110</v>
      </c>
      <c r="G92" s="116" t="s">
        <v>1168</v>
      </c>
      <c r="H92" s="175" t="s">
        <v>1348</v>
      </c>
      <c r="I92" s="175" t="s">
        <v>1617</v>
      </c>
      <c r="J92" s="5" t="s">
        <v>763</v>
      </c>
      <c r="K92" s="175" t="s">
        <v>1617</v>
      </c>
      <c r="L92" s="5" t="s">
        <v>555</v>
      </c>
      <c r="M92" s="5" t="s">
        <v>1494</v>
      </c>
      <c r="N92" s="172" t="s">
        <v>571</v>
      </c>
      <c r="O92" s="172" t="s">
        <v>570</v>
      </c>
      <c r="P92" s="172"/>
      <c r="Q92" s="172"/>
      <c r="R92" s="172"/>
      <c r="S92" s="172"/>
      <c r="T92" s="182">
        <v>0.22916666666666666</v>
      </c>
      <c r="U92" s="182">
        <v>4.1666666666666664E-2</v>
      </c>
      <c r="V92" s="171" t="s">
        <v>1617</v>
      </c>
      <c r="W92" s="171" t="s">
        <v>1617</v>
      </c>
      <c r="X92" s="171">
        <v>0.22916666666666666</v>
      </c>
      <c r="Y92" s="171">
        <v>4.1666666666666664E-2</v>
      </c>
      <c r="Z92" s="171" t="s">
        <v>1617</v>
      </c>
      <c r="AA92" s="171" t="s">
        <v>1617</v>
      </c>
      <c r="AB92" s="171">
        <v>0.22916666666666666</v>
      </c>
      <c r="AC92" s="171">
        <v>4.1666666666666664E-2</v>
      </c>
      <c r="AD92" s="171" t="s">
        <v>1617</v>
      </c>
      <c r="AE92" s="171" t="s">
        <v>1617</v>
      </c>
      <c r="AF92" s="172" t="s">
        <v>234</v>
      </c>
      <c r="AG92" s="216" t="s">
        <v>232</v>
      </c>
      <c r="AH92" s="172" t="s">
        <v>235</v>
      </c>
      <c r="AI92" s="172" t="s">
        <v>624</v>
      </c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63">
        <v>4</v>
      </c>
      <c r="BB92" s="63">
        <v>4</v>
      </c>
      <c r="BC92" s="193">
        <v>41590</v>
      </c>
      <c r="BD92" s="185">
        <v>352228.76</v>
      </c>
      <c r="BE92" s="185">
        <v>6291047.0700000003</v>
      </c>
      <c r="BF92" s="185" t="s">
        <v>992</v>
      </c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</row>
    <row r="93" spans="1:89" s="169" customFormat="1" ht="11.25" x14ac:dyDescent="0.2">
      <c r="A93" s="7">
        <v>1</v>
      </c>
      <c r="B93" s="173" t="s">
        <v>805</v>
      </c>
      <c r="C93" s="173" t="s">
        <v>125</v>
      </c>
      <c r="D93" s="175">
        <v>111</v>
      </c>
      <c r="E93" s="138" t="s">
        <v>1764</v>
      </c>
      <c r="F93" s="175">
        <v>111</v>
      </c>
      <c r="G93" s="116" t="s">
        <v>1168</v>
      </c>
      <c r="H93" s="175" t="s">
        <v>1349</v>
      </c>
      <c r="I93" s="175" t="s">
        <v>1617</v>
      </c>
      <c r="J93" s="5" t="s">
        <v>625</v>
      </c>
      <c r="K93" s="175" t="s">
        <v>1617</v>
      </c>
      <c r="L93" s="5" t="s">
        <v>559</v>
      </c>
      <c r="M93" s="5" t="s">
        <v>1495</v>
      </c>
      <c r="N93" s="172" t="s">
        <v>571</v>
      </c>
      <c r="O93" s="172" t="s">
        <v>570</v>
      </c>
      <c r="P93" s="172"/>
      <c r="Q93" s="172"/>
      <c r="R93" s="172"/>
      <c r="S93" s="172"/>
      <c r="T93" s="182">
        <v>0.22916666666666666</v>
      </c>
      <c r="U93" s="182">
        <v>4.1666666666666664E-2</v>
      </c>
      <c r="V93" s="171" t="s">
        <v>1617</v>
      </c>
      <c r="W93" s="171" t="s">
        <v>1617</v>
      </c>
      <c r="X93" s="171">
        <v>0.22916666666666666</v>
      </c>
      <c r="Y93" s="171">
        <v>4.1666666666666664E-2</v>
      </c>
      <c r="Z93" s="171" t="s">
        <v>1617</v>
      </c>
      <c r="AA93" s="171" t="s">
        <v>1617</v>
      </c>
      <c r="AB93" s="171">
        <v>0.22916666666666666</v>
      </c>
      <c r="AC93" s="171">
        <v>4.1666666666666664E-2</v>
      </c>
      <c r="AD93" s="171" t="s">
        <v>1617</v>
      </c>
      <c r="AE93" s="171" t="s">
        <v>1617</v>
      </c>
      <c r="AF93" s="172" t="s">
        <v>334</v>
      </c>
      <c r="AG93" s="172" t="s">
        <v>261</v>
      </c>
      <c r="AH93" s="172" t="s">
        <v>174</v>
      </c>
      <c r="AI93" s="172" t="s">
        <v>398</v>
      </c>
      <c r="AJ93" s="172" t="s">
        <v>512</v>
      </c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63">
        <v>8</v>
      </c>
      <c r="BB93" s="63">
        <v>4</v>
      </c>
      <c r="BC93" s="193">
        <v>41590</v>
      </c>
      <c r="BD93" s="185">
        <v>352377.62</v>
      </c>
      <c r="BE93" s="185">
        <v>6290952.6200000001</v>
      </c>
      <c r="BF93" s="185" t="s">
        <v>992</v>
      </c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</row>
    <row r="94" spans="1:89" s="159" customFormat="1" ht="11.25" x14ac:dyDescent="0.2">
      <c r="A94" s="7">
        <v>1</v>
      </c>
      <c r="B94" s="173" t="s">
        <v>804</v>
      </c>
      <c r="C94" s="173" t="s">
        <v>125</v>
      </c>
      <c r="D94" s="175">
        <v>112</v>
      </c>
      <c r="E94" s="21" t="s">
        <v>1765</v>
      </c>
      <c r="F94" s="175">
        <v>112</v>
      </c>
      <c r="G94" s="116" t="s">
        <v>571</v>
      </c>
      <c r="H94" s="175" t="s">
        <v>1350</v>
      </c>
      <c r="I94" s="175" t="s">
        <v>1617</v>
      </c>
      <c r="J94" s="5" t="s">
        <v>90</v>
      </c>
      <c r="K94" s="175" t="s">
        <v>1617</v>
      </c>
      <c r="L94" s="5" t="s">
        <v>555</v>
      </c>
      <c r="M94" s="5" t="s">
        <v>882</v>
      </c>
      <c r="N94" s="172" t="s">
        <v>571</v>
      </c>
      <c r="O94" s="172" t="s">
        <v>572</v>
      </c>
      <c r="P94" s="172"/>
      <c r="Q94" s="172"/>
      <c r="R94" s="172"/>
      <c r="S94" s="172"/>
      <c r="T94" s="182">
        <v>0.6875</v>
      </c>
      <c r="U94" s="182">
        <v>0.85416666666666663</v>
      </c>
      <c r="V94" s="171" t="s">
        <v>1617</v>
      </c>
      <c r="W94" s="171" t="s">
        <v>1617</v>
      </c>
      <c r="X94" s="171" t="s">
        <v>1617</v>
      </c>
      <c r="Y94" s="171" t="s">
        <v>1617</v>
      </c>
      <c r="Z94" s="171" t="s">
        <v>1617</v>
      </c>
      <c r="AA94" s="171" t="s">
        <v>1617</v>
      </c>
      <c r="AB94" s="171" t="s">
        <v>1617</v>
      </c>
      <c r="AC94" s="171" t="s">
        <v>1617</v>
      </c>
      <c r="AD94" s="171" t="s">
        <v>1617</v>
      </c>
      <c r="AE94" s="171" t="s">
        <v>1617</v>
      </c>
      <c r="AF94" s="172" t="s">
        <v>233</v>
      </c>
      <c r="AG94" s="172" t="s">
        <v>508</v>
      </c>
      <c r="AH94" s="172" t="s">
        <v>878</v>
      </c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63">
        <v>4</v>
      </c>
      <c r="BB94" s="63">
        <v>3</v>
      </c>
      <c r="BC94" s="193">
        <v>39419</v>
      </c>
      <c r="BD94" s="185">
        <v>352331.58</v>
      </c>
      <c r="BE94" s="185">
        <v>6291231.4500000002</v>
      </c>
      <c r="BF94" s="185" t="s">
        <v>992</v>
      </c>
    </row>
    <row r="95" spans="1:89" s="159" customFormat="1" ht="11.25" x14ac:dyDescent="0.2">
      <c r="A95" s="7">
        <v>1</v>
      </c>
      <c r="B95" s="173" t="s">
        <v>805</v>
      </c>
      <c r="C95" s="173" t="s">
        <v>123</v>
      </c>
      <c r="D95" s="175">
        <v>115</v>
      </c>
      <c r="E95" s="138" t="s">
        <v>2320</v>
      </c>
      <c r="F95" s="175">
        <v>115</v>
      </c>
      <c r="G95" s="116" t="s">
        <v>1168</v>
      </c>
      <c r="H95" s="175" t="s">
        <v>1351</v>
      </c>
      <c r="I95" s="175" t="s">
        <v>1617</v>
      </c>
      <c r="J95" s="5" t="s">
        <v>664</v>
      </c>
      <c r="K95" s="175" t="s">
        <v>1617</v>
      </c>
      <c r="L95" s="5" t="s">
        <v>559</v>
      </c>
      <c r="M95" s="5" t="s">
        <v>1544</v>
      </c>
      <c r="N95" s="172" t="s">
        <v>570</v>
      </c>
      <c r="O95" s="172"/>
      <c r="P95" s="172"/>
      <c r="Q95" s="172"/>
      <c r="R95" s="172"/>
      <c r="S95" s="172"/>
      <c r="T95" s="182" t="s">
        <v>1617</v>
      </c>
      <c r="U95" s="182" t="s">
        <v>1617</v>
      </c>
      <c r="V95" s="171" t="s">
        <v>1617</v>
      </c>
      <c r="W95" s="171" t="s">
        <v>1617</v>
      </c>
      <c r="X95" s="171" t="s">
        <v>1617</v>
      </c>
      <c r="Y95" s="171" t="s">
        <v>1617</v>
      </c>
      <c r="Z95" s="171" t="s">
        <v>1617</v>
      </c>
      <c r="AA95" s="171" t="s">
        <v>1617</v>
      </c>
      <c r="AB95" s="171" t="s">
        <v>1617</v>
      </c>
      <c r="AC95" s="171" t="s">
        <v>1617</v>
      </c>
      <c r="AD95" s="171" t="s">
        <v>1617</v>
      </c>
      <c r="AE95" s="171" t="s">
        <v>1617</v>
      </c>
      <c r="AF95" s="172" t="s">
        <v>326</v>
      </c>
      <c r="AG95" s="172" t="s">
        <v>327</v>
      </c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63">
        <v>2</v>
      </c>
      <c r="BB95" s="63" t="s">
        <v>1617</v>
      </c>
      <c r="BC95" s="193">
        <v>39419</v>
      </c>
      <c r="BD95" s="185">
        <v>352636.11</v>
      </c>
      <c r="BE95" s="185">
        <v>6286935.8300000001</v>
      </c>
      <c r="BF95" s="185" t="s">
        <v>992</v>
      </c>
    </row>
    <row r="96" spans="1:89" s="164" customFormat="1" ht="11.25" x14ac:dyDescent="0.2">
      <c r="A96" s="7">
        <v>1</v>
      </c>
      <c r="B96" s="173" t="s">
        <v>804</v>
      </c>
      <c r="C96" s="173" t="s">
        <v>125</v>
      </c>
      <c r="D96" s="175">
        <v>116</v>
      </c>
      <c r="E96" s="21" t="s">
        <v>1766</v>
      </c>
      <c r="F96" s="175">
        <v>116</v>
      </c>
      <c r="G96" s="116" t="s">
        <v>575</v>
      </c>
      <c r="H96" s="175" t="s">
        <v>1352</v>
      </c>
      <c r="I96" s="175" t="s">
        <v>1617</v>
      </c>
      <c r="J96" s="5" t="s">
        <v>91</v>
      </c>
      <c r="K96" s="175" t="s">
        <v>1617</v>
      </c>
      <c r="L96" s="5" t="s">
        <v>549</v>
      </c>
      <c r="M96" s="5" t="s">
        <v>1496</v>
      </c>
      <c r="N96" s="172" t="s">
        <v>575</v>
      </c>
      <c r="O96" s="172" t="s">
        <v>567</v>
      </c>
      <c r="P96" s="172"/>
      <c r="Q96" s="172"/>
      <c r="R96" s="172"/>
      <c r="S96" s="172"/>
      <c r="T96" s="182">
        <v>0.5625</v>
      </c>
      <c r="U96" s="182">
        <v>0.875</v>
      </c>
      <c r="V96" s="171" t="s">
        <v>1617</v>
      </c>
      <c r="W96" s="171" t="s">
        <v>1617</v>
      </c>
      <c r="X96" s="171" t="s">
        <v>1617</v>
      </c>
      <c r="Y96" s="171" t="s">
        <v>1617</v>
      </c>
      <c r="Z96" s="171" t="s">
        <v>1617</v>
      </c>
      <c r="AA96" s="171" t="s">
        <v>1617</v>
      </c>
      <c r="AB96" s="171" t="s">
        <v>1617</v>
      </c>
      <c r="AC96" s="171" t="s">
        <v>1617</v>
      </c>
      <c r="AD96" s="171" t="s">
        <v>1617</v>
      </c>
      <c r="AE96" s="171" t="s">
        <v>1617</v>
      </c>
      <c r="AF96" s="172" t="s">
        <v>328</v>
      </c>
      <c r="AG96" s="172" t="s">
        <v>329</v>
      </c>
      <c r="AH96" s="172" t="s">
        <v>252</v>
      </c>
      <c r="AI96" s="172" t="s">
        <v>330</v>
      </c>
      <c r="AJ96" s="172" t="s">
        <v>606</v>
      </c>
      <c r="AK96" s="172" t="s">
        <v>871</v>
      </c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84"/>
      <c r="AY96" s="184"/>
      <c r="AZ96" s="184"/>
      <c r="BA96" s="63">
        <v>3</v>
      </c>
      <c r="BB96" s="63">
        <v>2</v>
      </c>
      <c r="BC96" s="193">
        <v>39426</v>
      </c>
      <c r="BD96" s="185">
        <v>347944.78</v>
      </c>
      <c r="BE96" s="185">
        <v>6299092.79</v>
      </c>
      <c r="BF96" s="185" t="s">
        <v>992</v>
      </c>
    </row>
    <row r="97" spans="1:58" s="159" customFormat="1" ht="11.25" x14ac:dyDescent="0.2">
      <c r="A97" s="7">
        <v>1</v>
      </c>
      <c r="B97" s="173" t="s">
        <v>805</v>
      </c>
      <c r="C97" s="173" t="s">
        <v>778</v>
      </c>
      <c r="D97" s="175">
        <v>117</v>
      </c>
      <c r="E97" s="138" t="s">
        <v>2321</v>
      </c>
      <c r="F97" s="175">
        <v>117</v>
      </c>
      <c r="G97" s="116"/>
      <c r="H97" s="175" t="s">
        <v>1353</v>
      </c>
      <c r="I97" s="175" t="s">
        <v>1617</v>
      </c>
      <c r="J97" s="5" t="s">
        <v>120</v>
      </c>
      <c r="K97" s="175" t="s">
        <v>1617</v>
      </c>
      <c r="L97" s="5" t="s">
        <v>559</v>
      </c>
      <c r="M97" s="5" t="s">
        <v>1513</v>
      </c>
      <c r="N97" s="172" t="s">
        <v>570</v>
      </c>
      <c r="O97" s="172"/>
      <c r="P97" s="172"/>
      <c r="Q97" s="172"/>
      <c r="R97" s="172"/>
      <c r="S97" s="172"/>
      <c r="T97" s="182">
        <v>0.25</v>
      </c>
      <c r="U97" s="182">
        <v>0.95833333333333337</v>
      </c>
      <c r="V97" s="171" t="s">
        <v>1617</v>
      </c>
      <c r="W97" s="171" t="s">
        <v>1617</v>
      </c>
      <c r="X97" s="171">
        <v>0.27083333333333331</v>
      </c>
      <c r="Y97" s="171">
        <v>0.96180555555555547</v>
      </c>
      <c r="Z97" s="171" t="s">
        <v>1617</v>
      </c>
      <c r="AA97" s="171" t="s">
        <v>1617</v>
      </c>
      <c r="AB97" s="171">
        <v>0.33333333333333331</v>
      </c>
      <c r="AC97" s="171">
        <v>0.96180555555555547</v>
      </c>
      <c r="AD97" s="171" t="s">
        <v>1617</v>
      </c>
      <c r="AE97" s="171" t="s">
        <v>1617</v>
      </c>
      <c r="AF97" s="172" t="s">
        <v>331</v>
      </c>
      <c r="AG97" s="172" t="s">
        <v>279</v>
      </c>
      <c r="AH97" s="172" t="s">
        <v>280</v>
      </c>
      <c r="AI97" s="172" t="s">
        <v>332</v>
      </c>
      <c r="AJ97" s="172" t="s">
        <v>333</v>
      </c>
      <c r="AK97" s="172" t="s">
        <v>334</v>
      </c>
      <c r="AL97" s="172" t="s">
        <v>335</v>
      </c>
      <c r="AM97" s="172" t="s">
        <v>282</v>
      </c>
      <c r="AN97" s="172" t="s">
        <v>278</v>
      </c>
      <c r="AO97" s="172" t="s">
        <v>636</v>
      </c>
      <c r="AP97" s="172" t="s">
        <v>679</v>
      </c>
      <c r="AQ97" s="172"/>
      <c r="AR97" s="172"/>
      <c r="AS97" s="172"/>
      <c r="AT97" s="172"/>
      <c r="AU97" s="172"/>
      <c r="AV97" s="172"/>
      <c r="AW97" s="184"/>
      <c r="AX97" s="172"/>
      <c r="AY97" s="172"/>
      <c r="AZ97" s="172"/>
      <c r="BA97" s="63">
        <v>2</v>
      </c>
      <c r="BB97" s="63" t="s">
        <v>1617</v>
      </c>
      <c r="BC97" s="193">
        <v>39365</v>
      </c>
      <c r="BD97" s="185">
        <v>351553.5</v>
      </c>
      <c r="BE97" s="185">
        <v>6290027.2999999998</v>
      </c>
      <c r="BF97" s="185" t="s">
        <v>992</v>
      </c>
    </row>
    <row r="98" spans="1:58" s="159" customFormat="1" ht="11.25" customHeight="1" x14ac:dyDescent="0.2">
      <c r="A98" s="79">
        <v>1</v>
      </c>
      <c r="B98" s="173" t="s">
        <v>804</v>
      </c>
      <c r="C98" s="173" t="s">
        <v>778</v>
      </c>
      <c r="D98" s="175">
        <v>118</v>
      </c>
      <c r="E98" s="21" t="s">
        <v>1767</v>
      </c>
      <c r="F98" s="175">
        <v>118</v>
      </c>
      <c r="G98" s="116" t="s">
        <v>573</v>
      </c>
      <c r="H98" s="175" t="s">
        <v>1354</v>
      </c>
      <c r="I98" s="175" t="s">
        <v>1617</v>
      </c>
      <c r="J98" s="5" t="s">
        <v>117</v>
      </c>
      <c r="K98" s="175" t="s">
        <v>1617</v>
      </c>
      <c r="L98" s="5" t="s">
        <v>558</v>
      </c>
      <c r="M98" s="5" t="s">
        <v>1497</v>
      </c>
      <c r="N98" s="172" t="s">
        <v>573</v>
      </c>
      <c r="O98" s="172"/>
      <c r="P98" s="172"/>
      <c r="Q98" s="172"/>
      <c r="R98" s="172"/>
      <c r="S98" s="172"/>
      <c r="T98" s="182">
        <v>0.25</v>
      </c>
      <c r="U98" s="182">
        <v>0.95833333333333337</v>
      </c>
      <c r="V98" s="171" t="s">
        <v>1617</v>
      </c>
      <c r="W98" s="171" t="s">
        <v>1617</v>
      </c>
      <c r="X98" s="171" t="s">
        <v>1617</v>
      </c>
      <c r="Y98" s="171" t="s">
        <v>1617</v>
      </c>
      <c r="Z98" s="171" t="s">
        <v>1617</v>
      </c>
      <c r="AA98" s="171" t="s">
        <v>1617</v>
      </c>
      <c r="AB98" s="171" t="s">
        <v>1617</v>
      </c>
      <c r="AC98" s="171" t="s">
        <v>1617</v>
      </c>
      <c r="AD98" s="171" t="s">
        <v>1617</v>
      </c>
      <c r="AE98" s="171" t="s">
        <v>1617</v>
      </c>
      <c r="AF98" s="172" t="s">
        <v>336</v>
      </c>
      <c r="AG98" s="172" t="s">
        <v>337</v>
      </c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63">
        <v>2</v>
      </c>
      <c r="BB98" s="63">
        <v>2</v>
      </c>
      <c r="BC98" s="193">
        <v>39365</v>
      </c>
      <c r="BD98" s="185">
        <v>345927.99</v>
      </c>
      <c r="BE98" s="185">
        <v>6290128.9699999997</v>
      </c>
      <c r="BF98" s="185" t="s">
        <v>992</v>
      </c>
    </row>
    <row r="99" spans="1:58" s="159" customFormat="1" ht="11.25" customHeight="1" x14ac:dyDescent="0.2">
      <c r="A99" s="79">
        <v>1</v>
      </c>
      <c r="B99" s="173" t="s">
        <v>804</v>
      </c>
      <c r="C99" s="173" t="s">
        <v>778</v>
      </c>
      <c r="D99" s="175">
        <v>119</v>
      </c>
      <c r="E99" s="21" t="s">
        <v>1768</v>
      </c>
      <c r="F99" s="175">
        <v>119</v>
      </c>
      <c r="G99" s="116" t="s">
        <v>570</v>
      </c>
      <c r="H99" s="175" t="s">
        <v>1354</v>
      </c>
      <c r="I99" s="175" t="s">
        <v>1617</v>
      </c>
      <c r="J99" s="5" t="s">
        <v>117</v>
      </c>
      <c r="K99" s="175" t="s">
        <v>1617</v>
      </c>
      <c r="L99" s="5" t="s">
        <v>558</v>
      </c>
      <c r="M99" s="5" t="s">
        <v>1497</v>
      </c>
      <c r="N99" s="172" t="s">
        <v>570</v>
      </c>
      <c r="O99" s="172"/>
      <c r="P99" s="172"/>
      <c r="Q99" s="172"/>
      <c r="R99" s="172"/>
      <c r="S99" s="172"/>
      <c r="T99" s="182">
        <v>0.25</v>
      </c>
      <c r="U99" s="182">
        <v>0.95833333333333337</v>
      </c>
      <c r="V99" s="171" t="s">
        <v>1617</v>
      </c>
      <c r="W99" s="171" t="s">
        <v>1617</v>
      </c>
      <c r="X99" s="171">
        <v>0.3125</v>
      </c>
      <c r="Y99" s="171">
        <v>0.95833333333333337</v>
      </c>
      <c r="Z99" s="171" t="s">
        <v>1617</v>
      </c>
      <c r="AA99" s="171" t="s">
        <v>1617</v>
      </c>
      <c r="AB99" s="171">
        <v>0.33333333333333331</v>
      </c>
      <c r="AC99" s="171">
        <v>0.95833333333333337</v>
      </c>
      <c r="AD99" s="171" t="s">
        <v>1617</v>
      </c>
      <c r="AE99" s="171" t="s">
        <v>1617</v>
      </c>
      <c r="AF99" s="172" t="s">
        <v>339</v>
      </c>
      <c r="AG99" s="172" t="s">
        <v>340</v>
      </c>
      <c r="AH99" s="172" t="s">
        <v>338</v>
      </c>
      <c r="AI99" s="172" t="s">
        <v>314</v>
      </c>
      <c r="AJ99" s="172" t="s">
        <v>601</v>
      </c>
      <c r="AK99" s="172" t="s">
        <v>616</v>
      </c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63">
        <v>4</v>
      </c>
      <c r="BB99" s="63">
        <v>2</v>
      </c>
      <c r="BC99" s="193">
        <v>39365</v>
      </c>
      <c r="BD99" s="185">
        <v>345927.99</v>
      </c>
      <c r="BE99" s="185">
        <v>6290128.9699999997</v>
      </c>
      <c r="BF99" s="185" t="s">
        <v>992</v>
      </c>
    </row>
    <row r="100" spans="1:58" s="159" customFormat="1" ht="11.25" customHeight="1" x14ac:dyDescent="0.2">
      <c r="A100" s="79">
        <v>1</v>
      </c>
      <c r="B100" s="173" t="s">
        <v>805</v>
      </c>
      <c r="C100" s="173" t="s">
        <v>125</v>
      </c>
      <c r="D100" s="175">
        <v>120</v>
      </c>
      <c r="E100" s="21" t="s">
        <v>1769</v>
      </c>
      <c r="F100" s="175">
        <v>120</v>
      </c>
      <c r="G100" s="116" t="s">
        <v>1168</v>
      </c>
      <c r="H100" s="175" t="s">
        <v>1355</v>
      </c>
      <c r="I100" s="175" t="s">
        <v>1617</v>
      </c>
      <c r="J100" s="5" t="s">
        <v>92</v>
      </c>
      <c r="K100" s="175" t="s">
        <v>1617</v>
      </c>
      <c r="L100" s="5" t="s">
        <v>548</v>
      </c>
      <c r="M100" s="5" t="s">
        <v>1498</v>
      </c>
      <c r="N100" s="172" t="s">
        <v>572</v>
      </c>
      <c r="O100" s="172" t="s">
        <v>570</v>
      </c>
      <c r="P100" s="172"/>
      <c r="Q100" s="172"/>
      <c r="R100" s="172"/>
      <c r="S100" s="172"/>
      <c r="T100" s="182">
        <v>0.66666666666666663</v>
      </c>
      <c r="U100" s="182">
        <v>0.9375</v>
      </c>
      <c r="V100" s="171" t="s">
        <v>1617</v>
      </c>
      <c r="W100" s="171" t="s">
        <v>1617</v>
      </c>
      <c r="X100" s="171" t="s">
        <v>1617</v>
      </c>
      <c r="Y100" s="171" t="s">
        <v>1617</v>
      </c>
      <c r="Z100" s="171" t="s">
        <v>1617</v>
      </c>
      <c r="AA100" s="171" t="s">
        <v>1617</v>
      </c>
      <c r="AB100" s="171" t="s">
        <v>1617</v>
      </c>
      <c r="AC100" s="171" t="s">
        <v>1617</v>
      </c>
      <c r="AD100" s="171" t="s">
        <v>1617</v>
      </c>
      <c r="AE100" s="171" t="s">
        <v>1617</v>
      </c>
      <c r="AF100" s="172" t="s">
        <v>341</v>
      </c>
      <c r="AG100" s="172" t="s">
        <v>342</v>
      </c>
      <c r="AH100" s="172" t="s">
        <v>343</v>
      </c>
      <c r="AI100" s="172" t="s">
        <v>239</v>
      </c>
      <c r="AJ100" s="172" t="s">
        <v>344</v>
      </c>
      <c r="AK100" s="172" t="s">
        <v>345</v>
      </c>
      <c r="AL100" s="172" t="s">
        <v>638</v>
      </c>
      <c r="AM100" s="172" t="s">
        <v>681</v>
      </c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63">
        <v>3</v>
      </c>
      <c r="BB100" s="63">
        <v>3</v>
      </c>
      <c r="BC100" s="193">
        <v>39540</v>
      </c>
      <c r="BD100" s="185">
        <v>353125.41</v>
      </c>
      <c r="BE100" s="185">
        <v>6283612.2699999996</v>
      </c>
      <c r="BF100" s="185" t="s">
        <v>992</v>
      </c>
    </row>
    <row r="101" spans="1:58" s="159" customFormat="1" ht="11.25" customHeight="1" x14ac:dyDescent="0.2">
      <c r="A101" s="79">
        <v>1</v>
      </c>
      <c r="B101" s="173" t="s">
        <v>805</v>
      </c>
      <c r="C101" s="173" t="s">
        <v>123</v>
      </c>
      <c r="D101" s="175">
        <v>121</v>
      </c>
      <c r="E101" s="21" t="s">
        <v>1770</v>
      </c>
      <c r="F101" s="175">
        <v>121</v>
      </c>
      <c r="G101" s="116" t="s">
        <v>1168</v>
      </c>
      <c r="H101" s="175" t="s">
        <v>1356</v>
      </c>
      <c r="I101" s="175" t="s">
        <v>1617</v>
      </c>
      <c r="J101" s="5" t="s">
        <v>93</v>
      </c>
      <c r="K101" s="175" t="s">
        <v>1617</v>
      </c>
      <c r="L101" s="5" t="s">
        <v>548</v>
      </c>
      <c r="M101" s="5" t="s">
        <v>1499</v>
      </c>
      <c r="N101" s="172" t="s">
        <v>572</v>
      </c>
      <c r="O101" s="172"/>
      <c r="P101" s="172"/>
      <c r="Q101" s="172"/>
      <c r="R101" s="172"/>
      <c r="S101" s="172"/>
      <c r="T101" s="182">
        <v>0.70833333333333337</v>
      </c>
      <c r="U101" s="182">
        <v>0.9375</v>
      </c>
      <c r="V101" s="171" t="s">
        <v>1617</v>
      </c>
      <c r="W101" s="171" t="s">
        <v>1617</v>
      </c>
      <c r="X101" s="171" t="s">
        <v>1617</v>
      </c>
      <c r="Y101" s="171" t="s">
        <v>1617</v>
      </c>
      <c r="Z101" s="171" t="s">
        <v>1617</v>
      </c>
      <c r="AA101" s="171" t="s">
        <v>1617</v>
      </c>
      <c r="AB101" s="171" t="s">
        <v>1617</v>
      </c>
      <c r="AC101" s="171" t="s">
        <v>1617</v>
      </c>
      <c r="AD101" s="171" t="s">
        <v>1617</v>
      </c>
      <c r="AE101" s="171" t="s">
        <v>1617</v>
      </c>
      <c r="AF101" s="172" t="s">
        <v>155</v>
      </c>
      <c r="AG101" s="172" t="s">
        <v>159</v>
      </c>
      <c r="AH101" s="172" t="s">
        <v>161</v>
      </c>
      <c r="AI101" s="172" t="s">
        <v>346</v>
      </c>
      <c r="AJ101" s="172" t="s">
        <v>347</v>
      </c>
      <c r="AK101" s="172" t="s">
        <v>349</v>
      </c>
      <c r="AL101" s="172" t="s">
        <v>348</v>
      </c>
      <c r="AM101" s="172" t="s">
        <v>1097</v>
      </c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63">
        <v>3</v>
      </c>
      <c r="BB101" s="63">
        <v>3</v>
      </c>
      <c r="BC101" s="193">
        <v>39540</v>
      </c>
      <c r="BD101" s="185">
        <v>353632.65</v>
      </c>
      <c r="BE101" s="185">
        <v>6280887.3099999996</v>
      </c>
      <c r="BF101" s="185" t="s">
        <v>992</v>
      </c>
    </row>
    <row r="102" spans="1:58" s="159" customFormat="1" ht="11.25" customHeight="1" x14ac:dyDescent="0.2">
      <c r="A102" s="79">
        <v>1</v>
      </c>
      <c r="B102" s="173" t="s">
        <v>804</v>
      </c>
      <c r="C102" s="173" t="s">
        <v>123</v>
      </c>
      <c r="D102" s="175">
        <v>122</v>
      </c>
      <c r="E102" s="21" t="s">
        <v>1771</v>
      </c>
      <c r="F102" s="175">
        <v>122</v>
      </c>
      <c r="G102" s="116" t="s">
        <v>575</v>
      </c>
      <c r="H102" s="175" t="s">
        <v>1357</v>
      </c>
      <c r="I102" s="175" t="s">
        <v>1617</v>
      </c>
      <c r="J102" s="5" t="s">
        <v>94</v>
      </c>
      <c r="K102" s="175" t="s">
        <v>1617</v>
      </c>
      <c r="L102" s="5" t="s">
        <v>545</v>
      </c>
      <c r="M102" s="5" t="s">
        <v>1500</v>
      </c>
      <c r="N102" s="172" t="s">
        <v>575</v>
      </c>
      <c r="O102" s="172"/>
      <c r="P102" s="172"/>
      <c r="Q102" s="172"/>
      <c r="R102" s="172"/>
      <c r="S102" s="172"/>
      <c r="T102" s="182">
        <v>0.27083333333333331</v>
      </c>
      <c r="U102" s="182">
        <v>0.91666666666666663</v>
      </c>
      <c r="V102" s="171" t="s">
        <v>1617</v>
      </c>
      <c r="W102" s="171" t="s">
        <v>1617</v>
      </c>
      <c r="X102" s="171">
        <v>0.29166666666666669</v>
      </c>
      <c r="Y102" s="171">
        <v>0.875</v>
      </c>
      <c r="Z102" s="171" t="s">
        <v>1617</v>
      </c>
      <c r="AA102" s="171" t="s">
        <v>1617</v>
      </c>
      <c r="AB102" s="171" t="s">
        <v>1617</v>
      </c>
      <c r="AC102" s="171" t="s">
        <v>1617</v>
      </c>
      <c r="AD102" s="171" t="s">
        <v>1617</v>
      </c>
      <c r="AE102" s="171" t="s">
        <v>1617</v>
      </c>
      <c r="AF102" s="172" t="s">
        <v>350</v>
      </c>
      <c r="AG102" s="172" t="s">
        <v>328</v>
      </c>
      <c r="AH102" s="172" t="s">
        <v>673</v>
      </c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63">
        <v>3</v>
      </c>
      <c r="BB102" s="63">
        <v>3</v>
      </c>
      <c r="BC102" s="193">
        <v>39461</v>
      </c>
      <c r="BD102" s="185">
        <v>352612.27</v>
      </c>
      <c r="BE102" s="185">
        <v>6299692.5899999999</v>
      </c>
      <c r="BF102" s="185" t="s">
        <v>992</v>
      </c>
    </row>
    <row r="103" spans="1:58" s="159" customFormat="1" ht="11.25" customHeight="1" x14ac:dyDescent="0.2">
      <c r="A103" s="7">
        <v>1</v>
      </c>
      <c r="B103" s="173" t="s">
        <v>805</v>
      </c>
      <c r="C103" s="173" t="s">
        <v>123</v>
      </c>
      <c r="D103" s="175">
        <v>124</v>
      </c>
      <c r="E103" s="138" t="s">
        <v>2322</v>
      </c>
      <c r="F103" s="175">
        <v>124</v>
      </c>
      <c r="G103" s="116" t="s">
        <v>1168</v>
      </c>
      <c r="H103" s="175" t="s">
        <v>1358</v>
      </c>
      <c r="I103" s="175" t="s">
        <v>1617</v>
      </c>
      <c r="J103" s="5" t="s">
        <v>95</v>
      </c>
      <c r="K103" s="175" t="s">
        <v>1617</v>
      </c>
      <c r="L103" s="5" t="s">
        <v>554</v>
      </c>
      <c r="M103" s="5" t="s">
        <v>2157</v>
      </c>
      <c r="N103" s="173" t="s">
        <v>567</v>
      </c>
      <c r="O103" s="173"/>
      <c r="P103" s="173"/>
      <c r="Q103" s="173"/>
      <c r="R103" s="173"/>
      <c r="S103" s="173"/>
      <c r="T103" s="182">
        <v>0.75</v>
      </c>
      <c r="U103" s="182">
        <v>0.875</v>
      </c>
      <c r="V103" s="182" t="s">
        <v>1617</v>
      </c>
      <c r="W103" s="182" t="s">
        <v>1617</v>
      </c>
      <c r="X103" s="182" t="s">
        <v>1617</v>
      </c>
      <c r="Y103" s="182" t="s">
        <v>1617</v>
      </c>
      <c r="Z103" s="182" t="s">
        <v>1617</v>
      </c>
      <c r="AA103" s="182" t="s">
        <v>1617</v>
      </c>
      <c r="AB103" s="182" t="s">
        <v>1617</v>
      </c>
      <c r="AC103" s="182" t="s">
        <v>1617</v>
      </c>
      <c r="AD103" s="182" t="s">
        <v>1617</v>
      </c>
      <c r="AE103" s="182" t="s">
        <v>1617</v>
      </c>
      <c r="AF103" s="217" t="s">
        <v>351</v>
      </c>
      <c r="AG103" s="217" t="s">
        <v>352</v>
      </c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191">
        <v>2</v>
      </c>
      <c r="BB103" s="63" t="s">
        <v>1617</v>
      </c>
      <c r="BC103" s="203">
        <v>39524</v>
      </c>
      <c r="BD103" s="185">
        <v>347158.38</v>
      </c>
      <c r="BE103" s="185">
        <v>6302519.1200000001</v>
      </c>
      <c r="BF103" s="185" t="s">
        <v>992</v>
      </c>
    </row>
    <row r="104" spans="1:58" s="159" customFormat="1" ht="11.25" customHeight="1" x14ac:dyDescent="0.2">
      <c r="A104" s="7">
        <v>1</v>
      </c>
      <c r="B104" s="173" t="s">
        <v>805</v>
      </c>
      <c r="C104" s="173" t="s">
        <v>123</v>
      </c>
      <c r="D104" s="175">
        <v>127</v>
      </c>
      <c r="E104" s="21" t="s">
        <v>1772</v>
      </c>
      <c r="F104" s="175">
        <v>127</v>
      </c>
      <c r="G104" s="116" t="s">
        <v>1168</v>
      </c>
      <c r="H104" s="175" t="s">
        <v>1359</v>
      </c>
      <c r="I104" s="175" t="s">
        <v>1617</v>
      </c>
      <c r="J104" s="5" t="s">
        <v>96</v>
      </c>
      <c r="K104" s="175" t="s">
        <v>1617</v>
      </c>
      <c r="L104" s="5" t="s">
        <v>549</v>
      </c>
      <c r="M104" s="5" t="s">
        <v>1501</v>
      </c>
      <c r="N104" s="172" t="s">
        <v>573</v>
      </c>
      <c r="O104" s="172"/>
      <c r="P104" s="172"/>
      <c r="Q104" s="172"/>
      <c r="R104" s="172"/>
      <c r="S104" s="172"/>
      <c r="T104" s="182">
        <v>0.72916666666666663</v>
      </c>
      <c r="U104" s="182">
        <v>0.85416666666666663</v>
      </c>
      <c r="V104" s="171" t="s">
        <v>1617</v>
      </c>
      <c r="W104" s="171" t="s">
        <v>1617</v>
      </c>
      <c r="X104" s="171" t="s">
        <v>1617</v>
      </c>
      <c r="Y104" s="171" t="s">
        <v>1617</v>
      </c>
      <c r="Z104" s="171" t="s">
        <v>1617</v>
      </c>
      <c r="AA104" s="171" t="s">
        <v>1617</v>
      </c>
      <c r="AB104" s="171" t="s">
        <v>1617</v>
      </c>
      <c r="AC104" s="171" t="s">
        <v>1617</v>
      </c>
      <c r="AD104" s="171" t="s">
        <v>1617</v>
      </c>
      <c r="AE104" s="171" t="s">
        <v>1617</v>
      </c>
      <c r="AF104" s="172" t="s">
        <v>353</v>
      </c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63">
        <v>2</v>
      </c>
      <c r="BB104" s="63">
        <v>2</v>
      </c>
      <c r="BC104" s="193">
        <v>39510</v>
      </c>
      <c r="BD104" s="185">
        <v>345660.74</v>
      </c>
      <c r="BE104" s="185">
        <v>6298923.2800000003</v>
      </c>
      <c r="BF104" s="185" t="s">
        <v>992</v>
      </c>
    </row>
    <row r="105" spans="1:58" s="159" customFormat="1" ht="11.25" customHeight="1" x14ac:dyDescent="0.2">
      <c r="A105" s="79">
        <v>1</v>
      </c>
      <c r="B105" s="173" t="s">
        <v>804</v>
      </c>
      <c r="C105" s="173" t="s">
        <v>123</v>
      </c>
      <c r="D105" s="175">
        <v>136</v>
      </c>
      <c r="E105" s="21" t="s">
        <v>1773</v>
      </c>
      <c r="F105" s="175">
        <v>136</v>
      </c>
      <c r="G105" s="116" t="s">
        <v>570</v>
      </c>
      <c r="H105" s="175" t="s">
        <v>1360</v>
      </c>
      <c r="I105" s="175" t="s">
        <v>1617</v>
      </c>
      <c r="J105" s="5" t="s">
        <v>920</v>
      </c>
      <c r="K105" s="175" t="s">
        <v>1617</v>
      </c>
      <c r="L105" s="5" t="s">
        <v>549</v>
      </c>
      <c r="M105" s="5" t="s">
        <v>921</v>
      </c>
      <c r="N105" s="172" t="s">
        <v>570</v>
      </c>
      <c r="O105" s="172"/>
      <c r="P105" s="172"/>
      <c r="Q105" s="172"/>
      <c r="R105" s="172"/>
      <c r="S105" s="172"/>
      <c r="T105" s="182">
        <v>0.27083333333333331</v>
      </c>
      <c r="U105" s="182">
        <v>0.89583333333333337</v>
      </c>
      <c r="V105" s="171" t="s">
        <v>1617</v>
      </c>
      <c r="W105" s="171" t="s">
        <v>1617</v>
      </c>
      <c r="X105" s="171" t="s">
        <v>1617</v>
      </c>
      <c r="Y105" s="171" t="s">
        <v>1617</v>
      </c>
      <c r="Z105" s="171" t="s">
        <v>1617</v>
      </c>
      <c r="AA105" s="171" t="s">
        <v>1617</v>
      </c>
      <c r="AB105" s="171" t="s">
        <v>1617</v>
      </c>
      <c r="AC105" s="171" t="s">
        <v>1617</v>
      </c>
      <c r="AD105" s="171" t="s">
        <v>1617</v>
      </c>
      <c r="AE105" s="171" t="s">
        <v>1617</v>
      </c>
      <c r="AF105" s="172" t="s">
        <v>354</v>
      </c>
      <c r="AG105" s="172" t="s">
        <v>1423</v>
      </c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63">
        <v>3</v>
      </c>
      <c r="BB105" s="63">
        <v>2</v>
      </c>
      <c r="BC105" s="193">
        <v>39524</v>
      </c>
      <c r="BD105" s="185">
        <v>345742.93</v>
      </c>
      <c r="BE105" s="185">
        <v>6298877.5499999998</v>
      </c>
      <c r="BF105" s="185" t="s">
        <v>992</v>
      </c>
    </row>
    <row r="106" spans="1:58" s="159" customFormat="1" ht="11.25" customHeight="1" x14ac:dyDescent="0.2">
      <c r="A106" s="7">
        <v>1</v>
      </c>
      <c r="B106" s="173" t="s">
        <v>805</v>
      </c>
      <c r="C106" s="173" t="s">
        <v>123</v>
      </c>
      <c r="D106" s="175">
        <v>144</v>
      </c>
      <c r="E106" s="138" t="s">
        <v>2323</v>
      </c>
      <c r="F106" s="175">
        <v>144</v>
      </c>
      <c r="G106" s="116" t="s">
        <v>1168</v>
      </c>
      <c r="H106" s="175" t="s">
        <v>1206</v>
      </c>
      <c r="I106" s="175" t="s">
        <v>1617</v>
      </c>
      <c r="J106" s="5" t="s">
        <v>97</v>
      </c>
      <c r="K106" s="175" t="s">
        <v>1617</v>
      </c>
      <c r="L106" s="5" t="s">
        <v>549</v>
      </c>
      <c r="M106" s="5" t="s">
        <v>1537</v>
      </c>
      <c r="N106" s="172"/>
      <c r="O106" s="172"/>
      <c r="P106" s="172"/>
      <c r="Q106" s="172"/>
      <c r="R106" s="172"/>
      <c r="S106" s="172"/>
      <c r="T106" s="182" t="s">
        <v>1617</v>
      </c>
      <c r="U106" s="182" t="s">
        <v>1617</v>
      </c>
      <c r="V106" s="171" t="s">
        <v>1617</v>
      </c>
      <c r="W106" s="171" t="s">
        <v>1617</v>
      </c>
      <c r="X106" s="171" t="s">
        <v>1617</v>
      </c>
      <c r="Y106" s="171" t="s">
        <v>1617</v>
      </c>
      <c r="Z106" s="171" t="s">
        <v>1617</v>
      </c>
      <c r="AA106" s="171" t="s">
        <v>1617</v>
      </c>
      <c r="AB106" s="171" t="s">
        <v>1617</v>
      </c>
      <c r="AC106" s="171" t="s">
        <v>1617</v>
      </c>
      <c r="AD106" s="171" t="s">
        <v>1617</v>
      </c>
      <c r="AE106" s="171" t="s">
        <v>1617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63" t="s">
        <v>1617</v>
      </c>
      <c r="BB106" s="63" t="s">
        <v>1617</v>
      </c>
      <c r="BC106" s="193">
        <v>39510</v>
      </c>
      <c r="BD106" s="185">
        <v>346495.25</v>
      </c>
      <c r="BE106" s="185">
        <v>6298870.2199999997</v>
      </c>
      <c r="BF106" s="185" t="s">
        <v>992</v>
      </c>
    </row>
    <row r="107" spans="1:58" s="164" customFormat="1" ht="11.25" customHeight="1" x14ac:dyDescent="0.2">
      <c r="A107" s="7">
        <v>1</v>
      </c>
      <c r="B107" s="173" t="s">
        <v>805</v>
      </c>
      <c r="C107" s="173" t="s">
        <v>813</v>
      </c>
      <c r="D107" s="175">
        <v>146</v>
      </c>
      <c r="E107" s="138" t="s">
        <v>2324</v>
      </c>
      <c r="F107" s="175">
        <v>146</v>
      </c>
      <c r="G107" s="116" t="s">
        <v>1168</v>
      </c>
      <c r="H107" s="175" t="s">
        <v>1272</v>
      </c>
      <c r="I107" s="175" t="s">
        <v>1617</v>
      </c>
      <c r="J107" s="5" t="s">
        <v>658</v>
      </c>
      <c r="K107" s="175" t="s">
        <v>1617</v>
      </c>
      <c r="L107" s="5" t="s">
        <v>546</v>
      </c>
      <c r="M107" s="5" t="s">
        <v>1128</v>
      </c>
      <c r="N107" s="172"/>
      <c r="O107" s="172"/>
      <c r="P107" s="172"/>
      <c r="Q107" s="172"/>
      <c r="R107" s="172"/>
      <c r="S107" s="172"/>
      <c r="T107" s="182" t="s">
        <v>1617</v>
      </c>
      <c r="U107" s="182" t="s">
        <v>1617</v>
      </c>
      <c r="V107" s="171" t="s">
        <v>1617</v>
      </c>
      <c r="W107" s="171" t="s">
        <v>1617</v>
      </c>
      <c r="X107" s="171" t="s">
        <v>1617</v>
      </c>
      <c r="Y107" s="171" t="s">
        <v>1617</v>
      </c>
      <c r="Z107" s="171" t="s">
        <v>1617</v>
      </c>
      <c r="AA107" s="171" t="s">
        <v>1617</v>
      </c>
      <c r="AB107" s="171" t="s">
        <v>1617</v>
      </c>
      <c r="AC107" s="171" t="s">
        <v>1617</v>
      </c>
      <c r="AD107" s="171" t="s">
        <v>1617</v>
      </c>
      <c r="AE107" s="171" t="s">
        <v>1617</v>
      </c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63" t="s">
        <v>1617</v>
      </c>
      <c r="BB107" s="63" t="s">
        <v>1617</v>
      </c>
      <c r="BC107" s="193">
        <v>39510</v>
      </c>
      <c r="BD107" s="185">
        <v>340430.44</v>
      </c>
      <c r="BE107" s="185">
        <v>6296729.9900000002</v>
      </c>
      <c r="BF107" s="185" t="s">
        <v>992</v>
      </c>
    </row>
    <row r="108" spans="1:58" s="164" customFormat="1" ht="11.25" customHeight="1" x14ac:dyDescent="0.2">
      <c r="A108" s="79">
        <v>1</v>
      </c>
      <c r="B108" s="173" t="s">
        <v>805</v>
      </c>
      <c r="C108" s="173" t="s">
        <v>123</v>
      </c>
      <c r="D108" s="175">
        <v>147</v>
      </c>
      <c r="E108" s="21" t="s">
        <v>1774</v>
      </c>
      <c r="F108" s="175">
        <v>147</v>
      </c>
      <c r="G108" s="116" t="s">
        <v>1168</v>
      </c>
      <c r="H108" s="175" t="s">
        <v>1361</v>
      </c>
      <c r="I108" s="175" t="s">
        <v>1617</v>
      </c>
      <c r="J108" s="5" t="s">
        <v>665</v>
      </c>
      <c r="K108" s="175" t="s">
        <v>1617</v>
      </c>
      <c r="L108" s="5" t="s">
        <v>548</v>
      </c>
      <c r="M108" s="5" t="s">
        <v>883</v>
      </c>
      <c r="N108" s="172" t="s">
        <v>572</v>
      </c>
      <c r="O108" s="172"/>
      <c r="P108" s="172"/>
      <c r="Q108" s="172"/>
      <c r="R108" s="172"/>
      <c r="S108" s="172"/>
      <c r="T108" s="182">
        <v>0.72916666666666663</v>
      </c>
      <c r="U108" s="182">
        <v>0.85416666666666663</v>
      </c>
      <c r="V108" s="171" t="s">
        <v>1617</v>
      </c>
      <c r="W108" s="171" t="s">
        <v>1617</v>
      </c>
      <c r="X108" s="171" t="s">
        <v>1617</v>
      </c>
      <c r="Y108" s="171" t="s">
        <v>1617</v>
      </c>
      <c r="Z108" s="171" t="s">
        <v>1617</v>
      </c>
      <c r="AA108" s="171" t="s">
        <v>1617</v>
      </c>
      <c r="AB108" s="171" t="s">
        <v>1617</v>
      </c>
      <c r="AC108" s="171" t="s">
        <v>1617</v>
      </c>
      <c r="AD108" s="171" t="s">
        <v>1617</v>
      </c>
      <c r="AE108" s="171" t="s">
        <v>1617</v>
      </c>
      <c r="AF108" s="172" t="s">
        <v>355</v>
      </c>
      <c r="AG108" s="172" t="s">
        <v>356</v>
      </c>
      <c r="AH108" s="172" t="s">
        <v>237</v>
      </c>
      <c r="AI108" s="172" t="s">
        <v>238</v>
      </c>
      <c r="AJ108" s="172" t="s">
        <v>877</v>
      </c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63">
        <v>3</v>
      </c>
      <c r="BB108" s="63">
        <v>4</v>
      </c>
      <c r="BC108" s="193">
        <v>39540</v>
      </c>
      <c r="BD108" s="185">
        <v>353962.59</v>
      </c>
      <c r="BE108" s="185">
        <v>6280072.6900000004</v>
      </c>
      <c r="BF108" s="185" t="s">
        <v>992</v>
      </c>
    </row>
    <row r="109" spans="1:58" s="159" customFormat="1" ht="11.25" customHeight="1" x14ac:dyDescent="0.2">
      <c r="A109" s="7">
        <v>1</v>
      </c>
      <c r="B109" s="173" t="s">
        <v>805</v>
      </c>
      <c r="C109" s="173" t="s">
        <v>813</v>
      </c>
      <c r="D109" s="175">
        <v>148</v>
      </c>
      <c r="E109" s="138" t="s">
        <v>2325</v>
      </c>
      <c r="F109" s="175">
        <v>148</v>
      </c>
      <c r="G109" s="116" t="s">
        <v>1168</v>
      </c>
      <c r="H109" s="175" t="s">
        <v>1362</v>
      </c>
      <c r="I109" s="175" t="s">
        <v>1617</v>
      </c>
      <c r="J109" s="5" t="s">
        <v>590</v>
      </c>
      <c r="K109" s="175" t="s">
        <v>1617</v>
      </c>
      <c r="L109" s="5" t="s">
        <v>1569</v>
      </c>
      <c r="M109" s="5" t="s">
        <v>2158</v>
      </c>
      <c r="N109" s="172"/>
      <c r="O109" s="172"/>
      <c r="P109" s="172"/>
      <c r="Q109" s="172"/>
      <c r="R109" s="172"/>
      <c r="S109" s="172"/>
      <c r="T109" s="182" t="s">
        <v>1617</v>
      </c>
      <c r="U109" s="182" t="s">
        <v>1617</v>
      </c>
      <c r="V109" s="171" t="s">
        <v>1617</v>
      </c>
      <c r="W109" s="171" t="s">
        <v>1617</v>
      </c>
      <c r="X109" s="171" t="s">
        <v>1617</v>
      </c>
      <c r="Y109" s="171" t="s">
        <v>1617</v>
      </c>
      <c r="Z109" s="171" t="s">
        <v>1617</v>
      </c>
      <c r="AA109" s="171" t="s">
        <v>1617</v>
      </c>
      <c r="AB109" s="171" t="s">
        <v>1617</v>
      </c>
      <c r="AC109" s="171" t="s">
        <v>1617</v>
      </c>
      <c r="AD109" s="171" t="s">
        <v>1617</v>
      </c>
      <c r="AE109" s="171" t="s">
        <v>1617</v>
      </c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63" t="s">
        <v>1617</v>
      </c>
      <c r="BB109" s="63" t="s">
        <v>1617</v>
      </c>
      <c r="BC109" s="193">
        <v>39510</v>
      </c>
      <c r="BD109" s="185">
        <v>338363.39</v>
      </c>
      <c r="BE109" s="185">
        <v>6299701.4100000001</v>
      </c>
      <c r="BF109" s="185" t="s">
        <v>992</v>
      </c>
    </row>
    <row r="110" spans="1:58" s="164" customFormat="1" ht="11.25" customHeight="1" x14ac:dyDescent="0.2">
      <c r="A110" s="7">
        <v>1</v>
      </c>
      <c r="B110" s="173" t="s">
        <v>805</v>
      </c>
      <c r="C110" s="173" t="s">
        <v>125</v>
      </c>
      <c r="D110" s="175">
        <v>149</v>
      </c>
      <c r="E110" s="21" t="s">
        <v>1775</v>
      </c>
      <c r="F110" s="175">
        <v>149</v>
      </c>
      <c r="G110" s="116" t="s">
        <v>1168</v>
      </c>
      <c r="H110" s="175" t="s">
        <v>1363</v>
      </c>
      <c r="I110" s="175" t="s">
        <v>1617</v>
      </c>
      <c r="J110" s="5" t="s">
        <v>98</v>
      </c>
      <c r="K110" s="175" t="s">
        <v>1617</v>
      </c>
      <c r="L110" s="5" t="s">
        <v>548</v>
      </c>
      <c r="M110" s="5" t="s">
        <v>1473</v>
      </c>
      <c r="N110" s="172" t="s">
        <v>573</v>
      </c>
      <c r="O110" s="172" t="s">
        <v>572</v>
      </c>
      <c r="P110" s="172"/>
      <c r="Q110" s="172"/>
      <c r="R110" s="172"/>
      <c r="S110" s="172"/>
      <c r="T110" s="182">
        <v>0.27083333333333331</v>
      </c>
      <c r="U110" s="182">
        <v>0.35416666666666669</v>
      </c>
      <c r="V110" s="171" t="s">
        <v>1617</v>
      </c>
      <c r="W110" s="171" t="s">
        <v>1617</v>
      </c>
      <c r="X110" s="171" t="s">
        <v>1617</v>
      </c>
      <c r="Y110" s="171" t="s">
        <v>1617</v>
      </c>
      <c r="Z110" s="171" t="s">
        <v>1617</v>
      </c>
      <c r="AA110" s="171" t="s">
        <v>1617</v>
      </c>
      <c r="AB110" s="171" t="s">
        <v>1617</v>
      </c>
      <c r="AC110" s="171" t="s">
        <v>1617</v>
      </c>
      <c r="AD110" s="171" t="s">
        <v>1617</v>
      </c>
      <c r="AE110" s="171" t="s">
        <v>1617</v>
      </c>
      <c r="AF110" s="172" t="s">
        <v>360</v>
      </c>
      <c r="AG110" s="172" t="s">
        <v>361</v>
      </c>
      <c r="AH110" s="172" t="s">
        <v>240</v>
      </c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63">
        <v>2</v>
      </c>
      <c r="BB110" s="63">
        <v>2</v>
      </c>
      <c r="BC110" s="193">
        <v>39510</v>
      </c>
      <c r="BD110" s="185">
        <v>353918.16</v>
      </c>
      <c r="BE110" s="185">
        <v>6279870.96</v>
      </c>
      <c r="BF110" s="185" t="s">
        <v>992</v>
      </c>
    </row>
    <row r="111" spans="1:58" s="159" customFormat="1" ht="11.25" customHeight="1" x14ac:dyDescent="0.2">
      <c r="A111" s="7">
        <v>1</v>
      </c>
      <c r="B111" s="173" t="s">
        <v>805</v>
      </c>
      <c r="C111" s="173" t="s">
        <v>125</v>
      </c>
      <c r="D111" s="175">
        <v>153</v>
      </c>
      <c r="E111" s="21" t="s">
        <v>1776</v>
      </c>
      <c r="F111" s="175">
        <v>153</v>
      </c>
      <c r="G111" s="116" t="s">
        <v>1168</v>
      </c>
      <c r="H111" s="175" t="s">
        <v>1364</v>
      </c>
      <c r="I111" s="175" t="s">
        <v>1617</v>
      </c>
      <c r="J111" s="5" t="s">
        <v>99</v>
      </c>
      <c r="K111" s="175" t="s">
        <v>1617</v>
      </c>
      <c r="L111" s="5" t="s">
        <v>562</v>
      </c>
      <c r="M111" s="5" t="s">
        <v>1502</v>
      </c>
      <c r="N111" s="172" t="s">
        <v>566</v>
      </c>
      <c r="O111" s="172" t="s">
        <v>575</v>
      </c>
      <c r="P111" s="172"/>
      <c r="Q111" s="172"/>
      <c r="R111" s="172"/>
      <c r="S111" s="172"/>
      <c r="T111" s="182">
        <v>0.72916666666666663</v>
      </c>
      <c r="U111" s="182">
        <v>0.8125</v>
      </c>
      <c r="V111" s="171" t="s">
        <v>1617</v>
      </c>
      <c r="W111" s="171" t="s">
        <v>1617</v>
      </c>
      <c r="X111" s="171" t="s">
        <v>1617</v>
      </c>
      <c r="Y111" s="171" t="s">
        <v>1617</v>
      </c>
      <c r="Z111" s="171" t="s">
        <v>1617</v>
      </c>
      <c r="AA111" s="171" t="s">
        <v>1617</v>
      </c>
      <c r="AB111" s="171" t="s">
        <v>1617</v>
      </c>
      <c r="AC111" s="171" t="s">
        <v>1617</v>
      </c>
      <c r="AD111" s="171" t="s">
        <v>1617</v>
      </c>
      <c r="AE111" s="171" t="s">
        <v>1617</v>
      </c>
      <c r="AF111" s="172" t="s">
        <v>918</v>
      </c>
      <c r="AG111" s="172" t="s">
        <v>507</v>
      </c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63">
        <v>2</v>
      </c>
      <c r="BB111" s="63">
        <v>2</v>
      </c>
      <c r="BC111" s="193">
        <v>39510</v>
      </c>
      <c r="BD111" s="185">
        <v>355441.78</v>
      </c>
      <c r="BE111" s="185">
        <v>6304975.4299999997</v>
      </c>
      <c r="BF111" s="185" t="s">
        <v>992</v>
      </c>
    </row>
    <row r="112" spans="1:58" s="159" customFormat="1" ht="11.25" customHeight="1" x14ac:dyDescent="0.2">
      <c r="A112" s="7">
        <v>1</v>
      </c>
      <c r="B112" s="173" t="s">
        <v>805</v>
      </c>
      <c r="C112" s="173" t="s">
        <v>123</v>
      </c>
      <c r="D112" s="175">
        <v>155</v>
      </c>
      <c r="E112" s="138" t="s">
        <v>2326</v>
      </c>
      <c r="F112" s="175">
        <v>155</v>
      </c>
      <c r="G112" s="116" t="s">
        <v>1168</v>
      </c>
      <c r="H112" s="175" t="s">
        <v>1365</v>
      </c>
      <c r="I112" s="175" t="s">
        <v>1617</v>
      </c>
      <c r="J112" s="5" t="s">
        <v>100</v>
      </c>
      <c r="K112" s="175" t="s">
        <v>1617</v>
      </c>
      <c r="L112" s="5" t="s">
        <v>544</v>
      </c>
      <c r="M112" s="5" t="s">
        <v>2159</v>
      </c>
      <c r="N112" s="173" t="s">
        <v>566</v>
      </c>
      <c r="O112" s="173"/>
      <c r="P112" s="173"/>
      <c r="Q112" s="173"/>
      <c r="R112" s="173"/>
      <c r="S112" s="173"/>
      <c r="T112" s="182">
        <v>0.72916666666666663</v>
      </c>
      <c r="U112" s="182">
        <v>0.85416666666666663</v>
      </c>
      <c r="V112" s="171" t="s">
        <v>1617</v>
      </c>
      <c r="W112" s="171" t="s">
        <v>1617</v>
      </c>
      <c r="X112" s="171" t="s">
        <v>1617</v>
      </c>
      <c r="Y112" s="171" t="s">
        <v>1617</v>
      </c>
      <c r="Z112" s="171" t="s">
        <v>1617</v>
      </c>
      <c r="AA112" s="171" t="s">
        <v>1617</v>
      </c>
      <c r="AB112" s="171" t="s">
        <v>1617</v>
      </c>
      <c r="AC112" s="171" t="s">
        <v>1617</v>
      </c>
      <c r="AD112" s="171" t="s">
        <v>1617</v>
      </c>
      <c r="AE112" s="171" t="s">
        <v>1617</v>
      </c>
      <c r="AF112" s="172" t="s">
        <v>364</v>
      </c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63">
        <v>3</v>
      </c>
      <c r="BB112" s="63" t="s">
        <v>1617</v>
      </c>
      <c r="BC112" s="193">
        <v>39510</v>
      </c>
      <c r="BD112" s="185">
        <v>354398.37</v>
      </c>
      <c r="BE112" s="185">
        <v>6302360.2699999996</v>
      </c>
      <c r="BF112" s="185" t="s">
        <v>992</v>
      </c>
    </row>
    <row r="113" spans="1:58" s="159" customFormat="1" ht="11.25" customHeight="1" x14ac:dyDescent="0.2">
      <c r="A113" s="7">
        <v>1</v>
      </c>
      <c r="B113" s="173" t="s">
        <v>805</v>
      </c>
      <c r="C113" s="173" t="s">
        <v>123</v>
      </c>
      <c r="D113" s="175">
        <v>157</v>
      </c>
      <c r="E113" s="138" t="s">
        <v>2327</v>
      </c>
      <c r="F113" s="175">
        <v>157</v>
      </c>
      <c r="G113" s="116" t="s">
        <v>1168</v>
      </c>
      <c r="H113" s="175" t="s">
        <v>1366</v>
      </c>
      <c r="I113" s="175" t="s">
        <v>1617</v>
      </c>
      <c r="J113" s="5" t="s">
        <v>101</v>
      </c>
      <c r="K113" s="175" t="s">
        <v>1617</v>
      </c>
      <c r="L113" s="5" t="s">
        <v>549</v>
      </c>
      <c r="M113" s="5" t="s">
        <v>2160</v>
      </c>
      <c r="N113" s="172" t="s">
        <v>573</v>
      </c>
      <c r="O113" s="172"/>
      <c r="P113" s="172"/>
      <c r="Q113" s="172"/>
      <c r="R113" s="172"/>
      <c r="S113" s="172"/>
      <c r="T113" s="182">
        <v>0.72916666666666663</v>
      </c>
      <c r="U113" s="182">
        <v>0.85416666666666663</v>
      </c>
      <c r="V113" s="171" t="s">
        <v>1617</v>
      </c>
      <c r="W113" s="171" t="s">
        <v>1617</v>
      </c>
      <c r="X113" s="171" t="s">
        <v>1617</v>
      </c>
      <c r="Y113" s="171" t="s">
        <v>1617</v>
      </c>
      <c r="Z113" s="171" t="s">
        <v>1617</v>
      </c>
      <c r="AA113" s="171" t="s">
        <v>1617</v>
      </c>
      <c r="AB113" s="171" t="s">
        <v>1617</v>
      </c>
      <c r="AC113" s="171" t="s">
        <v>1617</v>
      </c>
      <c r="AD113" s="171" t="s">
        <v>1617</v>
      </c>
      <c r="AE113" s="171" t="s">
        <v>1617</v>
      </c>
      <c r="AF113" s="172" t="s">
        <v>365</v>
      </c>
      <c r="AG113" s="172" t="s">
        <v>366</v>
      </c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63" t="s">
        <v>1617</v>
      </c>
      <c r="BB113" s="63" t="s">
        <v>1617</v>
      </c>
      <c r="BC113" s="193">
        <v>39510</v>
      </c>
      <c r="BD113" s="185">
        <v>343839.82</v>
      </c>
      <c r="BE113" s="185">
        <v>6298549.4100000001</v>
      </c>
      <c r="BF113" s="185" t="s">
        <v>992</v>
      </c>
    </row>
    <row r="114" spans="1:58" s="164" customFormat="1" ht="11.25" customHeight="1" x14ac:dyDescent="0.2">
      <c r="A114" s="7">
        <v>1</v>
      </c>
      <c r="B114" s="173" t="s">
        <v>805</v>
      </c>
      <c r="C114" s="173" t="s">
        <v>123</v>
      </c>
      <c r="D114" s="175">
        <v>159</v>
      </c>
      <c r="E114" s="138" t="s">
        <v>2328</v>
      </c>
      <c r="F114" s="175">
        <v>159</v>
      </c>
      <c r="G114" s="116" t="s">
        <v>1168</v>
      </c>
      <c r="H114" s="175" t="s">
        <v>1367</v>
      </c>
      <c r="I114" s="175" t="s">
        <v>1617</v>
      </c>
      <c r="J114" s="5" t="s">
        <v>102</v>
      </c>
      <c r="K114" s="175" t="s">
        <v>1617</v>
      </c>
      <c r="L114" s="5" t="s">
        <v>544</v>
      </c>
      <c r="M114" s="5" t="s">
        <v>2161</v>
      </c>
      <c r="N114" s="173" t="s">
        <v>573</v>
      </c>
      <c r="O114" s="173"/>
      <c r="P114" s="173"/>
      <c r="Q114" s="173"/>
      <c r="R114" s="173"/>
      <c r="S114" s="173"/>
      <c r="T114" s="182">
        <v>0.72916666666666663</v>
      </c>
      <c r="U114" s="182">
        <v>0.85416666666666663</v>
      </c>
      <c r="V114" s="171" t="s">
        <v>1617</v>
      </c>
      <c r="W114" s="171" t="s">
        <v>1617</v>
      </c>
      <c r="X114" s="171" t="s">
        <v>1617</v>
      </c>
      <c r="Y114" s="171" t="s">
        <v>1617</v>
      </c>
      <c r="Z114" s="171" t="s">
        <v>1617</v>
      </c>
      <c r="AA114" s="171" t="s">
        <v>1617</v>
      </c>
      <c r="AB114" s="171" t="s">
        <v>1617</v>
      </c>
      <c r="AC114" s="171" t="s">
        <v>1617</v>
      </c>
      <c r="AD114" s="171" t="s">
        <v>1617</v>
      </c>
      <c r="AE114" s="171" t="s">
        <v>1617</v>
      </c>
      <c r="AF114" s="172" t="s">
        <v>367</v>
      </c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63">
        <v>2</v>
      </c>
      <c r="BB114" s="63" t="s">
        <v>1617</v>
      </c>
      <c r="BC114" s="193">
        <v>39510</v>
      </c>
      <c r="BD114" s="185">
        <v>352639.88</v>
      </c>
      <c r="BE114" s="185">
        <v>6301652.9000000004</v>
      </c>
      <c r="BF114" s="185" t="s">
        <v>992</v>
      </c>
    </row>
    <row r="115" spans="1:58" s="159" customFormat="1" ht="11.25" customHeight="1" x14ac:dyDescent="0.2">
      <c r="A115" s="7">
        <v>1</v>
      </c>
      <c r="B115" s="173" t="s">
        <v>805</v>
      </c>
      <c r="C115" s="173" t="s">
        <v>124</v>
      </c>
      <c r="D115" s="175">
        <v>162</v>
      </c>
      <c r="E115" s="138" t="s">
        <v>2329</v>
      </c>
      <c r="F115" s="175">
        <v>162</v>
      </c>
      <c r="G115" s="116" t="s">
        <v>1168</v>
      </c>
      <c r="H115" s="175" t="s">
        <v>1170</v>
      </c>
      <c r="I115" s="175" t="s">
        <v>1617</v>
      </c>
      <c r="J115" s="5" t="s">
        <v>119</v>
      </c>
      <c r="K115" s="175" t="s">
        <v>1617</v>
      </c>
      <c r="L115" s="5" t="s">
        <v>558</v>
      </c>
      <c r="M115" s="5" t="s">
        <v>1514</v>
      </c>
      <c r="N115" s="173" t="s">
        <v>573</v>
      </c>
      <c r="O115" s="173"/>
      <c r="P115" s="173"/>
      <c r="Q115" s="173"/>
      <c r="R115" s="173"/>
      <c r="S115" s="173"/>
      <c r="T115" s="182">
        <v>0.75</v>
      </c>
      <c r="U115" s="182">
        <v>0.875</v>
      </c>
      <c r="V115" s="171" t="s">
        <v>1617</v>
      </c>
      <c r="W115" s="171" t="s">
        <v>1617</v>
      </c>
      <c r="X115" s="171" t="s">
        <v>1617</v>
      </c>
      <c r="Y115" s="171" t="s">
        <v>1617</v>
      </c>
      <c r="Z115" s="171" t="s">
        <v>1617</v>
      </c>
      <c r="AA115" s="171" t="s">
        <v>1617</v>
      </c>
      <c r="AB115" s="171" t="s">
        <v>1617</v>
      </c>
      <c r="AC115" s="171" t="s">
        <v>1617</v>
      </c>
      <c r="AD115" s="171" t="s">
        <v>1617</v>
      </c>
      <c r="AE115" s="171" t="s">
        <v>1617</v>
      </c>
      <c r="AF115" s="172" t="s">
        <v>368</v>
      </c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63">
        <v>2</v>
      </c>
      <c r="BB115" s="63" t="s">
        <v>1617</v>
      </c>
      <c r="BC115" s="193">
        <v>39636</v>
      </c>
      <c r="BD115" s="185">
        <v>345540.33</v>
      </c>
      <c r="BE115" s="185">
        <v>6287776.1799999997</v>
      </c>
      <c r="BF115" s="185" t="s">
        <v>992</v>
      </c>
    </row>
    <row r="116" spans="1:58" s="159" customFormat="1" ht="11.25" customHeight="1" x14ac:dyDescent="0.2">
      <c r="A116" s="7">
        <v>1</v>
      </c>
      <c r="B116" s="173" t="s">
        <v>805</v>
      </c>
      <c r="C116" s="173" t="s">
        <v>123</v>
      </c>
      <c r="D116" s="175">
        <v>164</v>
      </c>
      <c r="E116" s="21" t="s">
        <v>1777</v>
      </c>
      <c r="F116" s="175">
        <v>164</v>
      </c>
      <c r="G116" s="116" t="s">
        <v>1168</v>
      </c>
      <c r="H116" s="175" t="s">
        <v>1368</v>
      </c>
      <c r="I116" s="175" t="s">
        <v>1617</v>
      </c>
      <c r="J116" s="5" t="s">
        <v>121</v>
      </c>
      <c r="K116" s="175" t="s">
        <v>1617</v>
      </c>
      <c r="L116" s="5" t="s">
        <v>563</v>
      </c>
      <c r="M116" s="5" t="s">
        <v>1503</v>
      </c>
      <c r="N116" s="172" t="s">
        <v>573</v>
      </c>
      <c r="O116" s="172"/>
      <c r="P116" s="172"/>
      <c r="Q116" s="172"/>
      <c r="R116" s="172"/>
      <c r="S116" s="172"/>
      <c r="T116" s="182">
        <v>0.27083333333333331</v>
      </c>
      <c r="U116" s="182">
        <v>0.35416666666666669</v>
      </c>
      <c r="V116" s="171" t="s">
        <v>1617</v>
      </c>
      <c r="W116" s="171" t="s">
        <v>1617</v>
      </c>
      <c r="X116" s="171" t="s">
        <v>1617</v>
      </c>
      <c r="Y116" s="171" t="s">
        <v>1617</v>
      </c>
      <c r="Z116" s="171" t="s">
        <v>1617</v>
      </c>
      <c r="AA116" s="171" t="s">
        <v>1617</v>
      </c>
      <c r="AB116" s="171" t="s">
        <v>1617</v>
      </c>
      <c r="AC116" s="171" t="s">
        <v>1617</v>
      </c>
      <c r="AD116" s="171" t="s">
        <v>1617</v>
      </c>
      <c r="AE116" s="171" t="s">
        <v>1617</v>
      </c>
      <c r="AF116" s="172" t="s">
        <v>188</v>
      </c>
      <c r="AG116" s="172" t="s">
        <v>190</v>
      </c>
      <c r="AH116" s="172" t="s">
        <v>377</v>
      </c>
      <c r="AI116" s="172" t="s">
        <v>2216</v>
      </c>
      <c r="AJ116" s="172" t="s">
        <v>617</v>
      </c>
      <c r="AK116" s="172" t="s">
        <v>378</v>
      </c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63">
        <v>2</v>
      </c>
      <c r="BB116" s="63">
        <v>3</v>
      </c>
      <c r="BC116" s="193">
        <v>39825</v>
      </c>
      <c r="BD116" s="185">
        <v>348294.77</v>
      </c>
      <c r="BE116" s="185">
        <v>6287303.4400000004</v>
      </c>
      <c r="BF116" s="185" t="s">
        <v>992</v>
      </c>
    </row>
    <row r="117" spans="1:58" s="159" customFormat="1" ht="11.25" customHeight="1" x14ac:dyDescent="0.2">
      <c r="A117" s="7">
        <v>1</v>
      </c>
      <c r="B117" s="173" t="s">
        <v>805</v>
      </c>
      <c r="C117" s="173" t="s">
        <v>124</v>
      </c>
      <c r="D117" s="175">
        <v>165</v>
      </c>
      <c r="E117" s="138" t="s">
        <v>2330</v>
      </c>
      <c r="F117" s="175">
        <v>165</v>
      </c>
      <c r="G117" s="116" t="s">
        <v>1168</v>
      </c>
      <c r="H117" s="175" t="s">
        <v>1170</v>
      </c>
      <c r="I117" s="175" t="s">
        <v>1617</v>
      </c>
      <c r="J117" s="5" t="s">
        <v>119</v>
      </c>
      <c r="K117" s="175" t="s">
        <v>1617</v>
      </c>
      <c r="L117" s="5" t="s">
        <v>558</v>
      </c>
      <c r="M117" s="5" t="s">
        <v>1514</v>
      </c>
      <c r="N117" s="173" t="s">
        <v>573</v>
      </c>
      <c r="O117" s="173"/>
      <c r="P117" s="173"/>
      <c r="Q117" s="173"/>
      <c r="R117" s="173"/>
      <c r="S117" s="173"/>
      <c r="T117" s="182">
        <v>0.70833333333333337</v>
      </c>
      <c r="U117" s="182">
        <v>0.91666666666666663</v>
      </c>
      <c r="V117" s="171" t="s">
        <v>1617</v>
      </c>
      <c r="W117" s="171" t="s">
        <v>1617</v>
      </c>
      <c r="X117" s="171" t="s">
        <v>1617</v>
      </c>
      <c r="Y117" s="171" t="s">
        <v>1617</v>
      </c>
      <c r="Z117" s="171" t="s">
        <v>1617</v>
      </c>
      <c r="AA117" s="171" t="s">
        <v>1617</v>
      </c>
      <c r="AB117" s="171" t="s">
        <v>1617</v>
      </c>
      <c r="AC117" s="171" t="s">
        <v>1617</v>
      </c>
      <c r="AD117" s="171" t="s">
        <v>1617</v>
      </c>
      <c r="AE117" s="171" t="s">
        <v>1617</v>
      </c>
      <c r="AF117" s="172" t="s">
        <v>369</v>
      </c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63">
        <v>2</v>
      </c>
      <c r="BB117" s="63" t="s">
        <v>1617</v>
      </c>
      <c r="BC117" s="193">
        <v>39839</v>
      </c>
      <c r="BD117" s="185">
        <v>345540.33</v>
      </c>
      <c r="BE117" s="185">
        <v>6287776.1799999997</v>
      </c>
      <c r="BF117" s="185" t="s">
        <v>992</v>
      </c>
    </row>
    <row r="118" spans="1:58" s="159" customFormat="1" ht="11.25" customHeight="1" x14ac:dyDescent="0.2">
      <c r="A118" s="79">
        <v>1</v>
      </c>
      <c r="B118" s="173" t="s">
        <v>804</v>
      </c>
      <c r="C118" s="173" t="s">
        <v>124</v>
      </c>
      <c r="D118" s="175">
        <v>166</v>
      </c>
      <c r="E118" s="21" t="s">
        <v>1778</v>
      </c>
      <c r="F118" s="175">
        <v>166</v>
      </c>
      <c r="G118" s="116" t="s">
        <v>567</v>
      </c>
      <c r="H118" s="175" t="s">
        <v>1369</v>
      </c>
      <c r="I118" s="175" t="s">
        <v>1617</v>
      </c>
      <c r="J118" s="5" t="s">
        <v>103</v>
      </c>
      <c r="K118" s="175" t="s">
        <v>1617</v>
      </c>
      <c r="L118" s="5" t="s">
        <v>544</v>
      </c>
      <c r="M118" s="5" t="s">
        <v>1504</v>
      </c>
      <c r="N118" s="172" t="s">
        <v>567</v>
      </c>
      <c r="O118" s="172"/>
      <c r="P118" s="172"/>
      <c r="Q118" s="172"/>
      <c r="R118" s="172"/>
      <c r="S118" s="172"/>
      <c r="T118" s="182">
        <v>0.25</v>
      </c>
      <c r="U118" s="182">
        <v>0.39583333333333331</v>
      </c>
      <c r="V118" s="171" t="s">
        <v>1617</v>
      </c>
      <c r="W118" s="171" t="s">
        <v>1617</v>
      </c>
      <c r="X118" s="171" t="s">
        <v>1617</v>
      </c>
      <c r="Y118" s="171" t="s">
        <v>1617</v>
      </c>
      <c r="Z118" s="171" t="s">
        <v>1617</v>
      </c>
      <c r="AA118" s="171" t="s">
        <v>1617</v>
      </c>
      <c r="AB118" s="171" t="s">
        <v>1617</v>
      </c>
      <c r="AC118" s="171" t="s">
        <v>1617</v>
      </c>
      <c r="AD118" s="171" t="s">
        <v>1617</v>
      </c>
      <c r="AE118" s="171" t="s">
        <v>1617</v>
      </c>
      <c r="AF118" s="172" t="s">
        <v>370</v>
      </c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63">
        <v>2</v>
      </c>
      <c r="BB118" s="63">
        <v>3</v>
      </c>
      <c r="BC118" s="193">
        <v>39874</v>
      </c>
      <c r="BD118" s="185">
        <v>352930.74</v>
      </c>
      <c r="BE118" s="185">
        <v>6301811.2000000002</v>
      </c>
      <c r="BF118" s="185" t="s">
        <v>992</v>
      </c>
    </row>
    <row r="119" spans="1:58" s="159" customFormat="1" ht="11.25" customHeight="1" x14ac:dyDescent="0.2">
      <c r="A119" s="7">
        <v>1</v>
      </c>
      <c r="B119" s="173" t="s">
        <v>805</v>
      </c>
      <c r="C119" s="173" t="s">
        <v>123</v>
      </c>
      <c r="D119" s="175">
        <v>168</v>
      </c>
      <c r="E119" s="21" t="s">
        <v>1779</v>
      </c>
      <c r="F119" s="175">
        <v>168</v>
      </c>
      <c r="G119" s="116" t="s">
        <v>1168</v>
      </c>
      <c r="H119" s="175" t="s">
        <v>1370</v>
      </c>
      <c r="I119" s="175" t="s">
        <v>1617</v>
      </c>
      <c r="J119" s="5" t="s">
        <v>118</v>
      </c>
      <c r="K119" s="175" t="s">
        <v>1617</v>
      </c>
      <c r="L119" s="5" t="s">
        <v>564</v>
      </c>
      <c r="M119" s="5" t="s">
        <v>1505</v>
      </c>
      <c r="N119" s="172" t="s">
        <v>573</v>
      </c>
      <c r="O119" s="172"/>
      <c r="P119" s="172"/>
      <c r="Q119" s="172"/>
      <c r="R119" s="172"/>
      <c r="S119" s="172"/>
      <c r="T119" s="182">
        <v>0.27083333333333331</v>
      </c>
      <c r="U119" s="182">
        <v>0.35416666666666669</v>
      </c>
      <c r="V119" s="171" t="s">
        <v>1617</v>
      </c>
      <c r="W119" s="171" t="s">
        <v>1617</v>
      </c>
      <c r="X119" s="171" t="s">
        <v>1617</v>
      </c>
      <c r="Y119" s="171" t="s">
        <v>1617</v>
      </c>
      <c r="Z119" s="171" t="s">
        <v>1617</v>
      </c>
      <c r="AA119" s="171" t="s">
        <v>1617</v>
      </c>
      <c r="AB119" s="171" t="s">
        <v>1617</v>
      </c>
      <c r="AC119" s="171" t="s">
        <v>1617</v>
      </c>
      <c r="AD119" s="171" t="s">
        <v>1617</v>
      </c>
      <c r="AE119" s="171" t="s">
        <v>1617</v>
      </c>
      <c r="AF119" s="172" t="s">
        <v>371</v>
      </c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63">
        <v>3</v>
      </c>
      <c r="BB119" s="63">
        <v>2</v>
      </c>
      <c r="BC119" s="193">
        <v>39181</v>
      </c>
      <c r="BD119" s="185">
        <v>341911.17</v>
      </c>
      <c r="BE119" s="185">
        <v>6281752.54</v>
      </c>
      <c r="BF119" s="185" t="s">
        <v>992</v>
      </c>
    </row>
    <row r="120" spans="1:58" s="159" customFormat="1" ht="11.25" customHeight="1" x14ac:dyDescent="0.2">
      <c r="A120" s="7">
        <v>1</v>
      </c>
      <c r="B120" s="173" t="s">
        <v>805</v>
      </c>
      <c r="C120" s="173" t="s">
        <v>124</v>
      </c>
      <c r="D120" s="175">
        <v>170</v>
      </c>
      <c r="E120" s="138" t="s">
        <v>2331</v>
      </c>
      <c r="F120" s="175">
        <v>170</v>
      </c>
      <c r="G120" s="116" t="s">
        <v>1168</v>
      </c>
      <c r="H120" s="175" t="s">
        <v>1170</v>
      </c>
      <c r="I120" s="175" t="s">
        <v>1617</v>
      </c>
      <c r="J120" s="5" t="s">
        <v>119</v>
      </c>
      <c r="K120" s="175" t="s">
        <v>1617</v>
      </c>
      <c r="L120" s="5" t="s">
        <v>558</v>
      </c>
      <c r="M120" s="5" t="s">
        <v>1514</v>
      </c>
      <c r="N120" s="173" t="s">
        <v>573</v>
      </c>
      <c r="O120" s="173"/>
      <c r="P120" s="173"/>
      <c r="Q120" s="173"/>
      <c r="R120" s="173"/>
      <c r="S120" s="173"/>
      <c r="T120" s="182">
        <v>0.25</v>
      </c>
      <c r="U120" s="182">
        <v>0.39583333333333331</v>
      </c>
      <c r="V120" s="171" t="s">
        <v>1617</v>
      </c>
      <c r="W120" s="171" t="s">
        <v>1617</v>
      </c>
      <c r="X120" s="171" t="s">
        <v>1617</v>
      </c>
      <c r="Y120" s="171" t="s">
        <v>1617</v>
      </c>
      <c r="Z120" s="171" t="s">
        <v>1617</v>
      </c>
      <c r="AA120" s="171" t="s">
        <v>1617</v>
      </c>
      <c r="AB120" s="171" t="s">
        <v>1617</v>
      </c>
      <c r="AC120" s="171" t="s">
        <v>1617</v>
      </c>
      <c r="AD120" s="171" t="s">
        <v>1617</v>
      </c>
      <c r="AE120" s="171" t="s">
        <v>1617</v>
      </c>
      <c r="AF120" s="172" t="s">
        <v>373</v>
      </c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63">
        <v>5</v>
      </c>
      <c r="BB120" s="63" t="s">
        <v>1617</v>
      </c>
      <c r="BC120" s="193">
        <v>39181</v>
      </c>
      <c r="BD120" s="185">
        <v>345540.33</v>
      </c>
      <c r="BE120" s="185">
        <v>6287776.1799999997</v>
      </c>
      <c r="BF120" s="185" t="s">
        <v>992</v>
      </c>
    </row>
    <row r="121" spans="1:58" s="159" customFormat="1" ht="11.25" customHeight="1" x14ac:dyDescent="0.2">
      <c r="A121" s="7">
        <v>1</v>
      </c>
      <c r="B121" s="173" t="s">
        <v>805</v>
      </c>
      <c r="C121" s="173" t="s">
        <v>123</v>
      </c>
      <c r="D121" s="175">
        <v>172</v>
      </c>
      <c r="E121" s="138" t="s">
        <v>2332</v>
      </c>
      <c r="F121" s="175">
        <v>172</v>
      </c>
      <c r="G121" s="116" t="s">
        <v>1168</v>
      </c>
      <c r="H121" s="175" t="s">
        <v>1371</v>
      </c>
      <c r="I121" s="175" t="s">
        <v>1617</v>
      </c>
      <c r="J121" s="5" t="s">
        <v>104</v>
      </c>
      <c r="K121" s="175" t="s">
        <v>1617</v>
      </c>
      <c r="L121" s="5" t="s">
        <v>562</v>
      </c>
      <c r="M121" s="5" t="s">
        <v>1545</v>
      </c>
      <c r="N121" s="173" t="s">
        <v>566</v>
      </c>
      <c r="O121" s="173"/>
      <c r="P121" s="173"/>
      <c r="Q121" s="173"/>
      <c r="R121" s="173"/>
      <c r="S121" s="173"/>
      <c r="T121" s="182">
        <v>0.72916666666666663</v>
      </c>
      <c r="U121" s="182">
        <v>0.85416666666666663</v>
      </c>
      <c r="V121" s="171" t="s">
        <v>1617</v>
      </c>
      <c r="W121" s="171" t="s">
        <v>1617</v>
      </c>
      <c r="X121" s="171" t="s">
        <v>1617</v>
      </c>
      <c r="Y121" s="171" t="s">
        <v>1617</v>
      </c>
      <c r="Z121" s="171" t="s">
        <v>1617</v>
      </c>
      <c r="AA121" s="171" t="s">
        <v>1617</v>
      </c>
      <c r="AB121" s="171" t="s">
        <v>1617</v>
      </c>
      <c r="AC121" s="171" t="s">
        <v>1617</v>
      </c>
      <c r="AD121" s="171" t="s">
        <v>1617</v>
      </c>
      <c r="AE121" s="171" t="s">
        <v>1617</v>
      </c>
      <c r="AF121" s="172" t="s">
        <v>363</v>
      </c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63">
        <v>2</v>
      </c>
      <c r="BB121" s="63" t="s">
        <v>1617</v>
      </c>
      <c r="BC121" s="193">
        <v>39189</v>
      </c>
      <c r="BD121" s="185">
        <v>354187.54</v>
      </c>
      <c r="BE121" s="185">
        <v>6304550.2599999998</v>
      </c>
      <c r="BF121" s="185" t="s">
        <v>992</v>
      </c>
    </row>
    <row r="122" spans="1:58" s="159" customFormat="1" ht="11.25" customHeight="1" x14ac:dyDescent="0.2">
      <c r="A122" s="7">
        <v>1</v>
      </c>
      <c r="B122" s="173" t="s">
        <v>805</v>
      </c>
      <c r="C122" s="173" t="s">
        <v>123</v>
      </c>
      <c r="D122" s="175">
        <v>173</v>
      </c>
      <c r="E122" s="138" t="s">
        <v>2333</v>
      </c>
      <c r="F122" s="175">
        <v>173</v>
      </c>
      <c r="G122" s="116" t="s">
        <v>1168</v>
      </c>
      <c r="H122" s="175" t="s">
        <v>1371</v>
      </c>
      <c r="I122" s="175" t="s">
        <v>1617</v>
      </c>
      <c r="J122" s="5" t="s">
        <v>104</v>
      </c>
      <c r="K122" s="175" t="s">
        <v>1617</v>
      </c>
      <c r="L122" s="5" t="s">
        <v>562</v>
      </c>
      <c r="M122" s="5" t="s">
        <v>1545</v>
      </c>
      <c r="N122" s="173" t="s">
        <v>566</v>
      </c>
      <c r="O122" s="173"/>
      <c r="P122" s="173"/>
      <c r="Q122" s="173"/>
      <c r="R122" s="173"/>
      <c r="S122" s="173"/>
      <c r="T122" s="182">
        <v>0.72916666666666663</v>
      </c>
      <c r="U122" s="182">
        <v>0.85416666666666663</v>
      </c>
      <c r="V122" s="171" t="s">
        <v>1617</v>
      </c>
      <c r="W122" s="171" t="s">
        <v>1617</v>
      </c>
      <c r="X122" s="171" t="s">
        <v>1617</v>
      </c>
      <c r="Y122" s="171" t="s">
        <v>1617</v>
      </c>
      <c r="Z122" s="171" t="s">
        <v>1617</v>
      </c>
      <c r="AA122" s="171" t="s">
        <v>1617</v>
      </c>
      <c r="AB122" s="171" t="s">
        <v>1617</v>
      </c>
      <c r="AC122" s="171" t="s">
        <v>1617</v>
      </c>
      <c r="AD122" s="171" t="s">
        <v>1617</v>
      </c>
      <c r="AE122" s="171" t="s">
        <v>1617</v>
      </c>
      <c r="AF122" s="172" t="s">
        <v>374</v>
      </c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63">
        <v>2</v>
      </c>
      <c r="BB122" s="63" t="s">
        <v>1617</v>
      </c>
      <c r="BC122" s="193">
        <v>39185</v>
      </c>
      <c r="BD122" s="185">
        <v>354187.54</v>
      </c>
      <c r="BE122" s="185">
        <v>6304550.2599999998</v>
      </c>
      <c r="BF122" s="185" t="s">
        <v>992</v>
      </c>
    </row>
    <row r="123" spans="1:58" s="159" customFormat="1" ht="11.25" customHeight="1" x14ac:dyDescent="0.2">
      <c r="A123" s="79">
        <v>1</v>
      </c>
      <c r="B123" s="173" t="s">
        <v>804</v>
      </c>
      <c r="C123" s="173" t="s">
        <v>124</v>
      </c>
      <c r="D123" s="175">
        <v>178</v>
      </c>
      <c r="E123" s="21" t="s">
        <v>1780</v>
      </c>
      <c r="F123" s="175">
        <v>178</v>
      </c>
      <c r="G123" s="116" t="s">
        <v>566</v>
      </c>
      <c r="H123" s="175" t="s">
        <v>1170</v>
      </c>
      <c r="I123" s="175" t="s">
        <v>1617</v>
      </c>
      <c r="J123" s="5" t="s">
        <v>119</v>
      </c>
      <c r="K123" s="175" t="s">
        <v>1617</v>
      </c>
      <c r="L123" s="5" t="s">
        <v>558</v>
      </c>
      <c r="M123" s="5" t="s">
        <v>1514</v>
      </c>
      <c r="N123" s="172" t="s">
        <v>566</v>
      </c>
      <c r="O123" s="172"/>
      <c r="P123" s="172"/>
      <c r="Q123" s="172"/>
      <c r="R123" s="172"/>
      <c r="S123" s="172"/>
      <c r="T123" s="182">
        <v>0.25</v>
      </c>
      <c r="U123" s="182">
        <v>0.4375</v>
      </c>
      <c r="V123" s="171" t="s">
        <v>1617</v>
      </c>
      <c r="W123" s="171" t="s">
        <v>1617</v>
      </c>
      <c r="X123" s="171" t="s">
        <v>1617</v>
      </c>
      <c r="Y123" s="171" t="s">
        <v>1617</v>
      </c>
      <c r="Z123" s="171" t="s">
        <v>1617</v>
      </c>
      <c r="AA123" s="171" t="s">
        <v>1617</v>
      </c>
      <c r="AB123" s="171" t="s">
        <v>1617</v>
      </c>
      <c r="AC123" s="171" t="s">
        <v>1617</v>
      </c>
      <c r="AD123" s="171" t="s">
        <v>1617</v>
      </c>
      <c r="AE123" s="171" t="s">
        <v>1617</v>
      </c>
      <c r="AF123" s="172" t="s">
        <v>375</v>
      </c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63">
        <v>2</v>
      </c>
      <c r="BB123" s="63">
        <v>4</v>
      </c>
      <c r="BC123" s="193">
        <v>39909</v>
      </c>
      <c r="BD123" s="185">
        <v>345540.33</v>
      </c>
      <c r="BE123" s="185">
        <v>6287776.1799999997</v>
      </c>
      <c r="BF123" s="185" t="s">
        <v>992</v>
      </c>
    </row>
    <row r="124" spans="1:58" s="159" customFormat="1" ht="11.25" customHeight="1" x14ac:dyDescent="0.2">
      <c r="A124" s="7">
        <v>1</v>
      </c>
      <c r="B124" s="173" t="s">
        <v>805</v>
      </c>
      <c r="C124" s="173" t="s">
        <v>124</v>
      </c>
      <c r="D124" s="175">
        <v>179</v>
      </c>
      <c r="E124" s="138" t="s">
        <v>2334</v>
      </c>
      <c r="F124" s="175">
        <v>179</v>
      </c>
      <c r="G124" s="116" t="s">
        <v>1168</v>
      </c>
      <c r="H124" s="175" t="s">
        <v>1170</v>
      </c>
      <c r="I124" s="175" t="s">
        <v>1617</v>
      </c>
      <c r="J124" s="5" t="s">
        <v>119</v>
      </c>
      <c r="K124" s="175" t="s">
        <v>1617</v>
      </c>
      <c r="L124" s="5" t="s">
        <v>558</v>
      </c>
      <c r="M124" s="5" t="s">
        <v>1514</v>
      </c>
      <c r="N124" s="173" t="s">
        <v>570</v>
      </c>
      <c r="O124" s="173"/>
      <c r="P124" s="173"/>
      <c r="Q124" s="173"/>
      <c r="R124" s="173"/>
      <c r="S124" s="173"/>
      <c r="T124" s="182">
        <v>0.625</v>
      </c>
      <c r="U124" s="182">
        <v>0.9375</v>
      </c>
      <c r="V124" s="171" t="s">
        <v>1617</v>
      </c>
      <c r="W124" s="171" t="s">
        <v>1617</v>
      </c>
      <c r="X124" s="171" t="s">
        <v>1617</v>
      </c>
      <c r="Y124" s="171" t="s">
        <v>1617</v>
      </c>
      <c r="Z124" s="171" t="s">
        <v>1617</v>
      </c>
      <c r="AA124" s="171" t="s">
        <v>1617</v>
      </c>
      <c r="AB124" s="171" t="s">
        <v>1617</v>
      </c>
      <c r="AC124" s="171" t="s">
        <v>1617</v>
      </c>
      <c r="AD124" s="171" t="s">
        <v>1617</v>
      </c>
      <c r="AE124" s="171" t="s">
        <v>1617</v>
      </c>
      <c r="AF124" s="172" t="s">
        <v>376</v>
      </c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63">
        <v>4</v>
      </c>
      <c r="BB124" s="63" t="s">
        <v>1617</v>
      </c>
      <c r="BC124" s="193">
        <v>39909</v>
      </c>
      <c r="BD124" s="185">
        <v>345540.33</v>
      </c>
      <c r="BE124" s="185">
        <v>6287776.1799999997</v>
      </c>
      <c r="BF124" s="185" t="s">
        <v>992</v>
      </c>
    </row>
    <row r="125" spans="1:58" s="159" customFormat="1" ht="11.25" customHeight="1" x14ac:dyDescent="0.2">
      <c r="A125" s="7">
        <v>1</v>
      </c>
      <c r="B125" s="173" t="s">
        <v>805</v>
      </c>
      <c r="C125" s="173" t="s">
        <v>123</v>
      </c>
      <c r="D125" s="175">
        <v>183</v>
      </c>
      <c r="E125" s="138" t="s">
        <v>2335</v>
      </c>
      <c r="F125" s="175">
        <v>183</v>
      </c>
      <c r="G125" s="116" t="s">
        <v>1168</v>
      </c>
      <c r="H125" s="175" t="s">
        <v>1217</v>
      </c>
      <c r="I125" s="175" t="s">
        <v>1617</v>
      </c>
      <c r="J125" s="5" t="s">
        <v>105</v>
      </c>
      <c r="K125" s="175" t="s">
        <v>1617</v>
      </c>
      <c r="L125" s="5" t="s">
        <v>549</v>
      </c>
      <c r="M125" s="5" t="s">
        <v>1446</v>
      </c>
      <c r="N125" s="173" t="s">
        <v>575</v>
      </c>
      <c r="O125" s="267"/>
      <c r="P125" s="267"/>
      <c r="Q125" s="267"/>
      <c r="R125" s="267"/>
      <c r="S125" s="267"/>
      <c r="T125" s="270">
        <v>0.72916666666666663</v>
      </c>
      <c r="U125" s="270">
        <v>0.875</v>
      </c>
      <c r="V125" s="268" t="s">
        <v>1617</v>
      </c>
      <c r="W125" s="268" t="s">
        <v>1617</v>
      </c>
      <c r="X125" s="268" t="s">
        <v>1617</v>
      </c>
      <c r="Y125" s="268" t="s">
        <v>1617</v>
      </c>
      <c r="Z125" s="268" t="s">
        <v>1617</v>
      </c>
      <c r="AA125" s="268" t="s">
        <v>1617</v>
      </c>
      <c r="AB125" s="268" t="s">
        <v>1617</v>
      </c>
      <c r="AC125" s="268" t="s">
        <v>1617</v>
      </c>
      <c r="AD125" s="268" t="s">
        <v>1617</v>
      </c>
      <c r="AE125" s="268" t="s">
        <v>1617</v>
      </c>
      <c r="AF125" s="262" t="s">
        <v>383</v>
      </c>
      <c r="AG125" s="262" t="s">
        <v>330</v>
      </c>
      <c r="AH125" s="262" t="s">
        <v>384</v>
      </c>
      <c r="AI125" s="262" t="s">
        <v>390</v>
      </c>
      <c r="AJ125" s="172" t="s">
        <v>606</v>
      </c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63">
        <v>3</v>
      </c>
      <c r="BB125" s="63" t="s">
        <v>1617</v>
      </c>
      <c r="BC125" s="193">
        <v>40049</v>
      </c>
      <c r="BD125" s="185">
        <v>346337.71</v>
      </c>
      <c r="BE125" s="185">
        <v>6299501.46</v>
      </c>
      <c r="BF125" s="185" t="s">
        <v>992</v>
      </c>
    </row>
    <row r="126" spans="1:58" s="159" customFormat="1" ht="11.25" customHeight="1" x14ac:dyDescent="0.2">
      <c r="A126" s="79">
        <v>1</v>
      </c>
      <c r="B126" s="173" t="s">
        <v>804</v>
      </c>
      <c r="C126" s="173" t="s">
        <v>125</v>
      </c>
      <c r="D126" s="175">
        <v>185</v>
      </c>
      <c r="E126" s="21" t="s">
        <v>1781</v>
      </c>
      <c r="F126" s="175">
        <v>185</v>
      </c>
      <c r="G126" s="116" t="s">
        <v>566</v>
      </c>
      <c r="H126" s="175" t="s">
        <v>1372</v>
      </c>
      <c r="I126" s="175" t="s">
        <v>1617</v>
      </c>
      <c r="J126" s="5" t="s">
        <v>116</v>
      </c>
      <c r="K126" s="175" t="s">
        <v>1617</v>
      </c>
      <c r="L126" s="5" t="s">
        <v>544</v>
      </c>
      <c r="M126" s="5" t="s">
        <v>1506</v>
      </c>
      <c r="N126" s="172" t="s">
        <v>566</v>
      </c>
      <c r="O126" s="262" t="s">
        <v>567</v>
      </c>
      <c r="P126" s="262"/>
      <c r="Q126" s="262"/>
      <c r="R126" s="262"/>
      <c r="S126" s="262"/>
      <c r="T126" s="270">
        <v>0.27083333333333331</v>
      </c>
      <c r="U126" s="270">
        <v>0.45833333333333331</v>
      </c>
      <c r="V126" s="268" t="s">
        <v>1617</v>
      </c>
      <c r="W126" s="268" t="s">
        <v>1617</v>
      </c>
      <c r="X126" s="268" t="s">
        <v>1617</v>
      </c>
      <c r="Y126" s="268" t="s">
        <v>1617</v>
      </c>
      <c r="Z126" s="268" t="s">
        <v>1617</v>
      </c>
      <c r="AA126" s="268" t="s">
        <v>1617</v>
      </c>
      <c r="AB126" s="268" t="s">
        <v>1617</v>
      </c>
      <c r="AC126" s="268" t="s">
        <v>1617</v>
      </c>
      <c r="AD126" s="268" t="s">
        <v>1617</v>
      </c>
      <c r="AE126" s="268" t="s">
        <v>1617</v>
      </c>
      <c r="AF126" s="262" t="s">
        <v>132</v>
      </c>
      <c r="AG126" s="262" t="s">
        <v>134</v>
      </c>
      <c r="AH126" s="262" t="s">
        <v>136</v>
      </c>
      <c r="AI126" s="262" t="s">
        <v>137</v>
      </c>
      <c r="AJ126" s="172" t="s">
        <v>394</v>
      </c>
      <c r="AK126" s="172" t="s">
        <v>603</v>
      </c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63">
        <v>3</v>
      </c>
      <c r="BB126" s="63">
        <v>3</v>
      </c>
      <c r="BC126" s="193">
        <v>40184</v>
      </c>
      <c r="BD126" s="185">
        <v>354055.16</v>
      </c>
      <c r="BE126" s="185">
        <v>6302211.5199999996</v>
      </c>
      <c r="BF126" s="185" t="s">
        <v>992</v>
      </c>
    </row>
    <row r="127" spans="1:58" s="159" customFormat="1" ht="11.25" customHeight="1" x14ac:dyDescent="0.2">
      <c r="A127" s="79">
        <v>1</v>
      </c>
      <c r="B127" s="173" t="s">
        <v>804</v>
      </c>
      <c r="C127" s="173" t="s">
        <v>125</v>
      </c>
      <c r="D127" s="175">
        <v>186</v>
      </c>
      <c r="E127" s="21" t="s">
        <v>1782</v>
      </c>
      <c r="F127" s="175">
        <v>186</v>
      </c>
      <c r="G127" s="116" t="s">
        <v>567</v>
      </c>
      <c r="H127" s="175" t="s">
        <v>1373</v>
      </c>
      <c r="I127" s="175" t="s">
        <v>1617</v>
      </c>
      <c r="J127" s="5" t="s">
        <v>115</v>
      </c>
      <c r="K127" s="175" t="s">
        <v>1617</v>
      </c>
      <c r="L127" s="5" t="s">
        <v>544</v>
      </c>
      <c r="M127" s="5" t="s">
        <v>1507</v>
      </c>
      <c r="N127" s="172" t="s">
        <v>567</v>
      </c>
      <c r="O127" s="262" t="s">
        <v>566</v>
      </c>
      <c r="P127" s="262"/>
      <c r="Q127" s="262"/>
      <c r="R127" s="262"/>
      <c r="S127" s="262"/>
      <c r="T127" s="270">
        <v>0.27083333333333331</v>
      </c>
      <c r="U127" s="270">
        <v>0.39583333333333331</v>
      </c>
      <c r="V127" s="268" t="s">
        <v>1617</v>
      </c>
      <c r="W127" s="268" t="s">
        <v>1617</v>
      </c>
      <c r="X127" s="268" t="s">
        <v>1617</v>
      </c>
      <c r="Y127" s="268" t="s">
        <v>1617</v>
      </c>
      <c r="Z127" s="268" t="s">
        <v>1617</v>
      </c>
      <c r="AA127" s="268" t="s">
        <v>1617</v>
      </c>
      <c r="AB127" s="268" t="s">
        <v>1617</v>
      </c>
      <c r="AC127" s="268" t="s">
        <v>1617</v>
      </c>
      <c r="AD127" s="268" t="s">
        <v>1617</v>
      </c>
      <c r="AE127" s="268" t="s">
        <v>1617</v>
      </c>
      <c r="AF127" s="262" t="s">
        <v>139</v>
      </c>
      <c r="AG127" s="262" t="s">
        <v>138</v>
      </c>
      <c r="AH127" s="262" t="s">
        <v>385</v>
      </c>
      <c r="AI127" s="26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63">
        <v>4</v>
      </c>
      <c r="BB127" s="63">
        <v>4</v>
      </c>
      <c r="BC127" s="193">
        <v>40184</v>
      </c>
      <c r="BD127" s="185">
        <v>356344.85</v>
      </c>
      <c r="BE127" s="185">
        <v>6302493.5599999996</v>
      </c>
      <c r="BF127" s="185" t="s">
        <v>992</v>
      </c>
    </row>
    <row r="128" spans="1:58" s="159" customFormat="1" ht="11.25" customHeight="1" x14ac:dyDescent="0.2">
      <c r="A128" s="79">
        <v>1</v>
      </c>
      <c r="B128" s="173" t="s">
        <v>804</v>
      </c>
      <c r="C128" s="173" t="s">
        <v>123</v>
      </c>
      <c r="D128" s="175">
        <v>187</v>
      </c>
      <c r="E128" s="21" t="s">
        <v>1783</v>
      </c>
      <c r="F128" s="175">
        <v>187</v>
      </c>
      <c r="G128" s="116" t="s">
        <v>570</v>
      </c>
      <c r="H128" s="175" t="s">
        <v>1374</v>
      </c>
      <c r="I128" s="175" t="s">
        <v>1617</v>
      </c>
      <c r="J128" s="5" t="s">
        <v>666</v>
      </c>
      <c r="K128" s="175" t="s">
        <v>1617</v>
      </c>
      <c r="L128" s="5" t="s">
        <v>559</v>
      </c>
      <c r="M128" s="5" t="s">
        <v>1508</v>
      </c>
      <c r="N128" s="172" t="s">
        <v>570</v>
      </c>
      <c r="O128" s="262"/>
      <c r="P128" s="262"/>
      <c r="Q128" s="262"/>
      <c r="R128" s="262"/>
      <c r="S128" s="262"/>
      <c r="T128" s="270">
        <v>0.27083333333333331</v>
      </c>
      <c r="U128" s="270">
        <v>0.89583333333333337</v>
      </c>
      <c r="V128" s="268" t="s">
        <v>1617</v>
      </c>
      <c r="W128" s="268" t="s">
        <v>1617</v>
      </c>
      <c r="X128" s="268" t="s">
        <v>1617</v>
      </c>
      <c r="Y128" s="268" t="s">
        <v>1617</v>
      </c>
      <c r="Z128" s="268" t="s">
        <v>1617</v>
      </c>
      <c r="AA128" s="268" t="s">
        <v>1617</v>
      </c>
      <c r="AB128" s="268" t="s">
        <v>1617</v>
      </c>
      <c r="AC128" s="268" t="s">
        <v>1617</v>
      </c>
      <c r="AD128" s="268" t="s">
        <v>1617</v>
      </c>
      <c r="AE128" s="268" t="s">
        <v>1617</v>
      </c>
      <c r="AF128" s="262" t="s">
        <v>388</v>
      </c>
      <c r="AG128" s="262" t="s">
        <v>386</v>
      </c>
      <c r="AH128" s="262"/>
      <c r="AI128" s="26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63">
        <v>2</v>
      </c>
      <c r="BB128" s="63">
        <v>2</v>
      </c>
      <c r="BC128" s="193">
        <v>40210</v>
      </c>
      <c r="BD128" s="185">
        <v>352786.13</v>
      </c>
      <c r="BE128" s="185">
        <v>6285418.0499999998</v>
      </c>
      <c r="BF128" s="185" t="s">
        <v>992</v>
      </c>
    </row>
    <row r="129" spans="1:58" s="159" customFormat="1" ht="11.25" customHeight="1" x14ac:dyDescent="0.2">
      <c r="A129" s="79">
        <v>1</v>
      </c>
      <c r="B129" s="173" t="s">
        <v>804</v>
      </c>
      <c r="C129" s="173" t="s">
        <v>123</v>
      </c>
      <c r="D129" s="175">
        <v>188</v>
      </c>
      <c r="E129" s="21" t="s">
        <v>1784</v>
      </c>
      <c r="F129" s="175">
        <v>188</v>
      </c>
      <c r="G129" s="116" t="s">
        <v>570</v>
      </c>
      <c r="H129" s="175" t="s">
        <v>1375</v>
      </c>
      <c r="I129" s="175" t="s">
        <v>1617</v>
      </c>
      <c r="J129" s="5" t="s">
        <v>667</v>
      </c>
      <c r="K129" s="175" t="s">
        <v>1617</v>
      </c>
      <c r="L129" s="5" t="s">
        <v>559</v>
      </c>
      <c r="M129" s="5" t="s">
        <v>1509</v>
      </c>
      <c r="N129" s="172" t="s">
        <v>570</v>
      </c>
      <c r="O129" s="262"/>
      <c r="P129" s="262"/>
      <c r="Q129" s="262"/>
      <c r="R129" s="262"/>
      <c r="S129" s="262"/>
      <c r="T129" s="270">
        <v>0.27083333333333331</v>
      </c>
      <c r="U129" s="270">
        <v>0.89583333333333337</v>
      </c>
      <c r="V129" s="268" t="s">
        <v>1617</v>
      </c>
      <c r="W129" s="268" t="s">
        <v>1617</v>
      </c>
      <c r="X129" s="268" t="s">
        <v>1617</v>
      </c>
      <c r="Y129" s="268" t="s">
        <v>1617</v>
      </c>
      <c r="Z129" s="268" t="s">
        <v>1617</v>
      </c>
      <c r="AA129" s="268" t="s">
        <v>1617</v>
      </c>
      <c r="AB129" s="268" t="s">
        <v>1617</v>
      </c>
      <c r="AC129" s="268" t="s">
        <v>1617</v>
      </c>
      <c r="AD129" s="268" t="s">
        <v>1617</v>
      </c>
      <c r="AE129" s="268" t="s">
        <v>1617</v>
      </c>
      <c r="AF129" s="262" t="s">
        <v>389</v>
      </c>
      <c r="AG129" s="262" t="s">
        <v>388</v>
      </c>
      <c r="AH129" s="262" t="s">
        <v>387</v>
      </c>
      <c r="AI129" s="26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63">
        <v>3</v>
      </c>
      <c r="BB129" s="63">
        <v>2</v>
      </c>
      <c r="BC129" s="193">
        <v>40210</v>
      </c>
      <c r="BD129" s="185">
        <v>352795.16</v>
      </c>
      <c r="BE129" s="185">
        <v>6285408.8899999997</v>
      </c>
      <c r="BF129" s="185" t="s">
        <v>992</v>
      </c>
    </row>
    <row r="130" spans="1:58" s="159" customFormat="1" ht="11.25" customHeight="1" x14ac:dyDescent="0.2">
      <c r="A130" s="7">
        <v>1</v>
      </c>
      <c r="B130" s="173" t="s">
        <v>805</v>
      </c>
      <c r="C130" s="173" t="s">
        <v>123</v>
      </c>
      <c r="D130" s="175">
        <v>189</v>
      </c>
      <c r="E130" s="138" t="s">
        <v>2336</v>
      </c>
      <c r="F130" s="175">
        <v>189</v>
      </c>
      <c r="G130" s="116" t="s">
        <v>1168</v>
      </c>
      <c r="H130" s="175" t="s">
        <v>1212</v>
      </c>
      <c r="I130" s="175" t="s">
        <v>1617</v>
      </c>
      <c r="J130" s="5" t="s">
        <v>106</v>
      </c>
      <c r="K130" s="175" t="s">
        <v>1617</v>
      </c>
      <c r="L130" s="5" t="s">
        <v>549</v>
      </c>
      <c r="M130" s="5" t="s">
        <v>1540</v>
      </c>
      <c r="N130" s="173" t="s">
        <v>575</v>
      </c>
      <c r="O130" s="267"/>
      <c r="P130" s="267"/>
      <c r="Q130" s="267"/>
      <c r="R130" s="267"/>
      <c r="S130" s="267"/>
      <c r="T130" s="270">
        <v>0.27083333333333331</v>
      </c>
      <c r="U130" s="270">
        <v>0.39583333333333331</v>
      </c>
      <c r="V130" s="268">
        <v>0.70833333333333337</v>
      </c>
      <c r="W130" s="268">
        <v>0.83333333333333337</v>
      </c>
      <c r="X130" s="268" t="s">
        <v>1617</v>
      </c>
      <c r="Y130" s="268" t="s">
        <v>1617</v>
      </c>
      <c r="Z130" s="268" t="s">
        <v>1617</v>
      </c>
      <c r="AA130" s="268" t="s">
        <v>1617</v>
      </c>
      <c r="AB130" s="268" t="s">
        <v>1617</v>
      </c>
      <c r="AC130" s="268" t="s">
        <v>1617</v>
      </c>
      <c r="AD130" s="268" t="s">
        <v>1617</v>
      </c>
      <c r="AE130" s="268" t="s">
        <v>1617</v>
      </c>
      <c r="AF130" s="262" t="s">
        <v>251</v>
      </c>
      <c r="AG130" s="262" t="s">
        <v>254</v>
      </c>
      <c r="AH130" s="262" t="s">
        <v>255</v>
      </c>
      <c r="AI130" s="262" t="s">
        <v>253</v>
      </c>
      <c r="AJ130" s="172" t="s">
        <v>257</v>
      </c>
      <c r="AK130" s="172" t="s">
        <v>390</v>
      </c>
      <c r="AL130" s="172" t="s">
        <v>515</v>
      </c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63">
        <v>3</v>
      </c>
      <c r="BB130" s="63" t="s">
        <v>1617</v>
      </c>
      <c r="BC130" s="193">
        <v>40210</v>
      </c>
      <c r="BD130" s="185">
        <v>346022.13</v>
      </c>
      <c r="BE130" s="185">
        <v>6296456.4100000001</v>
      </c>
      <c r="BF130" s="185" t="s">
        <v>992</v>
      </c>
    </row>
    <row r="131" spans="1:58" s="159" customFormat="1" ht="11.25" customHeight="1" x14ac:dyDescent="0.2">
      <c r="A131" s="79">
        <v>1</v>
      </c>
      <c r="B131" s="173" t="s">
        <v>805</v>
      </c>
      <c r="C131" s="173" t="s">
        <v>123</v>
      </c>
      <c r="D131" s="175">
        <v>190</v>
      </c>
      <c r="E131" s="21" t="s">
        <v>1785</v>
      </c>
      <c r="F131" s="175">
        <v>190</v>
      </c>
      <c r="G131" s="116" t="s">
        <v>1168</v>
      </c>
      <c r="H131" s="175" t="s">
        <v>1376</v>
      </c>
      <c r="I131" s="175" t="s">
        <v>1617</v>
      </c>
      <c r="J131" s="5" t="s">
        <v>107</v>
      </c>
      <c r="K131" s="175" t="s">
        <v>1617</v>
      </c>
      <c r="L131" s="5" t="s">
        <v>546</v>
      </c>
      <c r="M131" s="5" t="s">
        <v>1564</v>
      </c>
      <c r="N131" s="172" t="s">
        <v>575</v>
      </c>
      <c r="O131" s="262"/>
      <c r="P131" s="262"/>
      <c r="Q131" s="262"/>
      <c r="R131" s="262"/>
      <c r="S131" s="262"/>
      <c r="T131" s="270">
        <v>0.70833333333333337</v>
      </c>
      <c r="U131" s="270">
        <v>0.875</v>
      </c>
      <c r="V131" s="268" t="s">
        <v>1617</v>
      </c>
      <c r="W131" s="268" t="s">
        <v>1617</v>
      </c>
      <c r="X131" s="268" t="s">
        <v>1617</v>
      </c>
      <c r="Y131" s="268" t="s">
        <v>1617</v>
      </c>
      <c r="Z131" s="268" t="s">
        <v>1617</v>
      </c>
      <c r="AA131" s="268" t="s">
        <v>1617</v>
      </c>
      <c r="AB131" s="268" t="s">
        <v>1617</v>
      </c>
      <c r="AC131" s="268" t="s">
        <v>1617</v>
      </c>
      <c r="AD131" s="268" t="s">
        <v>1617</v>
      </c>
      <c r="AE131" s="268" t="s">
        <v>1617</v>
      </c>
      <c r="AF131" s="262" t="s">
        <v>391</v>
      </c>
      <c r="AG131" s="262" t="s">
        <v>392</v>
      </c>
      <c r="AH131" s="262" t="s">
        <v>256</v>
      </c>
      <c r="AI131" s="26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63">
        <v>3</v>
      </c>
      <c r="BB131" s="63">
        <v>2</v>
      </c>
      <c r="BC131" s="193">
        <v>40245</v>
      </c>
      <c r="BD131" s="185">
        <v>339858.91</v>
      </c>
      <c r="BE131" s="185">
        <v>6298054.54</v>
      </c>
      <c r="BF131" s="185" t="s">
        <v>992</v>
      </c>
    </row>
    <row r="132" spans="1:58" s="159" customFormat="1" ht="11.25" customHeight="1" x14ac:dyDescent="0.2">
      <c r="A132" s="79">
        <v>1</v>
      </c>
      <c r="B132" s="173" t="s">
        <v>804</v>
      </c>
      <c r="C132" s="173" t="s">
        <v>123</v>
      </c>
      <c r="D132" s="175">
        <v>191</v>
      </c>
      <c r="E132" s="21" t="s">
        <v>1786</v>
      </c>
      <c r="F132" s="175">
        <v>191</v>
      </c>
      <c r="G132" s="116" t="s">
        <v>566</v>
      </c>
      <c r="H132" s="175" t="s">
        <v>1377</v>
      </c>
      <c r="I132" s="175" t="s">
        <v>1617</v>
      </c>
      <c r="J132" s="5" t="s">
        <v>518</v>
      </c>
      <c r="K132" s="175" t="s">
        <v>1617</v>
      </c>
      <c r="L132" s="5" t="s">
        <v>549</v>
      </c>
      <c r="M132" s="5" t="s">
        <v>1510</v>
      </c>
      <c r="N132" s="172" t="s">
        <v>566</v>
      </c>
      <c r="O132" s="262"/>
      <c r="P132" s="262"/>
      <c r="Q132" s="262"/>
      <c r="R132" s="262"/>
      <c r="S132" s="262"/>
      <c r="T132" s="270">
        <v>0.6875</v>
      </c>
      <c r="U132" s="270">
        <v>0.85416666666666663</v>
      </c>
      <c r="V132" s="268" t="s">
        <v>1617</v>
      </c>
      <c r="W132" s="268" t="s">
        <v>1617</v>
      </c>
      <c r="X132" s="268" t="s">
        <v>1617</v>
      </c>
      <c r="Y132" s="268" t="s">
        <v>1617</v>
      </c>
      <c r="Z132" s="268" t="s">
        <v>1617</v>
      </c>
      <c r="AA132" s="268" t="s">
        <v>1617</v>
      </c>
      <c r="AB132" s="268" t="s">
        <v>1617</v>
      </c>
      <c r="AC132" s="268" t="s">
        <v>1617</v>
      </c>
      <c r="AD132" s="268" t="s">
        <v>1617</v>
      </c>
      <c r="AE132" s="268" t="s">
        <v>1617</v>
      </c>
      <c r="AF132" s="262" t="s">
        <v>143</v>
      </c>
      <c r="AG132" s="262" t="s">
        <v>199</v>
      </c>
      <c r="AH132" s="262" t="s">
        <v>202</v>
      </c>
      <c r="AI132" s="262" t="s">
        <v>200</v>
      </c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63">
        <v>4</v>
      </c>
      <c r="BB132" s="63">
        <v>3</v>
      </c>
      <c r="BC132" s="193">
        <v>40883</v>
      </c>
      <c r="BD132" s="185">
        <v>346790.32</v>
      </c>
      <c r="BE132" s="185">
        <v>6298376.4800000004</v>
      </c>
      <c r="BF132" s="185" t="s">
        <v>992</v>
      </c>
    </row>
    <row r="133" spans="1:58" s="159" customFormat="1" ht="11.25" customHeight="1" x14ac:dyDescent="0.2">
      <c r="A133" s="7">
        <v>1</v>
      </c>
      <c r="B133" s="173" t="s">
        <v>805</v>
      </c>
      <c r="C133" s="173" t="s">
        <v>125</v>
      </c>
      <c r="D133" s="175">
        <v>192</v>
      </c>
      <c r="E133" s="21" t="s">
        <v>1787</v>
      </c>
      <c r="F133" s="175">
        <v>192</v>
      </c>
      <c r="G133" s="116" t="s">
        <v>1168</v>
      </c>
      <c r="H133" s="175" t="s">
        <v>1378</v>
      </c>
      <c r="I133" s="175" t="s">
        <v>1617</v>
      </c>
      <c r="J133" s="5" t="s">
        <v>519</v>
      </c>
      <c r="K133" s="175" t="s">
        <v>1617</v>
      </c>
      <c r="L133" s="5" t="s">
        <v>549</v>
      </c>
      <c r="M133" s="5" t="s">
        <v>1511</v>
      </c>
      <c r="N133" s="172" t="s">
        <v>566</v>
      </c>
      <c r="O133" s="262" t="s">
        <v>573</v>
      </c>
      <c r="P133" s="262" t="s">
        <v>570</v>
      </c>
      <c r="Q133" s="262" t="s">
        <v>575</v>
      </c>
      <c r="R133" s="262"/>
      <c r="S133" s="262"/>
      <c r="T133" s="270">
        <v>0.6875</v>
      </c>
      <c r="U133" s="270">
        <v>0.875</v>
      </c>
      <c r="V133" s="268" t="s">
        <v>1617</v>
      </c>
      <c r="W133" s="268" t="s">
        <v>1617</v>
      </c>
      <c r="X133" s="268" t="s">
        <v>1617</v>
      </c>
      <c r="Y133" s="268" t="s">
        <v>1617</v>
      </c>
      <c r="Z133" s="268" t="s">
        <v>1617</v>
      </c>
      <c r="AA133" s="268" t="s">
        <v>1617</v>
      </c>
      <c r="AB133" s="268" t="s">
        <v>1617</v>
      </c>
      <c r="AC133" s="268" t="s">
        <v>1617</v>
      </c>
      <c r="AD133" s="268" t="s">
        <v>1617</v>
      </c>
      <c r="AE133" s="268" t="s">
        <v>1617</v>
      </c>
      <c r="AF133" s="262" t="s">
        <v>522</v>
      </c>
      <c r="AG133" s="262" t="s">
        <v>756</v>
      </c>
      <c r="AH133" s="262" t="s">
        <v>523</v>
      </c>
      <c r="AI133" s="262" t="s">
        <v>274</v>
      </c>
      <c r="AJ133" s="172" t="s">
        <v>275</v>
      </c>
      <c r="AK133" s="172" t="s">
        <v>669</v>
      </c>
      <c r="AL133" s="172" t="s">
        <v>524</v>
      </c>
      <c r="AM133" s="172" t="s">
        <v>210</v>
      </c>
      <c r="AN133" s="172" t="s">
        <v>682</v>
      </c>
      <c r="AO133" s="172" t="s">
        <v>789</v>
      </c>
      <c r="AP133" s="172" t="s">
        <v>608</v>
      </c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63">
        <v>4</v>
      </c>
      <c r="BB133" s="63">
        <v>4</v>
      </c>
      <c r="BC133" s="193">
        <v>40883</v>
      </c>
      <c r="BD133" s="185">
        <v>346225.95</v>
      </c>
      <c r="BE133" s="185">
        <v>6298139.6900000004</v>
      </c>
      <c r="BF133" s="185" t="s">
        <v>992</v>
      </c>
    </row>
    <row r="134" spans="1:58" s="159" customFormat="1" ht="11.25" customHeight="1" x14ac:dyDescent="0.2">
      <c r="A134" s="79">
        <v>1</v>
      </c>
      <c r="B134" s="173" t="s">
        <v>804</v>
      </c>
      <c r="C134" s="173" t="s">
        <v>125</v>
      </c>
      <c r="D134" s="175">
        <v>193</v>
      </c>
      <c r="E134" s="21" t="s">
        <v>1788</v>
      </c>
      <c r="F134" s="175">
        <v>193</v>
      </c>
      <c r="G134" s="116" t="s">
        <v>571</v>
      </c>
      <c r="H134" s="175" t="s">
        <v>1379</v>
      </c>
      <c r="I134" s="175" t="s">
        <v>1617</v>
      </c>
      <c r="J134" s="5" t="s">
        <v>525</v>
      </c>
      <c r="K134" s="175" t="s">
        <v>1617</v>
      </c>
      <c r="L134" s="5" t="s">
        <v>565</v>
      </c>
      <c r="M134" s="5" t="s">
        <v>1512</v>
      </c>
      <c r="N134" s="172" t="s">
        <v>571</v>
      </c>
      <c r="O134" s="262" t="s">
        <v>567</v>
      </c>
      <c r="P134" s="262"/>
      <c r="Q134" s="262"/>
      <c r="R134" s="262"/>
      <c r="S134" s="262"/>
      <c r="T134" s="270">
        <v>0.27083333333333331</v>
      </c>
      <c r="U134" s="270">
        <v>0.45833333333333331</v>
      </c>
      <c r="V134" s="268">
        <v>0.66666666666666663</v>
      </c>
      <c r="W134" s="268">
        <v>0.85416666666666663</v>
      </c>
      <c r="X134" s="268" t="s">
        <v>1617</v>
      </c>
      <c r="Y134" s="268" t="s">
        <v>1617</v>
      </c>
      <c r="Z134" s="268" t="s">
        <v>1617</v>
      </c>
      <c r="AA134" s="268" t="s">
        <v>1617</v>
      </c>
      <c r="AB134" s="268" t="s">
        <v>1617</v>
      </c>
      <c r="AC134" s="268" t="s">
        <v>1617</v>
      </c>
      <c r="AD134" s="268" t="s">
        <v>1617</v>
      </c>
      <c r="AE134" s="268" t="s">
        <v>1617</v>
      </c>
      <c r="AF134" s="261" t="s">
        <v>319</v>
      </c>
      <c r="AG134" s="261" t="s">
        <v>167</v>
      </c>
      <c r="AH134" s="261" t="s">
        <v>529</v>
      </c>
      <c r="AI134" s="261" t="s">
        <v>532</v>
      </c>
      <c r="AJ134" s="5" t="s">
        <v>530</v>
      </c>
      <c r="AK134" s="5" t="s">
        <v>675</v>
      </c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63">
        <v>4</v>
      </c>
      <c r="BB134" s="63">
        <v>4</v>
      </c>
      <c r="BC134" s="193">
        <v>40910</v>
      </c>
      <c r="BD134" s="185">
        <v>341463.27</v>
      </c>
      <c r="BE134" s="185">
        <v>6302500.9000000004</v>
      </c>
      <c r="BF134" s="185" t="s">
        <v>992</v>
      </c>
    </row>
    <row r="135" spans="1:58" s="159" customFormat="1" ht="11.25" customHeight="1" x14ac:dyDescent="0.2">
      <c r="A135" s="79">
        <v>1</v>
      </c>
      <c r="B135" s="173" t="s">
        <v>804</v>
      </c>
      <c r="C135" s="173" t="s">
        <v>125</v>
      </c>
      <c r="D135" s="175">
        <v>194</v>
      </c>
      <c r="E135" s="21" t="s">
        <v>1789</v>
      </c>
      <c r="F135" s="175">
        <v>194</v>
      </c>
      <c r="G135" s="116" t="s">
        <v>566</v>
      </c>
      <c r="H135" s="175" t="s">
        <v>1380</v>
      </c>
      <c r="I135" s="175" t="s">
        <v>1617</v>
      </c>
      <c r="J135" s="5" t="s">
        <v>526</v>
      </c>
      <c r="K135" s="175" t="s">
        <v>1617</v>
      </c>
      <c r="L135" s="5" t="s">
        <v>544</v>
      </c>
      <c r="M135" s="5" t="s">
        <v>884</v>
      </c>
      <c r="N135" s="172" t="s">
        <v>566</v>
      </c>
      <c r="O135" s="262" t="s">
        <v>572</v>
      </c>
      <c r="P135" s="262" t="s">
        <v>567</v>
      </c>
      <c r="Q135" s="262" t="s">
        <v>573</v>
      </c>
      <c r="R135" s="262"/>
      <c r="S135" s="262"/>
      <c r="T135" s="270">
        <v>0.27083333333333331</v>
      </c>
      <c r="U135" s="270">
        <v>0.41666666666666669</v>
      </c>
      <c r="V135" s="270">
        <v>0.66666666666666663</v>
      </c>
      <c r="W135" s="268">
        <v>0.85416666666666663</v>
      </c>
      <c r="X135" s="268" t="s">
        <v>1617</v>
      </c>
      <c r="Y135" s="268" t="s">
        <v>1617</v>
      </c>
      <c r="Z135" s="268" t="s">
        <v>1617</v>
      </c>
      <c r="AA135" s="268" t="s">
        <v>1617</v>
      </c>
      <c r="AB135" s="268" t="s">
        <v>1617</v>
      </c>
      <c r="AC135" s="268" t="s">
        <v>1617</v>
      </c>
      <c r="AD135" s="268" t="s">
        <v>1617</v>
      </c>
      <c r="AE135" s="268" t="s">
        <v>1617</v>
      </c>
      <c r="AF135" s="261" t="s">
        <v>373</v>
      </c>
      <c r="AG135" s="261" t="s">
        <v>258</v>
      </c>
      <c r="AH135" s="261" t="s">
        <v>533</v>
      </c>
      <c r="AI135" s="261" t="s">
        <v>877</v>
      </c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63">
        <v>4</v>
      </c>
      <c r="BB135" s="63">
        <v>4</v>
      </c>
      <c r="BC135" s="193">
        <v>43070</v>
      </c>
      <c r="BD135" s="185">
        <v>352673.28000000003</v>
      </c>
      <c r="BE135" s="185">
        <v>6301705.5700000003</v>
      </c>
      <c r="BF135" s="185" t="s">
        <v>992</v>
      </c>
    </row>
    <row r="136" spans="1:58" s="159" customFormat="1" ht="11.25" customHeight="1" x14ac:dyDescent="0.2">
      <c r="A136" s="7">
        <v>1</v>
      </c>
      <c r="B136" s="173" t="s">
        <v>805</v>
      </c>
      <c r="C136" s="173" t="s">
        <v>778</v>
      </c>
      <c r="D136" s="175">
        <v>195</v>
      </c>
      <c r="E136" s="138" t="s">
        <v>2337</v>
      </c>
      <c r="F136" s="175">
        <v>195</v>
      </c>
      <c r="G136" s="21"/>
      <c r="H136" s="175" t="s">
        <v>1353</v>
      </c>
      <c r="I136" s="175" t="s">
        <v>1617</v>
      </c>
      <c r="J136" s="5" t="s">
        <v>120</v>
      </c>
      <c r="K136" s="175" t="s">
        <v>1617</v>
      </c>
      <c r="L136" s="5" t="s">
        <v>559</v>
      </c>
      <c r="M136" s="5" t="s">
        <v>1513</v>
      </c>
      <c r="N136" s="173" t="s">
        <v>570</v>
      </c>
      <c r="O136" s="267"/>
      <c r="P136" s="267"/>
      <c r="Q136" s="267"/>
      <c r="R136" s="267"/>
      <c r="S136" s="267"/>
      <c r="T136" s="270">
        <v>0.25</v>
      </c>
      <c r="U136" s="270">
        <v>0.95833333333333337</v>
      </c>
      <c r="V136" s="270" t="s">
        <v>1617</v>
      </c>
      <c r="W136" s="268" t="s">
        <v>1617</v>
      </c>
      <c r="X136" s="268">
        <v>0.29166666666666669</v>
      </c>
      <c r="Y136" s="268" t="s">
        <v>1649</v>
      </c>
      <c r="Z136" s="268" t="s">
        <v>1617</v>
      </c>
      <c r="AA136" s="268" t="s">
        <v>1617</v>
      </c>
      <c r="AB136" s="268">
        <v>0.33333333333333331</v>
      </c>
      <c r="AC136" s="268">
        <v>0.96180555555555547</v>
      </c>
      <c r="AD136" s="268" t="s">
        <v>1617</v>
      </c>
      <c r="AE136" s="268" t="s">
        <v>1617</v>
      </c>
      <c r="AF136" s="262" t="s">
        <v>331</v>
      </c>
      <c r="AG136" s="262" t="s">
        <v>279</v>
      </c>
      <c r="AH136" s="262" t="s">
        <v>280</v>
      </c>
      <c r="AI136" s="262" t="s">
        <v>332</v>
      </c>
      <c r="AJ136" s="172" t="s">
        <v>333</v>
      </c>
      <c r="AK136" s="172" t="s">
        <v>334</v>
      </c>
      <c r="AL136" s="172" t="s">
        <v>335</v>
      </c>
      <c r="AM136" s="172" t="s">
        <v>282</v>
      </c>
      <c r="AN136" s="172" t="s">
        <v>278</v>
      </c>
      <c r="AO136" s="172" t="s">
        <v>636</v>
      </c>
      <c r="AP136" s="172" t="s">
        <v>679</v>
      </c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63">
        <v>2</v>
      </c>
      <c r="BB136" s="63" t="s">
        <v>1617</v>
      </c>
      <c r="BC136" s="193">
        <v>40899</v>
      </c>
      <c r="BD136" s="185">
        <v>351553.5</v>
      </c>
      <c r="BE136" s="185">
        <v>6290027.2999999998</v>
      </c>
      <c r="BF136" s="185" t="s">
        <v>992</v>
      </c>
    </row>
    <row r="137" spans="1:58" s="164" customFormat="1" ht="11.25" customHeight="1" x14ac:dyDescent="0.2">
      <c r="A137" s="7">
        <v>1</v>
      </c>
      <c r="B137" s="173" t="s">
        <v>805</v>
      </c>
      <c r="C137" s="173" t="s">
        <v>813</v>
      </c>
      <c r="D137" s="175">
        <v>196</v>
      </c>
      <c r="E137" s="138" t="s">
        <v>2338</v>
      </c>
      <c r="F137" s="175">
        <v>196</v>
      </c>
      <c r="G137" s="21" t="s">
        <v>1168</v>
      </c>
      <c r="H137" s="175" t="s">
        <v>1381</v>
      </c>
      <c r="I137" s="175" t="s">
        <v>1617</v>
      </c>
      <c r="J137" s="5" t="s">
        <v>540</v>
      </c>
      <c r="K137" s="175" t="s">
        <v>1617</v>
      </c>
      <c r="L137" s="5" t="s">
        <v>545</v>
      </c>
      <c r="M137" s="5" t="s">
        <v>2162</v>
      </c>
      <c r="N137" s="172"/>
      <c r="O137" s="262"/>
      <c r="P137" s="262"/>
      <c r="Q137" s="262"/>
      <c r="R137" s="262"/>
      <c r="S137" s="262"/>
      <c r="T137" s="270" t="s">
        <v>1617</v>
      </c>
      <c r="U137" s="270" t="s">
        <v>1617</v>
      </c>
      <c r="V137" s="268" t="s">
        <v>1617</v>
      </c>
      <c r="W137" s="268" t="s">
        <v>1617</v>
      </c>
      <c r="X137" s="268" t="s">
        <v>1617</v>
      </c>
      <c r="Y137" s="268" t="s">
        <v>1617</v>
      </c>
      <c r="Z137" s="268" t="s">
        <v>1617</v>
      </c>
      <c r="AA137" s="268" t="s">
        <v>1617</v>
      </c>
      <c r="AB137" s="268" t="s">
        <v>1617</v>
      </c>
      <c r="AC137" s="268" t="s">
        <v>1617</v>
      </c>
      <c r="AD137" s="268" t="s">
        <v>1617</v>
      </c>
      <c r="AE137" s="268" t="s">
        <v>1617</v>
      </c>
      <c r="AF137" s="262"/>
      <c r="AG137" s="262"/>
      <c r="AH137" s="262"/>
      <c r="AI137" s="26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63" t="s">
        <v>1617</v>
      </c>
      <c r="BB137" s="63" t="s">
        <v>1617</v>
      </c>
      <c r="BC137" s="193">
        <v>40940</v>
      </c>
      <c r="BD137" s="185">
        <v>348203.88</v>
      </c>
      <c r="BE137" s="185">
        <v>6298402.1100000003</v>
      </c>
      <c r="BF137" s="185" t="s">
        <v>992</v>
      </c>
    </row>
    <row r="138" spans="1:58" s="164" customFormat="1" ht="11.25" customHeight="1" x14ac:dyDescent="0.2">
      <c r="A138" s="7">
        <v>1</v>
      </c>
      <c r="B138" s="173" t="s">
        <v>805</v>
      </c>
      <c r="C138" s="173" t="s">
        <v>813</v>
      </c>
      <c r="D138" s="175">
        <v>197</v>
      </c>
      <c r="E138" s="138" t="s">
        <v>2339</v>
      </c>
      <c r="F138" s="175">
        <v>197</v>
      </c>
      <c r="G138" s="21" t="s">
        <v>1168</v>
      </c>
      <c r="H138" s="175" t="s">
        <v>1382</v>
      </c>
      <c r="I138" s="175" t="s">
        <v>1617</v>
      </c>
      <c r="J138" s="5" t="s">
        <v>668</v>
      </c>
      <c r="K138" s="175" t="s">
        <v>1617</v>
      </c>
      <c r="L138" s="5" t="s">
        <v>559</v>
      </c>
      <c r="M138" s="5" t="s">
        <v>2163</v>
      </c>
      <c r="N138" s="172"/>
      <c r="O138" s="262"/>
      <c r="P138" s="262"/>
      <c r="Q138" s="262"/>
      <c r="R138" s="262"/>
      <c r="S138" s="262"/>
      <c r="T138" s="270" t="s">
        <v>1617</v>
      </c>
      <c r="U138" s="270" t="s">
        <v>1617</v>
      </c>
      <c r="V138" s="268" t="s">
        <v>1617</v>
      </c>
      <c r="W138" s="268" t="s">
        <v>1617</v>
      </c>
      <c r="X138" s="268" t="s">
        <v>1617</v>
      </c>
      <c r="Y138" s="268" t="s">
        <v>1617</v>
      </c>
      <c r="Z138" s="268" t="s">
        <v>1617</v>
      </c>
      <c r="AA138" s="268" t="s">
        <v>1617</v>
      </c>
      <c r="AB138" s="268" t="s">
        <v>1617</v>
      </c>
      <c r="AC138" s="268" t="s">
        <v>1617</v>
      </c>
      <c r="AD138" s="268" t="s">
        <v>1617</v>
      </c>
      <c r="AE138" s="268" t="s">
        <v>1617</v>
      </c>
      <c r="AF138" s="262"/>
      <c r="AG138" s="262"/>
      <c r="AH138" s="262"/>
      <c r="AI138" s="26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63" t="s">
        <v>1617</v>
      </c>
      <c r="BB138" s="63" t="s">
        <v>1617</v>
      </c>
      <c r="BC138" s="193">
        <v>40940</v>
      </c>
      <c r="BD138" s="185">
        <v>351750.47</v>
      </c>
      <c r="BE138" s="185">
        <v>6289175.4199999999</v>
      </c>
      <c r="BF138" s="185" t="s">
        <v>992</v>
      </c>
    </row>
    <row r="139" spans="1:58" s="164" customFormat="1" ht="11.25" customHeight="1" x14ac:dyDescent="0.2">
      <c r="A139" s="7">
        <v>1</v>
      </c>
      <c r="B139" s="173" t="s">
        <v>805</v>
      </c>
      <c r="C139" s="173" t="s">
        <v>813</v>
      </c>
      <c r="D139" s="175">
        <v>198</v>
      </c>
      <c r="E139" s="138" t="s">
        <v>2340</v>
      </c>
      <c r="F139" s="175">
        <v>198</v>
      </c>
      <c r="G139" s="21" t="s">
        <v>1168</v>
      </c>
      <c r="H139" s="175" t="s">
        <v>1181</v>
      </c>
      <c r="I139" s="175" t="s">
        <v>1617</v>
      </c>
      <c r="J139" s="5" t="s">
        <v>541</v>
      </c>
      <c r="K139" s="175" t="s">
        <v>1617</v>
      </c>
      <c r="L139" s="5" t="s">
        <v>554</v>
      </c>
      <c r="M139" s="5" t="s">
        <v>1523</v>
      </c>
      <c r="N139" s="172"/>
      <c r="O139" s="262"/>
      <c r="P139" s="262"/>
      <c r="Q139" s="262"/>
      <c r="R139" s="262"/>
      <c r="S139" s="262"/>
      <c r="T139" s="270" t="s">
        <v>1617</v>
      </c>
      <c r="U139" s="270" t="s">
        <v>1617</v>
      </c>
      <c r="V139" s="268" t="s">
        <v>1617</v>
      </c>
      <c r="W139" s="268" t="s">
        <v>1617</v>
      </c>
      <c r="X139" s="268" t="s">
        <v>1617</v>
      </c>
      <c r="Y139" s="268" t="s">
        <v>1617</v>
      </c>
      <c r="Z139" s="268" t="s">
        <v>1617</v>
      </c>
      <c r="AA139" s="268" t="s">
        <v>1617</v>
      </c>
      <c r="AB139" s="268" t="s">
        <v>1617</v>
      </c>
      <c r="AC139" s="268" t="s">
        <v>1617</v>
      </c>
      <c r="AD139" s="268" t="s">
        <v>1617</v>
      </c>
      <c r="AE139" s="268" t="s">
        <v>1617</v>
      </c>
      <c r="AF139" s="262"/>
      <c r="AG139" s="262"/>
      <c r="AH139" s="262"/>
      <c r="AI139" s="26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63" t="s">
        <v>1617</v>
      </c>
      <c r="BB139" s="63" t="s">
        <v>1617</v>
      </c>
      <c r="BC139" s="193">
        <v>40940</v>
      </c>
      <c r="BD139" s="185">
        <v>346830.11</v>
      </c>
      <c r="BE139" s="185">
        <v>6299626.4400000004</v>
      </c>
      <c r="BF139" s="185" t="s">
        <v>992</v>
      </c>
    </row>
    <row r="140" spans="1:58" s="164" customFormat="1" ht="11.25" customHeight="1" x14ac:dyDescent="0.2">
      <c r="A140" s="242">
        <v>1</v>
      </c>
      <c r="B140" s="173" t="s">
        <v>804</v>
      </c>
      <c r="C140" s="173" t="s">
        <v>775</v>
      </c>
      <c r="D140" s="175">
        <v>199</v>
      </c>
      <c r="E140" s="21" t="s">
        <v>1790</v>
      </c>
      <c r="F140" s="175">
        <v>199</v>
      </c>
      <c r="G140" s="21" t="s">
        <v>572</v>
      </c>
      <c r="H140" s="175" t="s">
        <v>1170</v>
      </c>
      <c r="I140" s="175" t="s">
        <v>1617</v>
      </c>
      <c r="J140" s="5" t="s">
        <v>119</v>
      </c>
      <c r="K140" s="175" t="s">
        <v>1617</v>
      </c>
      <c r="L140" s="5" t="s">
        <v>558</v>
      </c>
      <c r="M140" s="5" t="s">
        <v>1514</v>
      </c>
      <c r="N140" s="172" t="s">
        <v>572</v>
      </c>
      <c r="O140" s="262"/>
      <c r="P140" s="262"/>
      <c r="Q140" s="262"/>
      <c r="R140" s="262"/>
      <c r="S140" s="262"/>
      <c r="T140" s="270">
        <v>0.25</v>
      </c>
      <c r="U140" s="270">
        <v>0.95833333333333337</v>
      </c>
      <c r="V140" s="268" t="s">
        <v>1617</v>
      </c>
      <c r="W140" s="268" t="s">
        <v>1617</v>
      </c>
      <c r="X140" s="268">
        <v>0.27083333333333331</v>
      </c>
      <c r="Y140" s="268">
        <v>0.95833333333333337</v>
      </c>
      <c r="Z140" s="268" t="s">
        <v>1617</v>
      </c>
      <c r="AA140" s="268" t="s">
        <v>1617</v>
      </c>
      <c r="AB140" s="268">
        <v>0.33333333333333331</v>
      </c>
      <c r="AC140" s="268">
        <v>0.95833333333333337</v>
      </c>
      <c r="AD140" s="268" t="s">
        <v>1617</v>
      </c>
      <c r="AE140" s="268" t="s">
        <v>1617</v>
      </c>
      <c r="AF140" s="272" t="s">
        <v>287</v>
      </c>
      <c r="AG140" s="272"/>
      <c r="AH140" s="262"/>
      <c r="AI140" s="26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63">
        <v>3</v>
      </c>
      <c r="BB140" s="63" t="s">
        <v>1617</v>
      </c>
      <c r="BC140" s="193">
        <v>41421</v>
      </c>
      <c r="BD140" s="185">
        <v>345540.33</v>
      </c>
      <c r="BE140" s="185">
        <v>6287776.1799999997</v>
      </c>
      <c r="BF140" s="185" t="s">
        <v>992</v>
      </c>
    </row>
    <row r="141" spans="1:58" s="159" customFormat="1" ht="11.25" customHeight="1" x14ac:dyDescent="0.2">
      <c r="A141" s="243"/>
      <c r="B141" s="173" t="s">
        <v>804</v>
      </c>
      <c r="C141" s="173" t="s">
        <v>775</v>
      </c>
      <c r="D141" s="175">
        <v>200</v>
      </c>
      <c r="E141" s="21" t="s">
        <v>1791</v>
      </c>
      <c r="F141" s="175">
        <v>200</v>
      </c>
      <c r="G141" s="21" t="s">
        <v>572</v>
      </c>
      <c r="H141" s="175" t="s">
        <v>1170</v>
      </c>
      <c r="I141" s="175" t="s">
        <v>1617</v>
      </c>
      <c r="J141" s="5" t="s">
        <v>119</v>
      </c>
      <c r="K141" s="175" t="s">
        <v>1617</v>
      </c>
      <c r="L141" s="5" t="s">
        <v>558</v>
      </c>
      <c r="M141" s="5" t="s">
        <v>1514</v>
      </c>
      <c r="N141" s="172" t="s">
        <v>572</v>
      </c>
      <c r="O141" s="262"/>
      <c r="P141" s="262"/>
      <c r="Q141" s="262"/>
      <c r="R141" s="262"/>
      <c r="S141" s="262"/>
      <c r="T141" s="270">
        <v>0.25</v>
      </c>
      <c r="U141" s="270">
        <v>0.95833333333333337</v>
      </c>
      <c r="V141" s="268" t="s">
        <v>1617</v>
      </c>
      <c r="W141" s="268" t="s">
        <v>1617</v>
      </c>
      <c r="X141" s="268">
        <v>0.27083333333333331</v>
      </c>
      <c r="Y141" s="268">
        <v>0.95833333333333337</v>
      </c>
      <c r="Z141" s="268" t="s">
        <v>1617</v>
      </c>
      <c r="AA141" s="268" t="s">
        <v>1617</v>
      </c>
      <c r="AB141" s="268">
        <v>0.33333333333333331</v>
      </c>
      <c r="AC141" s="268">
        <v>0.95833333333333337</v>
      </c>
      <c r="AD141" s="268" t="s">
        <v>1617</v>
      </c>
      <c r="AE141" s="268" t="s">
        <v>1617</v>
      </c>
      <c r="AF141" s="272" t="s">
        <v>288</v>
      </c>
      <c r="AG141" s="272"/>
      <c r="AH141" s="262"/>
      <c r="AI141" s="26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63">
        <v>3</v>
      </c>
      <c r="BB141" s="63" t="s">
        <v>1617</v>
      </c>
      <c r="BC141" s="193">
        <v>41421</v>
      </c>
      <c r="BD141" s="185">
        <v>345540.33</v>
      </c>
      <c r="BE141" s="185">
        <v>6287776.1799999997</v>
      </c>
      <c r="BF141" s="185" t="s">
        <v>992</v>
      </c>
    </row>
    <row r="142" spans="1:58" s="159" customFormat="1" ht="11.25" customHeight="1" x14ac:dyDescent="0.2">
      <c r="A142" s="244"/>
      <c r="B142" s="173" t="s">
        <v>804</v>
      </c>
      <c r="C142" s="173" t="s">
        <v>774</v>
      </c>
      <c r="D142" s="175">
        <v>201</v>
      </c>
      <c r="E142" s="21" t="s">
        <v>1792</v>
      </c>
      <c r="F142" s="175">
        <v>201</v>
      </c>
      <c r="G142" s="21" t="s">
        <v>572</v>
      </c>
      <c r="H142" s="175" t="s">
        <v>1170</v>
      </c>
      <c r="I142" s="175" t="s">
        <v>1617</v>
      </c>
      <c r="J142" s="5" t="s">
        <v>119</v>
      </c>
      <c r="K142" s="175" t="s">
        <v>1617</v>
      </c>
      <c r="L142" s="5" t="s">
        <v>558</v>
      </c>
      <c r="M142" s="5" t="s">
        <v>1514</v>
      </c>
      <c r="N142" s="172" t="s">
        <v>572</v>
      </c>
      <c r="O142" s="262"/>
      <c r="P142" s="262"/>
      <c r="Q142" s="262"/>
      <c r="R142" s="262"/>
      <c r="S142" s="262"/>
      <c r="T142" s="270">
        <v>0.25</v>
      </c>
      <c r="U142" s="270">
        <v>0.95833333333333337</v>
      </c>
      <c r="V142" s="268" t="s">
        <v>1617</v>
      </c>
      <c r="W142" s="268" t="s">
        <v>1617</v>
      </c>
      <c r="X142" s="268">
        <v>0.27083333333333331</v>
      </c>
      <c r="Y142" s="268">
        <v>0.95833333333333337</v>
      </c>
      <c r="Z142" s="268" t="s">
        <v>1617</v>
      </c>
      <c r="AA142" s="268" t="s">
        <v>1617</v>
      </c>
      <c r="AB142" s="268">
        <v>0.33333333333333331</v>
      </c>
      <c r="AC142" s="268">
        <v>0.95833333333333337</v>
      </c>
      <c r="AD142" s="268" t="s">
        <v>1617</v>
      </c>
      <c r="AE142" s="268" t="s">
        <v>1617</v>
      </c>
      <c r="AF142" s="272" t="s">
        <v>291</v>
      </c>
      <c r="AG142" s="272"/>
      <c r="AH142" s="262"/>
      <c r="AI142" s="26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63">
        <v>3</v>
      </c>
      <c r="BB142" s="63" t="s">
        <v>1617</v>
      </c>
      <c r="BC142" s="193">
        <v>41421</v>
      </c>
      <c r="BD142" s="185">
        <v>345540.33</v>
      </c>
      <c r="BE142" s="185">
        <v>6287776.1799999997</v>
      </c>
      <c r="BF142" s="185" t="s">
        <v>992</v>
      </c>
    </row>
    <row r="143" spans="1:58" s="159" customFormat="1" ht="11.25" customHeight="1" x14ac:dyDescent="0.2">
      <c r="A143" s="242">
        <v>1</v>
      </c>
      <c r="B143" s="173" t="s">
        <v>804</v>
      </c>
      <c r="C143" s="173" t="s">
        <v>774</v>
      </c>
      <c r="D143" s="175">
        <v>202</v>
      </c>
      <c r="E143" s="21" t="s">
        <v>1793</v>
      </c>
      <c r="F143" s="175">
        <v>202</v>
      </c>
      <c r="G143" s="21" t="s">
        <v>573</v>
      </c>
      <c r="H143" s="175" t="s">
        <v>1170</v>
      </c>
      <c r="I143" s="175" t="s">
        <v>1617</v>
      </c>
      <c r="J143" s="5" t="s">
        <v>119</v>
      </c>
      <c r="K143" s="175" t="s">
        <v>1617</v>
      </c>
      <c r="L143" s="5" t="s">
        <v>558</v>
      </c>
      <c r="M143" s="5" t="s">
        <v>1514</v>
      </c>
      <c r="N143" s="172" t="s">
        <v>573</v>
      </c>
      <c r="O143" s="262"/>
      <c r="P143" s="262"/>
      <c r="Q143" s="262"/>
      <c r="R143" s="262"/>
      <c r="S143" s="262"/>
      <c r="T143" s="270">
        <v>0.25</v>
      </c>
      <c r="U143" s="270">
        <v>0.99930555555555556</v>
      </c>
      <c r="V143" s="268" t="s">
        <v>1617</v>
      </c>
      <c r="W143" s="268" t="s">
        <v>1617</v>
      </c>
      <c r="X143" s="268">
        <v>0.27083333333333331</v>
      </c>
      <c r="Y143" s="268">
        <v>0.95833333333333337</v>
      </c>
      <c r="Z143" s="268" t="s">
        <v>1617</v>
      </c>
      <c r="AA143" s="268" t="s">
        <v>1617</v>
      </c>
      <c r="AB143" s="268">
        <v>0.41666666666666669</v>
      </c>
      <c r="AC143" s="268">
        <v>0.99998842592592585</v>
      </c>
      <c r="AD143" s="268" t="s">
        <v>1617</v>
      </c>
      <c r="AE143" s="268" t="s">
        <v>1617</v>
      </c>
      <c r="AF143" s="272" t="s">
        <v>759</v>
      </c>
      <c r="AG143" s="272"/>
      <c r="AH143" s="262"/>
      <c r="AI143" s="26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63">
        <v>2</v>
      </c>
      <c r="BB143" s="63" t="s">
        <v>1617</v>
      </c>
      <c r="BC143" s="193">
        <v>42019</v>
      </c>
      <c r="BD143" s="185">
        <v>345540.33</v>
      </c>
      <c r="BE143" s="185">
        <v>6287776.1799999997</v>
      </c>
      <c r="BF143" s="185" t="s">
        <v>992</v>
      </c>
    </row>
    <row r="144" spans="1:58" s="159" customFormat="1" ht="11.25" customHeight="1" x14ac:dyDescent="0.2">
      <c r="A144" s="243"/>
      <c r="B144" s="173" t="s">
        <v>804</v>
      </c>
      <c r="C144" s="173" t="s">
        <v>774</v>
      </c>
      <c r="D144" s="175">
        <v>203</v>
      </c>
      <c r="E144" s="21" t="s">
        <v>1794</v>
      </c>
      <c r="F144" s="175">
        <v>203</v>
      </c>
      <c r="G144" s="21" t="s">
        <v>573</v>
      </c>
      <c r="H144" s="175" t="s">
        <v>1170</v>
      </c>
      <c r="I144" s="175" t="s">
        <v>1617</v>
      </c>
      <c r="J144" s="5" t="s">
        <v>119</v>
      </c>
      <c r="K144" s="175" t="s">
        <v>1617</v>
      </c>
      <c r="L144" s="5" t="s">
        <v>558</v>
      </c>
      <c r="M144" s="5" t="s">
        <v>1514</v>
      </c>
      <c r="N144" s="172" t="s">
        <v>573</v>
      </c>
      <c r="O144" s="262"/>
      <c r="P144" s="262"/>
      <c r="Q144" s="262"/>
      <c r="R144" s="262"/>
      <c r="S144" s="262"/>
      <c r="T144" s="270">
        <v>0.25</v>
      </c>
      <c r="U144" s="270">
        <v>0.99930555555555556</v>
      </c>
      <c r="V144" s="268" t="s">
        <v>1617</v>
      </c>
      <c r="W144" s="268" t="s">
        <v>1617</v>
      </c>
      <c r="X144" s="268">
        <v>0.25</v>
      </c>
      <c r="Y144" s="268">
        <v>0.99998842592592585</v>
      </c>
      <c r="Z144" s="268" t="s">
        <v>1617</v>
      </c>
      <c r="AA144" s="268" t="s">
        <v>1617</v>
      </c>
      <c r="AB144" s="268">
        <v>0.41666666666666669</v>
      </c>
      <c r="AC144" s="268">
        <v>0.99998842592592585</v>
      </c>
      <c r="AD144" s="268" t="s">
        <v>1617</v>
      </c>
      <c r="AE144" s="268" t="s">
        <v>1617</v>
      </c>
      <c r="AF144" s="272" t="s">
        <v>760</v>
      </c>
      <c r="AG144" s="272"/>
      <c r="AH144" s="262"/>
      <c r="AI144" s="26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63">
        <v>2</v>
      </c>
      <c r="BB144" s="63" t="s">
        <v>1617</v>
      </c>
      <c r="BC144" s="193">
        <v>42019</v>
      </c>
      <c r="BD144" s="185">
        <v>345540.33</v>
      </c>
      <c r="BE144" s="185">
        <v>6287776.1799999997</v>
      </c>
      <c r="BF144" s="185" t="s">
        <v>992</v>
      </c>
    </row>
    <row r="145" spans="1:58" s="164" customFormat="1" ht="11.25" customHeight="1" x14ac:dyDescent="0.2">
      <c r="A145" s="243"/>
      <c r="B145" s="173" t="s">
        <v>804</v>
      </c>
      <c r="C145" s="173" t="s">
        <v>774</v>
      </c>
      <c r="D145" s="175">
        <v>208</v>
      </c>
      <c r="E145" s="21" t="s">
        <v>1795</v>
      </c>
      <c r="F145" s="175">
        <v>208</v>
      </c>
      <c r="G145" s="21" t="s">
        <v>573</v>
      </c>
      <c r="H145" s="175" t="s">
        <v>1170</v>
      </c>
      <c r="I145" s="175" t="s">
        <v>1617</v>
      </c>
      <c r="J145" s="5" t="s">
        <v>119</v>
      </c>
      <c r="K145" s="175" t="s">
        <v>1617</v>
      </c>
      <c r="L145" s="5" t="s">
        <v>558</v>
      </c>
      <c r="M145" s="5" t="s">
        <v>1514</v>
      </c>
      <c r="N145" s="172" t="s">
        <v>573</v>
      </c>
      <c r="O145" s="262"/>
      <c r="P145" s="262"/>
      <c r="Q145" s="262"/>
      <c r="R145" s="262"/>
      <c r="S145" s="262"/>
      <c r="T145" s="270">
        <v>0.25</v>
      </c>
      <c r="U145" s="270">
        <v>0.99930555555555556</v>
      </c>
      <c r="V145" s="268" t="s">
        <v>1617</v>
      </c>
      <c r="W145" s="268" t="s">
        <v>1617</v>
      </c>
      <c r="X145" s="268">
        <v>0.25</v>
      </c>
      <c r="Y145" s="268">
        <v>0.99998842592592585</v>
      </c>
      <c r="Z145" s="268" t="s">
        <v>1617</v>
      </c>
      <c r="AA145" s="268" t="s">
        <v>1617</v>
      </c>
      <c r="AB145" s="268" t="s">
        <v>1617</v>
      </c>
      <c r="AC145" s="268" t="s">
        <v>1617</v>
      </c>
      <c r="AD145" s="268" t="s">
        <v>1617</v>
      </c>
      <c r="AE145" s="268" t="s">
        <v>1617</v>
      </c>
      <c r="AF145" s="272" t="s">
        <v>640</v>
      </c>
      <c r="AG145" s="272"/>
      <c r="AH145" s="262"/>
      <c r="AI145" s="26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63">
        <v>2</v>
      </c>
      <c r="BB145" s="63" t="s">
        <v>1617</v>
      </c>
      <c r="BC145" s="193">
        <v>42019</v>
      </c>
      <c r="BD145" s="185">
        <v>345540.33</v>
      </c>
      <c r="BE145" s="185">
        <v>6287776.1799999997</v>
      </c>
      <c r="BF145" s="185" t="s">
        <v>992</v>
      </c>
    </row>
    <row r="146" spans="1:58" s="159" customFormat="1" ht="10.5" customHeight="1" x14ac:dyDescent="0.2">
      <c r="A146" s="243"/>
      <c r="B146" s="173" t="s">
        <v>804</v>
      </c>
      <c r="C146" s="173" t="s">
        <v>774</v>
      </c>
      <c r="D146" s="175">
        <v>209</v>
      </c>
      <c r="E146" s="21" t="s">
        <v>1796</v>
      </c>
      <c r="F146" s="175">
        <v>209</v>
      </c>
      <c r="G146" s="21" t="s">
        <v>573</v>
      </c>
      <c r="H146" s="175" t="s">
        <v>1170</v>
      </c>
      <c r="I146" s="175" t="s">
        <v>1617</v>
      </c>
      <c r="J146" s="5" t="s">
        <v>119</v>
      </c>
      <c r="K146" s="175" t="s">
        <v>1617</v>
      </c>
      <c r="L146" s="5" t="s">
        <v>558</v>
      </c>
      <c r="M146" s="5" t="s">
        <v>1514</v>
      </c>
      <c r="N146" s="172" t="s">
        <v>573</v>
      </c>
      <c r="O146" s="262"/>
      <c r="P146" s="262"/>
      <c r="Q146" s="262"/>
      <c r="R146" s="262"/>
      <c r="S146" s="262"/>
      <c r="T146" s="270">
        <v>0.25</v>
      </c>
      <c r="U146" s="270">
        <v>0.99930555555555556</v>
      </c>
      <c r="V146" s="268" t="s">
        <v>1617</v>
      </c>
      <c r="W146" s="268" t="s">
        <v>1617</v>
      </c>
      <c r="X146" s="268">
        <v>0.25</v>
      </c>
      <c r="Y146" s="268">
        <v>0.99998842592592585</v>
      </c>
      <c r="Z146" s="268" t="s">
        <v>1617</v>
      </c>
      <c r="AA146" s="268" t="s">
        <v>1617</v>
      </c>
      <c r="AB146" s="268" t="s">
        <v>1617</v>
      </c>
      <c r="AC146" s="268" t="s">
        <v>1617</v>
      </c>
      <c r="AD146" s="268" t="s">
        <v>1617</v>
      </c>
      <c r="AE146" s="268" t="s">
        <v>1617</v>
      </c>
      <c r="AF146" s="272" t="s">
        <v>641</v>
      </c>
      <c r="AG146" s="272" t="s">
        <v>642</v>
      </c>
      <c r="AH146" s="262"/>
      <c r="AI146" s="26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63">
        <v>2</v>
      </c>
      <c r="BB146" s="63" t="s">
        <v>1617</v>
      </c>
      <c r="BC146" s="193">
        <v>42019</v>
      </c>
      <c r="BD146" s="185">
        <v>345540.33</v>
      </c>
      <c r="BE146" s="185">
        <v>6287776.1799999997</v>
      </c>
      <c r="BF146" s="185" t="s">
        <v>992</v>
      </c>
    </row>
    <row r="147" spans="1:58" s="164" customFormat="1" ht="11.25" customHeight="1" x14ac:dyDescent="0.2">
      <c r="A147" s="243"/>
      <c r="B147" s="173" t="s">
        <v>804</v>
      </c>
      <c r="C147" s="173" t="s">
        <v>774</v>
      </c>
      <c r="D147" s="175">
        <v>211</v>
      </c>
      <c r="E147" s="21" t="s">
        <v>1797</v>
      </c>
      <c r="F147" s="175">
        <v>211</v>
      </c>
      <c r="G147" s="21" t="s">
        <v>573</v>
      </c>
      <c r="H147" s="175" t="s">
        <v>1170</v>
      </c>
      <c r="I147" s="175" t="s">
        <v>1617</v>
      </c>
      <c r="J147" s="5" t="s">
        <v>119</v>
      </c>
      <c r="K147" s="175" t="s">
        <v>1617</v>
      </c>
      <c r="L147" s="5" t="s">
        <v>558</v>
      </c>
      <c r="M147" s="5" t="s">
        <v>1514</v>
      </c>
      <c r="N147" s="172" t="s">
        <v>573</v>
      </c>
      <c r="O147" s="172"/>
      <c r="P147" s="172"/>
      <c r="Q147" s="172"/>
      <c r="R147" s="172"/>
      <c r="S147" s="172"/>
      <c r="T147" s="182">
        <v>0.25</v>
      </c>
      <c r="U147" s="182">
        <v>0.99930555555555556</v>
      </c>
      <c r="V147" s="171" t="s">
        <v>1617</v>
      </c>
      <c r="W147" s="171" t="s">
        <v>1617</v>
      </c>
      <c r="X147" s="171">
        <v>0.25</v>
      </c>
      <c r="Y147" s="171">
        <v>0.99998842592592585</v>
      </c>
      <c r="Z147" s="171" t="s">
        <v>1617</v>
      </c>
      <c r="AA147" s="171" t="s">
        <v>1617</v>
      </c>
      <c r="AB147" s="171" t="s">
        <v>1617</v>
      </c>
      <c r="AC147" s="171" t="s">
        <v>1617</v>
      </c>
      <c r="AD147" s="171" t="s">
        <v>1617</v>
      </c>
      <c r="AE147" s="171" t="s">
        <v>1617</v>
      </c>
      <c r="AF147" s="217" t="s">
        <v>643</v>
      </c>
      <c r="AG147" s="217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63">
        <v>2</v>
      </c>
      <c r="BB147" s="63" t="s">
        <v>1617</v>
      </c>
      <c r="BC147" s="193">
        <v>42019</v>
      </c>
      <c r="BD147" s="185">
        <v>345540.33</v>
      </c>
      <c r="BE147" s="185">
        <v>6287776.1799999997</v>
      </c>
      <c r="BF147" s="185" t="s">
        <v>992</v>
      </c>
    </row>
    <row r="148" spans="1:58" s="159" customFormat="1" ht="11.25" customHeight="1" x14ac:dyDescent="0.2">
      <c r="A148" s="243"/>
      <c r="B148" s="173" t="s">
        <v>804</v>
      </c>
      <c r="C148" s="173" t="s">
        <v>774</v>
      </c>
      <c r="D148" s="175">
        <v>212</v>
      </c>
      <c r="E148" s="21" t="s">
        <v>1798</v>
      </c>
      <c r="F148" s="175">
        <v>212</v>
      </c>
      <c r="G148" s="21" t="s">
        <v>573</v>
      </c>
      <c r="H148" s="175" t="s">
        <v>1170</v>
      </c>
      <c r="I148" s="175" t="s">
        <v>1617</v>
      </c>
      <c r="J148" s="5" t="s">
        <v>119</v>
      </c>
      <c r="K148" s="175" t="s">
        <v>1617</v>
      </c>
      <c r="L148" s="5" t="s">
        <v>558</v>
      </c>
      <c r="M148" s="5" t="s">
        <v>1514</v>
      </c>
      <c r="N148" s="172" t="s">
        <v>573</v>
      </c>
      <c r="O148" s="172"/>
      <c r="P148" s="172"/>
      <c r="Q148" s="172"/>
      <c r="R148" s="172"/>
      <c r="S148" s="172"/>
      <c r="T148" s="182">
        <v>0.25</v>
      </c>
      <c r="U148" s="182">
        <v>0.99930555555555556</v>
      </c>
      <c r="V148" s="171" t="s">
        <v>1617</v>
      </c>
      <c r="W148" s="171" t="s">
        <v>1617</v>
      </c>
      <c r="X148" s="171">
        <v>0.25</v>
      </c>
      <c r="Y148" s="171">
        <v>0.99998842592592585</v>
      </c>
      <c r="Z148" s="171" t="s">
        <v>1617</v>
      </c>
      <c r="AA148" s="171" t="s">
        <v>1617</v>
      </c>
      <c r="AB148" s="171" t="s">
        <v>1617</v>
      </c>
      <c r="AC148" s="171" t="s">
        <v>1617</v>
      </c>
      <c r="AD148" s="171" t="s">
        <v>1617</v>
      </c>
      <c r="AE148" s="171" t="s">
        <v>1617</v>
      </c>
      <c r="AF148" s="217" t="s">
        <v>644</v>
      </c>
      <c r="AG148" s="217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63">
        <v>2</v>
      </c>
      <c r="BB148" s="63" t="s">
        <v>1617</v>
      </c>
      <c r="BC148" s="193">
        <v>42019</v>
      </c>
      <c r="BD148" s="185">
        <v>345540.33</v>
      </c>
      <c r="BE148" s="185">
        <v>6287776.1799999997</v>
      </c>
      <c r="BF148" s="185" t="s">
        <v>992</v>
      </c>
    </row>
    <row r="149" spans="1:58" s="159" customFormat="1" ht="11.25" customHeight="1" x14ac:dyDescent="0.2">
      <c r="A149" s="243"/>
      <c r="B149" s="173" t="s">
        <v>804</v>
      </c>
      <c r="C149" s="173" t="s">
        <v>774</v>
      </c>
      <c r="D149" s="175">
        <v>213</v>
      </c>
      <c r="E149" s="21" t="s">
        <v>1799</v>
      </c>
      <c r="F149" s="175">
        <v>213</v>
      </c>
      <c r="G149" s="21" t="s">
        <v>573</v>
      </c>
      <c r="H149" s="175" t="s">
        <v>1170</v>
      </c>
      <c r="I149" s="175" t="s">
        <v>1617</v>
      </c>
      <c r="J149" s="5" t="s">
        <v>119</v>
      </c>
      <c r="K149" s="175" t="s">
        <v>1617</v>
      </c>
      <c r="L149" s="5" t="s">
        <v>558</v>
      </c>
      <c r="M149" s="5" t="s">
        <v>1514</v>
      </c>
      <c r="N149" s="172" t="s">
        <v>573</v>
      </c>
      <c r="O149" s="172"/>
      <c r="P149" s="172"/>
      <c r="Q149" s="172"/>
      <c r="R149" s="172"/>
      <c r="S149" s="172"/>
      <c r="T149" s="182">
        <v>0.25</v>
      </c>
      <c r="U149" s="182">
        <v>0.99930555555555556</v>
      </c>
      <c r="V149" s="171" t="s">
        <v>1617</v>
      </c>
      <c r="W149" s="171" t="s">
        <v>1617</v>
      </c>
      <c r="X149" s="171" t="s">
        <v>1617</v>
      </c>
      <c r="Y149" s="171" t="s">
        <v>1617</v>
      </c>
      <c r="Z149" s="171" t="s">
        <v>1617</v>
      </c>
      <c r="AA149" s="171" t="s">
        <v>1617</v>
      </c>
      <c r="AB149" s="171" t="s">
        <v>1617</v>
      </c>
      <c r="AC149" s="171" t="s">
        <v>1617</v>
      </c>
      <c r="AD149" s="171" t="s">
        <v>1617</v>
      </c>
      <c r="AE149" s="171" t="s">
        <v>1617</v>
      </c>
      <c r="AF149" s="217" t="s">
        <v>639</v>
      </c>
      <c r="AG149" s="217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63">
        <v>2</v>
      </c>
      <c r="BB149" s="63" t="s">
        <v>1617</v>
      </c>
      <c r="BC149" s="193">
        <v>42019</v>
      </c>
      <c r="BD149" s="185">
        <v>345540.33</v>
      </c>
      <c r="BE149" s="185">
        <v>6287776.1799999997</v>
      </c>
      <c r="BF149" s="185" t="s">
        <v>992</v>
      </c>
    </row>
    <row r="150" spans="1:58" s="159" customFormat="1" ht="11.25" customHeight="1" x14ac:dyDescent="0.2">
      <c r="A150" s="243"/>
      <c r="B150" s="173" t="s">
        <v>804</v>
      </c>
      <c r="C150" s="173" t="s">
        <v>774</v>
      </c>
      <c r="D150" s="175">
        <v>241</v>
      </c>
      <c r="E150" s="21" t="s">
        <v>1824</v>
      </c>
      <c r="F150" s="175">
        <v>241</v>
      </c>
      <c r="G150" s="21" t="s">
        <v>573</v>
      </c>
      <c r="H150" s="175" t="s">
        <v>1170</v>
      </c>
      <c r="I150" s="175" t="s">
        <v>1617</v>
      </c>
      <c r="J150" s="5" t="s">
        <v>119</v>
      </c>
      <c r="K150" s="175" t="s">
        <v>1617</v>
      </c>
      <c r="L150" s="5" t="s">
        <v>558</v>
      </c>
      <c r="M150" s="5" t="s">
        <v>1514</v>
      </c>
      <c r="N150" s="172" t="s">
        <v>573</v>
      </c>
      <c r="O150" s="172"/>
      <c r="P150" s="172"/>
      <c r="Q150" s="172"/>
      <c r="R150" s="172"/>
      <c r="S150" s="172"/>
      <c r="T150" s="182">
        <v>0.25</v>
      </c>
      <c r="U150" s="182">
        <v>0</v>
      </c>
      <c r="V150" s="171" t="s">
        <v>1617</v>
      </c>
      <c r="W150" s="171" t="s">
        <v>1617</v>
      </c>
      <c r="X150" s="171">
        <v>0.27083333333333331</v>
      </c>
      <c r="Y150" s="171">
        <v>0.95833333333333337</v>
      </c>
      <c r="Z150" s="171" t="s">
        <v>1617</v>
      </c>
      <c r="AA150" s="171" t="s">
        <v>1617</v>
      </c>
      <c r="AB150" s="171">
        <v>0.41666666666666669</v>
      </c>
      <c r="AC150" s="171">
        <v>0.99998842592592585</v>
      </c>
      <c r="AD150" s="171" t="s">
        <v>1617</v>
      </c>
      <c r="AE150" s="171" t="s">
        <v>1617</v>
      </c>
      <c r="AF150" s="172" t="s">
        <v>368</v>
      </c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63">
        <v>2</v>
      </c>
      <c r="BB150" s="63" t="s">
        <v>1617</v>
      </c>
      <c r="BC150" s="193">
        <v>42037</v>
      </c>
      <c r="BD150" s="185">
        <v>345540.33</v>
      </c>
      <c r="BE150" s="185">
        <v>6287776.1799999997</v>
      </c>
      <c r="BF150" s="185" t="s">
        <v>992</v>
      </c>
    </row>
    <row r="151" spans="1:58" s="159" customFormat="1" ht="11.25" customHeight="1" x14ac:dyDescent="0.2">
      <c r="A151" s="243"/>
      <c r="B151" s="173" t="s">
        <v>804</v>
      </c>
      <c r="C151" s="173" t="s">
        <v>774</v>
      </c>
      <c r="D151" s="175">
        <v>242</v>
      </c>
      <c r="E151" s="21" t="s">
        <v>1825</v>
      </c>
      <c r="F151" s="175">
        <v>242</v>
      </c>
      <c r="G151" s="21" t="s">
        <v>573</v>
      </c>
      <c r="H151" s="175" t="s">
        <v>1170</v>
      </c>
      <c r="I151" s="175" t="s">
        <v>1617</v>
      </c>
      <c r="J151" s="5" t="s">
        <v>119</v>
      </c>
      <c r="K151" s="175" t="s">
        <v>1617</v>
      </c>
      <c r="L151" s="5" t="s">
        <v>558</v>
      </c>
      <c r="M151" s="5" t="s">
        <v>1514</v>
      </c>
      <c r="N151" s="172" t="s">
        <v>573</v>
      </c>
      <c r="O151" s="172"/>
      <c r="P151" s="172"/>
      <c r="Q151" s="172"/>
      <c r="R151" s="172"/>
      <c r="S151" s="172"/>
      <c r="T151" s="182">
        <v>0.25</v>
      </c>
      <c r="U151" s="182">
        <v>0</v>
      </c>
      <c r="V151" s="171" t="s">
        <v>1617</v>
      </c>
      <c r="W151" s="171" t="s">
        <v>1617</v>
      </c>
      <c r="X151" s="171">
        <v>0.27083333333333331</v>
      </c>
      <c r="Y151" s="171">
        <v>0.95833333333333337</v>
      </c>
      <c r="Z151" s="171" t="s">
        <v>1617</v>
      </c>
      <c r="AA151" s="171" t="s">
        <v>1617</v>
      </c>
      <c r="AB151" s="171">
        <v>0.41666666666666669</v>
      </c>
      <c r="AC151" s="171">
        <v>0.99998842592592585</v>
      </c>
      <c r="AD151" s="171" t="s">
        <v>1617</v>
      </c>
      <c r="AE151" s="171" t="s">
        <v>1617</v>
      </c>
      <c r="AF151" s="172" t="s">
        <v>369</v>
      </c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63">
        <v>2</v>
      </c>
      <c r="BB151" s="63" t="s">
        <v>1617</v>
      </c>
      <c r="BC151" s="193">
        <v>42038</v>
      </c>
      <c r="BD151" s="185">
        <v>345540.33</v>
      </c>
      <c r="BE151" s="185">
        <v>6287776.1799999997</v>
      </c>
      <c r="BF151" s="185" t="s">
        <v>992</v>
      </c>
    </row>
    <row r="152" spans="1:58" s="159" customFormat="1" ht="11.25" customHeight="1" x14ac:dyDescent="0.2">
      <c r="A152" s="243"/>
      <c r="B152" s="173" t="s">
        <v>804</v>
      </c>
      <c r="C152" s="173" t="s">
        <v>775</v>
      </c>
      <c r="D152" s="175">
        <v>266</v>
      </c>
      <c r="E152" s="21" t="s">
        <v>1846</v>
      </c>
      <c r="F152" s="175">
        <v>266</v>
      </c>
      <c r="G152" s="21" t="s">
        <v>573</v>
      </c>
      <c r="H152" s="175" t="s">
        <v>1170</v>
      </c>
      <c r="I152" s="175" t="s">
        <v>1617</v>
      </c>
      <c r="J152" s="5" t="s">
        <v>119</v>
      </c>
      <c r="K152" s="175" t="s">
        <v>1617</v>
      </c>
      <c r="L152" s="5" t="s">
        <v>558</v>
      </c>
      <c r="M152" s="5" t="s">
        <v>1514</v>
      </c>
      <c r="N152" s="173" t="s">
        <v>573</v>
      </c>
      <c r="O152" s="173"/>
      <c r="P152" s="173"/>
      <c r="Q152" s="173"/>
      <c r="R152" s="173"/>
      <c r="S152" s="173"/>
      <c r="T152" s="182">
        <v>0.70833333333333337</v>
      </c>
      <c r="U152" s="182">
        <v>0.91666666666666663</v>
      </c>
      <c r="V152" s="171" t="s">
        <v>1617</v>
      </c>
      <c r="W152" s="171" t="s">
        <v>1617</v>
      </c>
      <c r="X152" s="171" t="s">
        <v>1617</v>
      </c>
      <c r="Y152" s="171" t="s">
        <v>1617</v>
      </c>
      <c r="Z152" s="171" t="s">
        <v>1617</v>
      </c>
      <c r="AA152" s="171" t="s">
        <v>1617</v>
      </c>
      <c r="AB152" s="171" t="s">
        <v>1617</v>
      </c>
      <c r="AC152" s="171" t="s">
        <v>1617</v>
      </c>
      <c r="AD152" s="171" t="s">
        <v>1617</v>
      </c>
      <c r="AE152" s="171" t="s">
        <v>1617</v>
      </c>
      <c r="AF152" s="172" t="s">
        <v>368</v>
      </c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63">
        <v>2</v>
      </c>
      <c r="BB152" s="63" t="s">
        <v>1617</v>
      </c>
      <c r="BC152" s="193">
        <v>42522</v>
      </c>
      <c r="BD152" s="185">
        <v>345540.33</v>
      </c>
      <c r="BE152" s="185">
        <v>6287776.1799999997</v>
      </c>
      <c r="BF152" s="185" t="s">
        <v>992</v>
      </c>
    </row>
    <row r="153" spans="1:58" s="159" customFormat="1" ht="11.25" customHeight="1" x14ac:dyDescent="0.2">
      <c r="A153" s="243"/>
      <c r="B153" s="173" t="s">
        <v>804</v>
      </c>
      <c r="C153" s="173" t="s">
        <v>775</v>
      </c>
      <c r="D153" s="175">
        <v>267</v>
      </c>
      <c r="E153" s="21" t="s">
        <v>1847</v>
      </c>
      <c r="F153" s="175">
        <v>267</v>
      </c>
      <c r="G153" s="21" t="s">
        <v>573</v>
      </c>
      <c r="H153" s="175" t="s">
        <v>1170</v>
      </c>
      <c r="I153" s="175" t="s">
        <v>1617</v>
      </c>
      <c r="J153" s="5" t="s">
        <v>119</v>
      </c>
      <c r="K153" s="175" t="s">
        <v>1617</v>
      </c>
      <c r="L153" s="5" t="s">
        <v>558</v>
      </c>
      <c r="M153" s="5" t="s">
        <v>1514</v>
      </c>
      <c r="N153" s="173" t="s">
        <v>573</v>
      </c>
      <c r="O153" s="173"/>
      <c r="P153" s="173"/>
      <c r="Q153" s="173"/>
      <c r="R153" s="173"/>
      <c r="S153" s="173"/>
      <c r="T153" s="182">
        <v>0.70833333333333337</v>
      </c>
      <c r="U153" s="182">
        <v>0.875</v>
      </c>
      <c r="V153" s="171" t="s">
        <v>1617</v>
      </c>
      <c r="W153" s="171" t="s">
        <v>1617</v>
      </c>
      <c r="X153" s="171" t="s">
        <v>1617</v>
      </c>
      <c r="Y153" s="171" t="s">
        <v>1617</v>
      </c>
      <c r="Z153" s="171" t="s">
        <v>1617</v>
      </c>
      <c r="AA153" s="171" t="s">
        <v>1617</v>
      </c>
      <c r="AB153" s="171" t="s">
        <v>1617</v>
      </c>
      <c r="AC153" s="171" t="s">
        <v>1617</v>
      </c>
      <c r="AD153" s="171" t="s">
        <v>1617</v>
      </c>
      <c r="AE153" s="171" t="s">
        <v>1617</v>
      </c>
      <c r="AF153" s="172" t="s">
        <v>369</v>
      </c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63">
        <v>2</v>
      </c>
      <c r="BB153" s="63" t="s">
        <v>1617</v>
      </c>
      <c r="BC153" s="193">
        <v>42522</v>
      </c>
      <c r="BD153" s="185">
        <v>345540.33</v>
      </c>
      <c r="BE153" s="185">
        <v>6287776.1799999997</v>
      </c>
      <c r="BF153" s="185" t="s">
        <v>992</v>
      </c>
    </row>
    <row r="154" spans="1:58" s="159" customFormat="1" ht="11.25" customHeight="1" x14ac:dyDescent="0.2">
      <c r="A154" s="244"/>
      <c r="B154" s="173" t="s">
        <v>804</v>
      </c>
      <c r="C154" s="173" t="s">
        <v>775</v>
      </c>
      <c r="D154" s="175">
        <v>268</v>
      </c>
      <c r="E154" s="21" t="s">
        <v>1848</v>
      </c>
      <c r="F154" s="175">
        <v>268</v>
      </c>
      <c r="G154" s="21" t="s">
        <v>573</v>
      </c>
      <c r="H154" s="175" t="s">
        <v>1170</v>
      </c>
      <c r="I154" s="175" t="s">
        <v>1617</v>
      </c>
      <c r="J154" s="5" t="s">
        <v>119</v>
      </c>
      <c r="K154" s="175" t="s">
        <v>1617</v>
      </c>
      <c r="L154" s="5" t="s">
        <v>558</v>
      </c>
      <c r="M154" s="5" t="s">
        <v>1514</v>
      </c>
      <c r="N154" s="173" t="s">
        <v>573</v>
      </c>
      <c r="O154" s="173"/>
      <c r="P154" s="173"/>
      <c r="Q154" s="173"/>
      <c r="R154" s="173"/>
      <c r="S154" s="173"/>
      <c r="T154" s="182">
        <v>0.22916666666666666</v>
      </c>
      <c r="U154" s="182">
        <v>0.39583333333333331</v>
      </c>
      <c r="V154" s="171" t="s">
        <v>1617</v>
      </c>
      <c r="W154" s="171" t="s">
        <v>1617</v>
      </c>
      <c r="X154" s="171" t="s">
        <v>1617</v>
      </c>
      <c r="Y154" s="171" t="s">
        <v>1617</v>
      </c>
      <c r="Z154" s="171" t="s">
        <v>1617</v>
      </c>
      <c r="AA154" s="171" t="s">
        <v>1617</v>
      </c>
      <c r="AB154" s="171" t="s">
        <v>1617</v>
      </c>
      <c r="AC154" s="171" t="s">
        <v>1617</v>
      </c>
      <c r="AD154" s="171" t="s">
        <v>1617</v>
      </c>
      <c r="AE154" s="171" t="s">
        <v>1617</v>
      </c>
      <c r="AF154" s="172" t="s">
        <v>373</v>
      </c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63">
        <v>5</v>
      </c>
      <c r="BB154" s="63" t="s">
        <v>1617</v>
      </c>
      <c r="BC154" s="193">
        <v>42522</v>
      </c>
      <c r="BD154" s="185">
        <v>345540.33</v>
      </c>
      <c r="BE154" s="185">
        <v>6287776.1799999997</v>
      </c>
      <c r="BF154" s="185" t="s">
        <v>992</v>
      </c>
    </row>
    <row r="155" spans="1:58" s="159" customFormat="1" ht="11.25" customHeight="1" x14ac:dyDescent="0.2">
      <c r="A155" s="7">
        <v>1</v>
      </c>
      <c r="B155" s="173" t="s">
        <v>805</v>
      </c>
      <c r="C155" s="173" t="s">
        <v>123</v>
      </c>
      <c r="D155" s="175">
        <v>204</v>
      </c>
      <c r="E155" s="138" t="s">
        <v>2341</v>
      </c>
      <c r="F155" s="175">
        <v>204</v>
      </c>
      <c r="G155" s="21" t="s">
        <v>1168</v>
      </c>
      <c r="H155" s="175" t="s">
        <v>1383</v>
      </c>
      <c r="I155" s="175" t="s">
        <v>1617</v>
      </c>
      <c r="J155" s="5" t="s">
        <v>631</v>
      </c>
      <c r="K155" s="175" t="s">
        <v>1617</v>
      </c>
      <c r="L155" s="5" t="s">
        <v>549</v>
      </c>
      <c r="M155" s="5" t="s">
        <v>2164</v>
      </c>
      <c r="N155" s="173"/>
      <c r="O155" s="173"/>
      <c r="P155" s="173"/>
      <c r="Q155" s="173"/>
      <c r="R155" s="173"/>
      <c r="S155" s="173"/>
      <c r="T155" s="182" t="s">
        <v>1617</v>
      </c>
      <c r="U155" s="182" t="s">
        <v>1617</v>
      </c>
      <c r="V155" s="182" t="s">
        <v>1617</v>
      </c>
      <c r="W155" s="182" t="s">
        <v>1617</v>
      </c>
      <c r="X155" s="171" t="s">
        <v>1617</v>
      </c>
      <c r="Y155" s="171" t="s">
        <v>1617</v>
      </c>
      <c r="Z155" s="171" t="s">
        <v>1617</v>
      </c>
      <c r="AA155" s="171" t="s">
        <v>1617</v>
      </c>
      <c r="AB155" s="171" t="s">
        <v>1617</v>
      </c>
      <c r="AC155" s="171" t="s">
        <v>1617</v>
      </c>
      <c r="AD155" s="171" t="s">
        <v>1617</v>
      </c>
      <c r="AE155" s="171" t="s">
        <v>1617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63" t="s">
        <v>1617</v>
      </c>
      <c r="BB155" s="63" t="s">
        <v>1617</v>
      </c>
      <c r="BC155" s="193"/>
      <c r="BD155" s="185">
        <v>347065.75</v>
      </c>
      <c r="BE155" s="185">
        <v>6298411.1200000001</v>
      </c>
      <c r="BF155" s="185" t="s">
        <v>992</v>
      </c>
    </row>
    <row r="156" spans="1:58" s="164" customFormat="1" ht="11.25" customHeight="1" x14ac:dyDescent="0.2">
      <c r="A156" s="7">
        <v>1</v>
      </c>
      <c r="B156" s="173" t="s">
        <v>805</v>
      </c>
      <c r="C156" s="173" t="s">
        <v>123</v>
      </c>
      <c r="D156" s="175">
        <v>205</v>
      </c>
      <c r="E156" s="138" t="s">
        <v>2342</v>
      </c>
      <c r="F156" s="175">
        <v>205</v>
      </c>
      <c r="G156" s="21" t="s">
        <v>1168</v>
      </c>
      <c r="H156" s="175" t="s">
        <v>1384</v>
      </c>
      <c r="I156" s="175" t="s">
        <v>1617</v>
      </c>
      <c r="J156" s="5" t="s">
        <v>627</v>
      </c>
      <c r="K156" s="175" t="s">
        <v>1617</v>
      </c>
      <c r="L156" s="5" t="s">
        <v>549</v>
      </c>
      <c r="M156" s="5" t="s">
        <v>2165</v>
      </c>
      <c r="N156" s="173"/>
      <c r="O156" s="173"/>
      <c r="P156" s="173"/>
      <c r="Q156" s="173"/>
      <c r="R156" s="173"/>
      <c r="S156" s="173"/>
      <c r="T156" s="182" t="s">
        <v>1617</v>
      </c>
      <c r="U156" s="182" t="s">
        <v>1617</v>
      </c>
      <c r="V156" s="182" t="s">
        <v>1617</v>
      </c>
      <c r="W156" s="182" t="s">
        <v>1617</v>
      </c>
      <c r="X156" s="171" t="s">
        <v>1617</v>
      </c>
      <c r="Y156" s="171" t="s">
        <v>1617</v>
      </c>
      <c r="Z156" s="171" t="s">
        <v>1617</v>
      </c>
      <c r="AA156" s="171" t="s">
        <v>1617</v>
      </c>
      <c r="AB156" s="171" t="s">
        <v>1617</v>
      </c>
      <c r="AC156" s="171" t="s">
        <v>1617</v>
      </c>
      <c r="AD156" s="171" t="s">
        <v>1617</v>
      </c>
      <c r="AE156" s="171" t="s">
        <v>1617</v>
      </c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63" t="s">
        <v>1617</v>
      </c>
      <c r="BB156" s="63" t="s">
        <v>1617</v>
      </c>
      <c r="BC156" s="193">
        <v>41575</v>
      </c>
      <c r="BD156" s="185">
        <v>345939.19</v>
      </c>
      <c r="BE156" s="185">
        <v>6298180.1799999997</v>
      </c>
      <c r="BF156" s="185" t="s">
        <v>992</v>
      </c>
    </row>
    <row r="157" spans="1:58" s="164" customFormat="1" ht="11.25" customHeight="1" x14ac:dyDescent="0.2">
      <c r="A157" s="7">
        <v>1</v>
      </c>
      <c r="B157" s="173" t="s">
        <v>805</v>
      </c>
      <c r="C157" s="173" t="s">
        <v>123</v>
      </c>
      <c r="D157" s="175">
        <v>206</v>
      </c>
      <c r="E157" s="138" t="s">
        <v>2343</v>
      </c>
      <c r="F157" s="175">
        <v>206</v>
      </c>
      <c r="G157" s="21" t="s">
        <v>1168</v>
      </c>
      <c r="H157" s="175" t="s">
        <v>1385</v>
      </c>
      <c r="I157" s="175" t="s">
        <v>1617</v>
      </c>
      <c r="J157" s="5" t="s">
        <v>629</v>
      </c>
      <c r="K157" s="175" t="s">
        <v>1617</v>
      </c>
      <c r="L157" s="5" t="s">
        <v>549</v>
      </c>
      <c r="M157" s="5" t="s">
        <v>2166</v>
      </c>
      <c r="N157" s="173"/>
      <c r="O157" s="173"/>
      <c r="P157" s="173"/>
      <c r="Q157" s="173"/>
      <c r="R157" s="173"/>
      <c r="S157" s="173"/>
      <c r="T157" s="182" t="s">
        <v>1617</v>
      </c>
      <c r="U157" s="182" t="s">
        <v>1617</v>
      </c>
      <c r="V157" s="182" t="s">
        <v>1617</v>
      </c>
      <c r="W157" s="182" t="s">
        <v>1617</v>
      </c>
      <c r="X157" s="171" t="s">
        <v>1617</v>
      </c>
      <c r="Y157" s="171" t="s">
        <v>1617</v>
      </c>
      <c r="Z157" s="171" t="s">
        <v>1617</v>
      </c>
      <c r="AA157" s="171" t="s">
        <v>1617</v>
      </c>
      <c r="AB157" s="171" t="s">
        <v>1617</v>
      </c>
      <c r="AC157" s="171" t="s">
        <v>1617</v>
      </c>
      <c r="AD157" s="171" t="s">
        <v>1617</v>
      </c>
      <c r="AE157" s="171" t="s">
        <v>1617</v>
      </c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63" t="s">
        <v>1617</v>
      </c>
      <c r="BB157" s="63" t="s">
        <v>1617</v>
      </c>
      <c r="BC157" s="193"/>
      <c r="BD157" s="185">
        <v>346024.39</v>
      </c>
      <c r="BE157" s="185">
        <v>6298161.8300000001</v>
      </c>
      <c r="BF157" s="185" t="s">
        <v>992</v>
      </c>
    </row>
    <row r="158" spans="1:58" s="164" customFormat="1" ht="11.25" customHeight="1" x14ac:dyDescent="0.2">
      <c r="A158" s="7">
        <v>1</v>
      </c>
      <c r="B158" s="173" t="s">
        <v>805</v>
      </c>
      <c r="C158" s="173" t="s">
        <v>123</v>
      </c>
      <c r="D158" s="175">
        <v>207</v>
      </c>
      <c r="E158" s="138" t="s">
        <v>2344</v>
      </c>
      <c r="F158" s="175">
        <v>207</v>
      </c>
      <c r="G158" s="21" t="s">
        <v>1168</v>
      </c>
      <c r="H158" s="175" t="s">
        <v>1250</v>
      </c>
      <c r="I158" s="175" t="s">
        <v>1617</v>
      </c>
      <c r="J158" s="5" t="s">
        <v>633</v>
      </c>
      <c r="K158" s="175" t="s">
        <v>1617</v>
      </c>
      <c r="L158" s="5" t="s">
        <v>552</v>
      </c>
      <c r="M158" s="5" t="s">
        <v>1044</v>
      </c>
      <c r="N158" s="173"/>
      <c r="O158" s="173"/>
      <c r="P158" s="173"/>
      <c r="Q158" s="173"/>
      <c r="R158" s="173"/>
      <c r="S158" s="173"/>
      <c r="T158" s="182" t="s">
        <v>1617</v>
      </c>
      <c r="U158" s="182" t="s">
        <v>1617</v>
      </c>
      <c r="V158" s="182" t="s">
        <v>1617</v>
      </c>
      <c r="W158" s="182" t="s">
        <v>1617</v>
      </c>
      <c r="X158" s="171" t="s">
        <v>1617</v>
      </c>
      <c r="Y158" s="171" t="s">
        <v>1617</v>
      </c>
      <c r="Z158" s="171" t="s">
        <v>1617</v>
      </c>
      <c r="AA158" s="171" t="s">
        <v>1617</v>
      </c>
      <c r="AB158" s="171" t="s">
        <v>1617</v>
      </c>
      <c r="AC158" s="171" t="s">
        <v>1617</v>
      </c>
      <c r="AD158" s="171" t="s">
        <v>1617</v>
      </c>
      <c r="AE158" s="171" t="s">
        <v>1617</v>
      </c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63" t="s">
        <v>1617</v>
      </c>
      <c r="BB158" s="63" t="s">
        <v>1617</v>
      </c>
      <c r="BC158" s="193">
        <v>41652</v>
      </c>
      <c r="BD158" s="185">
        <v>338154.45</v>
      </c>
      <c r="BE158" s="185">
        <v>6298072.2800000003</v>
      </c>
      <c r="BF158" s="185" t="s">
        <v>992</v>
      </c>
    </row>
    <row r="159" spans="1:58" s="159" customFormat="1" ht="11.25" customHeight="1" x14ac:dyDescent="0.2">
      <c r="A159" s="7">
        <v>1</v>
      </c>
      <c r="B159" s="173" t="s">
        <v>805</v>
      </c>
      <c r="C159" s="173" t="s">
        <v>124</v>
      </c>
      <c r="D159" s="175">
        <v>210</v>
      </c>
      <c r="E159" s="138" t="s">
        <v>2345</v>
      </c>
      <c r="F159" s="175">
        <v>210</v>
      </c>
      <c r="G159" s="21" t="s">
        <v>1168</v>
      </c>
      <c r="H159" s="175" t="s">
        <v>1170</v>
      </c>
      <c r="I159" s="175" t="s">
        <v>1617</v>
      </c>
      <c r="J159" s="5" t="s">
        <v>119</v>
      </c>
      <c r="K159" s="175" t="s">
        <v>1617</v>
      </c>
      <c r="L159" s="5" t="s">
        <v>558</v>
      </c>
      <c r="M159" s="5" t="s">
        <v>1514</v>
      </c>
      <c r="N159" s="173"/>
      <c r="O159" s="173"/>
      <c r="P159" s="173"/>
      <c r="Q159" s="173"/>
      <c r="R159" s="173"/>
      <c r="S159" s="173"/>
      <c r="T159" s="182" t="s">
        <v>1617</v>
      </c>
      <c r="U159" s="182" t="s">
        <v>1617</v>
      </c>
      <c r="V159" s="182" t="s">
        <v>1617</v>
      </c>
      <c r="W159" s="182" t="s">
        <v>1617</v>
      </c>
      <c r="X159" s="171" t="s">
        <v>1617</v>
      </c>
      <c r="Y159" s="171" t="s">
        <v>1617</v>
      </c>
      <c r="Z159" s="171" t="s">
        <v>1617</v>
      </c>
      <c r="AA159" s="171" t="s">
        <v>1617</v>
      </c>
      <c r="AB159" s="171" t="s">
        <v>1617</v>
      </c>
      <c r="AC159" s="171" t="s">
        <v>1617</v>
      </c>
      <c r="AD159" s="171" t="s">
        <v>1617</v>
      </c>
      <c r="AE159" s="171" t="s">
        <v>1617</v>
      </c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63" t="s">
        <v>1617</v>
      </c>
      <c r="BB159" s="63" t="s">
        <v>1617</v>
      </c>
      <c r="BC159" s="193">
        <v>41687</v>
      </c>
      <c r="BD159" s="185">
        <v>345540.33</v>
      </c>
      <c r="BE159" s="185">
        <v>6287776.1799999997</v>
      </c>
      <c r="BF159" s="185" t="s">
        <v>992</v>
      </c>
    </row>
    <row r="160" spans="1:58" s="159" customFormat="1" ht="12.75" customHeight="1" x14ac:dyDescent="0.2">
      <c r="A160" s="7">
        <v>1</v>
      </c>
      <c r="B160" s="173" t="s">
        <v>804</v>
      </c>
      <c r="C160" s="173" t="s">
        <v>775</v>
      </c>
      <c r="D160" s="175">
        <v>214</v>
      </c>
      <c r="E160" s="21" t="s">
        <v>1800</v>
      </c>
      <c r="F160" s="175">
        <v>214</v>
      </c>
      <c r="G160" s="21" t="s">
        <v>573</v>
      </c>
      <c r="H160" s="175" t="s">
        <v>1171</v>
      </c>
      <c r="I160" s="175" t="s">
        <v>1617</v>
      </c>
      <c r="J160" s="5" t="s">
        <v>654</v>
      </c>
      <c r="K160" s="175" t="s">
        <v>1617</v>
      </c>
      <c r="L160" s="5" t="s">
        <v>655</v>
      </c>
      <c r="M160" s="5" t="s">
        <v>1515</v>
      </c>
      <c r="N160" s="172" t="s">
        <v>573</v>
      </c>
      <c r="O160" s="173"/>
      <c r="P160" s="173"/>
      <c r="Q160" s="173"/>
      <c r="R160" s="173"/>
      <c r="S160" s="173"/>
      <c r="T160" s="182">
        <v>0.22916666666666666</v>
      </c>
      <c r="U160" s="182">
        <v>0.4375</v>
      </c>
      <c r="V160" s="171" t="s">
        <v>1617</v>
      </c>
      <c r="W160" s="171" t="s">
        <v>1617</v>
      </c>
      <c r="X160" s="171">
        <v>0.25</v>
      </c>
      <c r="Y160" s="171">
        <v>0.45833333333333331</v>
      </c>
      <c r="Z160" s="171" t="s">
        <v>1617</v>
      </c>
      <c r="AA160" s="171" t="s">
        <v>1617</v>
      </c>
      <c r="AB160" s="171" t="s">
        <v>1617</v>
      </c>
      <c r="AC160" s="171" t="s">
        <v>1617</v>
      </c>
      <c r="AD160" s="171" t="s">
        <v>1617</v>
      </c>
      <c r="AE160" s="171" t="s">
        <v>1617</v>
      </c>
      <c r="AF160" s="217" t="s">
        <v>360</v>
      </c>
      <c r="AG160" s="172" t="s">
        <v>361</v>
      </c>
      <c r="AH160" s="172" t="s">
        <v>273</v>
      </c>
      <c r="AI160" s="172" t="s">
        <v>380</v>
      </c>
      <c r="AJ160" s="172" t="s">
        <v>381</v>
      </c>
      <c r="AK160" s="172" t="s">
        <v>604</v>
      </c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63">
        <v>2</v>
      </c>
      <c r="BB160" s="63" t="s">
        <v>1617</v>
      </c>
      <c r="BC160" s="193">
        <v>42019</v>
      </c>
      <c r="BD160" s="185">
        <v>348645.93</v>
      </c>
      <c r="BE160" s="185">
        <v>6285432.4299999997</v>
      </c>
      <c r="BF160" s="185" t="s">
        <v>992</v>
      </c>
    </row>
    <row r="161" spans="1:58" s="159" customFormat="1" ht="12.75" customHeight="1" x14ac:dyDescent="0.2">
      <c r="A161" s="7">
        <v>1</v>
      </c>
      <c r="B161" s="173" t="s">
        <v>804</v>
      </c>
      <c r="C161" s="173" t="s">
        <v>123</v>
      </c>
      <c r="D161" s="175">
        <v>215</v>
      </c>
      <c r="E161" s="21" t="s">
        <v>1801</v>
      </c>
      <c r="F161" s="175">
        <v>215</v>
      </c>
      <c r="G161" s="21" t="s">
        <v>573</v>
      </c>
      <c r="H161" s="175" t="s">
        <v>1172</v>
      </c>
      <c r="I161" s="175" t="s">
        <v>1617</v>
      </c>
      <c r="J161" s="5" t="s">
        <v>646</v>
      </c>
      <c r="K161" s="175" t="s">
        <v>1617</v>
      </c>
      <c r="L161" s="5" t="s">
        <v>563</v>
      </c>
      <c r="M161" s="5" t="s">
        <v>1516</v>
      </c>
      <c r="N161" s="172" t="s">
        <v>573</v>
      </c>
      <c r="O161" s="173"/>
      <c r="P161" s="173"/>
      <c r="Q161" s="173"/>
      <c r="R161" s="173"/>
      <c r="S161" s="173"/>
      <c r="T161" s="182">
        <v>0.375</v>
      </c>
      <c r="U161" s="182">
        <v>0.70833333333333337</v>
      </c>
      <c r="V161" s="171" t="s">
        <v>1617</v>
      </c>
      <c r="W161" s="171" t="s">
        <v>1617</v>
      </c>
      <c r="X161" s="171">
        <v>0.25</v>
      </c>
      <c r="Y161" s="171">
        <v>0.45833333333333331</v>
      </c>
      <c r="Z161" s="171" t="s">
        <v>1617</v>
      </c>
      <c r="AA161" s="171" t="s">
        <v>1617</v>
      </c>
      <c r="AB161" s="171" t="s">
        <v>1617</v>
      </c>
      <c r="AC161" s="171" t="s">
        <v>1617</v>
      </c>
      <c r="AD161" s="171" t="s">
        <v>1617</v>
      </c>
      <c r="AE161" s="171" t="s">
        <v>1617</v>
      </c>
      <c r="AF161" s="217" t="s">
        <v>648</v>
      </c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63">
        <v>1</v>
      </c>
      <c r="BB161" s="63" t="s">
        <v>1617</v>
      </c>
      <c r="BC161" s="193">
        <v>42019</v>
      </c>
      <c r="BD161" s="185">
        <v>348318.21</v>
      </c>
      <c r="BE161" s="185">
        <v>6287212.5700000003</v>
      </c>
      <c r="BF161" s="185" t="s">
        <v>992</v>
      </c>
    </row>
    <row r="162" spans="1:58" s="159" customFormat="1" ht="12.75" customHeight="1" x14ac:dyDescent="0.2">
      <c r="A162" s="7">
        <v>1</v>
      </c>
      <c r="B162" s="173" t="s">
        <v>804</v>
      </c>
      <c r="C162" s="173" t="s">
        <v>123</v>
      </c>
      <c r="D162" s="175">
        <v>216</v>
      </c>
      <c r="E162" s="21" t="s">
        <v>1802</v>
      </c>
      <c r="F162" s="175">
        <v>216</v>
      </c>
      <c r="G162" s="21" t="s">
        <v>573</v>
      </c>
      <c r="H162" s="175" t="s">
        <v>1173</v>
      </c>
      <c r="I162" s="175" t="s">
        <v>1617</v>
      </c>
      <c r="J162" s="5" t="s">
        <v>649</v>
      </c>
      <c r="K162" s="175" t="s">
        <v>1617</v>
      </c>
      <c r="L162" s="5" t="s">
        <v>563</v>
      </c>
      <c r="M162" s="5" t="s">
        <v>1517</v>
      </c>
      <c r="N162" s="172" t="s">
        <v>573</v>
      </c>
      <c r="O162" s="173"/>
      <c r="P162" s="173"/>
      <c r="Q162" s="173"/>
      <c r="R162" s="173"/>
      <c r="S162" s="173"/>
      <c r="T162" s="182">
        <v>0.22916666666666666</v>
      </c>
      <c r="U162" s="182">
        <v>0.4375</v>
      </c>
      <c r="V162" s="171" t="s">
        <v>1617</v>
      </c>
      <c r="W162" s="171" t="s">
        <v>1617</v>
      </c>
      <c r="X162" s="171">
        <v>0.25</v>
      </c>
      <c r="Y162" s="171">
        <v>0.45833333333333331</v>
      </c>
      <c r="Z162" s="171" t="s">
        <v>1617</v>
      </c>
      <c r="AA162" s="171" t="s">
        <v>1617</v>
      </c>
      <c r="AB162" s="171" t="s">
        <v>1617</v>
      </c>
      <c r="AC162" s="171" t="s">
        <v>1617</v>
      </c>
      <c r="AD162" s="171" t="s">
        <v>1617</v>
      </c>
      <c r="AE162" s="171" t="s">
        <v>1617</v>
      </c>
      <c r="AF162" s="217" t="s">
        <v>360</v>
      </c>
      <c r="AG162" s="172" t="s">
        <v>361</v>
      </c>
      <c r="AH162" s="172" t="s">
        <v>273</v>
      </c>
      <c r="AI162" s="172" t="s">
        <v>380</v>
      </c>
      <c r="AJ162" s="172" t="s">
        <v>381</v>
      </c>
      <c r="AK162" s="172" t="s">
        <v>604</v>
      </c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63">
        <v>2</v>
      </c>
      <c r="BB162" s="63" t="s">
        <v>1617</v>
      </c>
      <c r="BC162" s="193">
        <v>42019</v>
      </c>
      <c r="BD162" s="185">
        <v>348299.33</v>
      </c>
      <c r="BE162" s="185">
        <v>6287249.54</v>
      </c>
      <c r="BF162" s="185" t="s">
        <v>992</v>
      </c>
    </row>
    <row r="163" spans="1:58" s="159" customFormat="1" ht="12.75" customHeight="1" x14ac:dyDescent="0.2">
      <c r="A163" s="7">
        <v>1</v>
      </c>
      <c r="B163" s="173" t="s">
        <v>804</v>
      </c>
      <c r="C163" s="173" t="s">
        <v>775</v>
      </c>
      <c r="D163" s="175">
        <v>217</v>
      </c>
      <c r="E163" s="21" t="s">
        <v>1803</v>
      </c>
      <c r="F163" s="175">
        <v>217</v>
      </c>
      <c r="G163" s="21" t="s">
        <v>573</v>
      </c>
      <c r="H163" s="175" t="s">
        <v>1174</v>
      </c>
      <c r="I163" s="175" t="s">
        <v>1617</v>
      </c>
      <c r="J163" s="5" t="s">
        <v>651</v>
      </c>
      <c r="K163" s="175" t="s">
        <v>1617</v>
      </c>
      <c r="L163" s="5" t="s">
        <v>562</v>
      </c>
      <c r="M163" s="5" t="s">
        <v>1518</v>
      </c>
      <c r="N163" s="172" t="s">
        <v>573</v>
      </c>
      <c r="O163" s="173"/>
      <c r="P163" s="173"/>
      <c r="Q163" s="173"/>
      <c r="R163" s="173"/>
      <c r="S163" s="173"/>
      <c r="T163" s="182">
        <v>0.52083333333333337</v>
      </c>
      <c r="U163" s="182">
        <v>0.875</v>
      </c>
      <c r="V163" s="171" t="s">
        <v>1617</v>
      </c>
      <c r="W163" s="171" t="s">
        <v>1617</v>
      </c>
      <c r="X163" s="171" t="s">
        <v>1617</v>
      </c>
      <c r="Y163" s="171" t="s">
        <v>1617</v>
      </c>
      <c r="Z163" s="171" t="s">
        <v>1617</v>
      </c>
      <c r="AA163" s="171" t="s">
        <v>1617</v>
      </c>
      <c r="AB163" s="171" t="s">
        <v>1617</v>
      </c>
      <c r="AC163" s="171" t="s">
        <v>1617</v>
      </c>
      <c r="AD163" s="171" t="s">
        <v>1617</v>
      </c>
      <c r="AE163" s="171" t="s">
        <v>1617</v>
      </c>
      <c r="AF163" s="217" t="s">
        <v>609</v>
      </c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63">
        <v>1</v>
      </c>
      <c r="BB163" s="63" t="s">
        <v>1617</v>
      </c>
      <c r="BC163" s="193">
        <v>42019</v>
      </c>
      <c r="BD163" s="185">
        <v>353752.81</v>
      </c>
      <c r="BE163" s="185">
        <v>6304171.9299999997</v>
      </c>
      <c r="BF163" s="185" t="s">
        <v>992</v>
      </c>
    </row>
    <row r="164" spans="1:58" s="159" customFormat="1" ht="12.75" customHeight="1" x14ac:dyDescent="0.2">
      <c r="A164" s="7">
        <v>1</v>
      </c>
      <c r="B164" s="173" t="s">
        <v>804</v>
      </c>
      <c r="C164" s="173" t="s">
        <v>775</v>
      </c>
      <c r="D164" s="175">
        <v>218</v>
      </c>
      <c r="E164" s="21" t="s">
        <v>1804</v>
      </c>
      <c r="F164" s="175">
        <v>218</v>
      </c>
      <c r="G164" s="21" t="s">
        <v>573</v>
      </c>
      <c r="H164" s="175" t="s">
        <v>1175</v>
      </c>
      <c r="I164" s="175" t="s">
        <v>1617</v>
      </c>
      <c r="J164" s="5" t="s">
        <v>586</v>
      </c>
      <c r="K164" s="175" t="s">
        <v>1617</v>
      </c>
      <c r="L164" s="5" t="s">
        <v>558</v>
      </c>
      <c r="M164" s="5" t="s">
        <v>1519</v>
      </c>
      <c r="N164" s="172" t="s">
        <v>573</v>
      </c>
      <c r="O164" s="173"/>
      <c r="P164" s="173"/>
      <c r="Q164" s="173"/>
      <c r="R164" s="173"/>
      <c r="S164" s="173"/>
      <c r="T164" s="182">
        <v>0.25</v>
      </c>
      <c r="U164" s="182">
        <v>0.875</v>
      </c>
      <c r="V164" s="171" t="s">
        <v>1617</v>
      </c>
      <c r="W164" s="171" t="s">
        <v>1617</v>
      </c>
      <c r="X164" s="171" t="s">
        <v>1617</v>
      </c>
      <c r="Y164" s="171" t="s">
        <v>1617</v>
      </c>
      <c r="Z164" s="171" t="s">
        <v>1617</v>
      </c>
      <c r="AA164" s="171" t="s">
        <v>1617</v>
      </c>
      <c r="AB164" s="171" t="s">
        <v>1617</v>
      </c>
      <c r="AC164" s="171" t="s">
        <v>1617</v>
      </c>
      <c r="AD164" s="171" t="s">
        <v>1617</v>
      </c>
      <c r="AE164" s="171" t="s">
        <v>1617</v>
      </c>
      <c r="AF164" s="217" t="s">
        <v>215</v>
      </c>
      <c r="AG164" s="172" t="s">
        <v>293</v>
      </c>
      <c r="AH164" s="172" t="s">
        <v>337</v>
      </c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63">
        <v>3</v>
      </c>
      <c r="BB164" s="63" t="s">
        <v>1617</v>
      </c>
      <c r="BC164" s="193">
        <v>42019</v>
      </c>
      <c r="BD164" s="185">
        <v>345442.46</v>
      </c>
      <c r="BE164" s="185">
        <v>6287842.2999999998</v>
      </c>
      <c r="BF164" s="185" t="s">
        <v>992</v>
      </c>
    </row>
    <row r="165" spans="1:58" s="159" customFormat="1" ht="11.25" customHeight="1" x14ac:dyDescent="0.2">
      <c r="A165" s="7">
        <v>1</v>
      </c>
      <c r="B165" s="173" t="s">
        <v>805</v>
      </c>
      <c r="C165" s="173" t="s">
        <v>775</v>
      </c>
      <c r="D165" s="175">
        <v>219</v>
      </c>
      <c r="E165" s="138" t="s">
        <v>2346</v>
      </c>
      <c r="F165" s="175">
        <v>219</v>
      </c>
      <c r="G165" s="21"/>
      <c r="H165" s="175" t="s">
        <v>1176</v>
      </c>
      <c r="I165" s="175" t="s">
        <v>1617</v>
      </c>
      <c r="J165" s="5" t="s">
        <v>676</v>
      </c>
      <c r="K165" s="175" t="s">
        <v>1617</v>
      </c>
      <c r="L165" s="5" t="s">
        <v>551</v>
      </c>
      <c r="M165" s="5" t="s">
        <v>2167</v>
      </c>
      <c r="N165" s="173" t="s">
        <v>575</v>
      </c>
      <c r="O165" s="173"/>
      <c r="P165" s="173"/>
      <c r="Q165" s="173"/>
      <c r="R165" s="173"/>
      <c r="S165" s="173"/>
      <c r="T165" s="182">
        <v>0.70833333333333337</v>
      </c>
      <c r="U165" s="182">
        <v>0.875</v>
      </c>
      <c r="V165" s="171" t="s">
        <v>1617</v>
      </c>
      <c r="W165" s="171" t="s">
        <v>1617</v>
      </c>
      <c r="X165" s="171" t="s">
        <v>1617</v>
      </c>
      <c r="Y165" s="171" t="s">
        <v>1617</v>
      </c>
      <c r="Z165" s="171" t="s">
        <v>1617</v>
      </c>
      <c r="AA165" s="171" t="s">
        <v>1617</v>
      </c>
      <c r="AB165" s="171" t="s">
        <v>1617</v>
      </c>
      <c r="AC165" s="171" t="s">
        <v>1617</v>
      </c>
      <c r="AD165" s="171" t="s">
        <v>1617</v>
      </c>
      <c r="AE165" s="171" t="s">
        <v>1617</v>
      </c>
      <c r="AF165" s="172" t="s">
        <v>241</v>
      </c>
      <c r="AG165" s="172" t="s">
        <v>244</v>
      </c>
      <c r="AH165" s="172" t="s">
        <v>514</v>
      </c>
      <c r="AI165" s="172" t="s">
        <v>242</v>
      </c>
      <c r="AJ165" s="172" t="s">
        <v>245</v>
      </c>
      <c r="AK165" s="172" t="s">
        <v>243</v>
      </c>
      <c r="AL165" s="172" t="s">
        <v>608</v>
      </c>
      <c r="AM165" s="172" t="s">
        <v>296</v>
      </c>
      <c r="AN165" s="172" t="s">
        <v>682</v>
      </c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63">
        <v>2</v>
      </c>
      <c r="BB165" s="63" t="s">
        <v>1617</v>
      </c>
      <c r="BC165" s="193">
        <v>41975</v>
      </c>
      <c r="BD165" s="185">
        <v>351592.54</v>
      </c>
      <c r="BE165" s="185">
        <v>6296052.96</v>
      </c>
      <c r="BF165" s="185" t="s">
        <v>992</v>
      </c>
    </row>
    <row r="166" spans="1:58" s="159" customFormat="1" ht="11.25" customHeight="1" x14ac:dyDescent="0.2">
      <c r="A166" s="7">
        <v>1</v>
      </c>
      <c r="B166" s="173" t="s">
        <v>804</v>
      </c>
      <c r="C166" s="173" t="s">
        <v>775</v>
      </c>
      <c r="D166" s="175">
        <v>220</v>
      </c>
      <c r="E166" s="21" t="s">
        <v>1805</v>
      </c>
      <c r="F166" s="175">
        <v>220</v>
      </c>
      <c r="G166" s="21" t="s">
        <v>567</v>
      </c>
      <c r="H166" s="175" t="s">
        <v>1177</v>
      </c>
      <c r="I166" s="175" t="s">
        <v>1617</v>
      </c>
      <c r="J166" s="5" t="s">
        <v>684</v>
      </c>
      <c r="K166" s="175" t="s">
        <v>1617</v>
      </c>
      <c r="L166" s="5" t="s">
        <v>565</v>
      </c>
      <c r="M166" s="5" t="s">
        <v>1054</v>
      </c>
      <c r="N166" s="173" t="s">
        <v>567</v>
      </c>
      <c r="O166" s="173"/>
      <c r="P166" s="173"/>
      <c r="Q166" s="173"/>
      <c r="R166" s="173"/>
      <c r="S166" s="173"/>
      <c r="T166" s="182">
        <v>0.58333333333333337</v>
      </c>
      <c r="U166" s="182">
        <v>0.875</v>
      </c>
      <c r="V166" s="171" t="s">
        <v>1617</v>
      </c>
      <c r="W166" s="171" t="s">
        <v>1617</v>
      </c>
      <c r="X166" s="171" t="s">
        <v>1617</v>
      </c>
      <c r="Y166" s="171" t="s">
        <v>1617</v>
      </c>
      <c r="Z166" s="171" t="s">
        <v>1617</v>
      </c>
      <c r="AA166" s="171" t="s">
        <v>1617</v>
      </c>
      <c r="AB166" s="171" t="s">
        <v>1617</v>
      </c>
      <c r="AC166" s="171" t="s">
        <v>1617</v>
      </c>
      <c r="AD166" s="171" t="s">
        <v>1617</v>
      </c>
      <c r="AE166" s="171" t="s">
        <v>1617</v>
      </c>
      <c r="AF166" s="172" t="s">
        <v>686</v>
      </c>
      <c r="AG166" s="172" t="s">
        <v>687</v>
      </c>
      <c r="AH166" s="172" t="s">
        <v>303</v>
      </c>
      <c r="AI166" s="172" t="s">
        <v>688</v>
      </c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63">
        <v>2</v>
      </c>
      <c r="BB166" s="63">
        <v>5</v>
      </c>
      <c r="BC166" s="193">
        <v>42019</v>
      </c>
      <c r="BD166" s="185">
        <v>341446.31</v>
      </c>
      <c r="BE166" s="185">
        <v>6302547.96</v>
      </c>
      <c r="BF166" s="185" t="s">
        <v>992</v>
      </c>
    </row>
    <row r="167" spans="1:58" s="159" customFormat="1" ht="11.25" customHeight="1" x14ac:dyDescent="0.2">
      <c r="A167" s="7">
        <v>1</v>
      </c>
      <c r="B167" s="173" t="s">
        <v>804</v>
      </c>
      <c r="C167" s="173" t="s">
        <v>775</v>
      </c>
      <c r="D167" s="175">
        <v>221</v>
      </c>
      <c r="E167" s="21" t="s">
        <v>1806</v>
      </c>
      <c r="F167" s="175">
        <v>221</v>
      </c>
      <c r="G167" s="21" t="s">
        <v>567</v>
      </c>
      <c r="H167" s="175" t="s">
        <v>1178</v>
      </c>
      <c r="I167" s="175" t="s">
        <v>1617</v>
      </c>
      <c r="J167" s="5" t="s">
        <v>689</v>
      </c>
      <c r="K167" s="175" t="s">
        <v>1617</v>
      </c>
      <c r="L167" s="5" t="s">
        <v>554</v>
      </c>
      <c r="M167" s="5" t="s">
        <v>1520</v>
      </c>
      <c r="N167" s="173" t="s">
        <v>567</v>
      </c>
      <c r="O167" s="173"/>
      <c r="P167" s="173"/>
      <c r="Q167" s="173"/>
      <c r="R167" s="173"/>
      <c r="S167" s="173"/>
      <c r="T167" s="182">
        <v>0.27083333333333331</v>
      </c>
      <c r="U167" s="182">
        <v>0.39583333333333331</v>
      </c>
      <c r="V167" s="171">
        <v>0.6875</v>
      </c>
      <c r="W167" s="171">
        <v>0.89583333333333337</v>
      </c>
      <c r="X167" s="171" t="s">
        <v>1617</v>
      </c>
      <c r="Y167" s="171" t="s">
        <v>1617</v>
      </c>
      <c r="Z167" s="171" t="s">
        <v>1617</v>
      </c>
      <c r="AA167" s="171" t="s">
        <v>1617</v>
      </c>
      <c r="AB167" s="171" t="s">
        <v>1617</v>
      </c>
      <c r="AC167" s="171" t="s">
        <v>1617</v>
      </c>
      <c r="AD167" s="171" t="s">
        <v>1617</v>
      </c>
      <c r="AE167" s="171" t="s">
        <v>1617</v>
      </c>
      <c r="AF167" s="172" t="s">
        <v>691</v>
      </c>
      <c r="AG167" s="172" t="s">
        <v>692</v>
      </c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63">
        <v>2</v>
      </c>
      <c r="BB167" s="63">
        <v>2</v>
      </c>
      <c r="BC167" s="193">
        <v>42019</v>
      </c>
      <c r="BD167" s="185">
        <v>347139.83</v>
      </c>
      <c r="BE167" s="185">
        <v>6302541.9400000004</v>
      </c>
      <c r="BF167" s="185" t="s">
        <v>992</v>
      </c>
    </row>
    <row r="168" spans="1:58" s="159" customFormat="1" ht="11.25" customHeight="1" x14ac:dyDescent="0.2">
      <c r="A168" s="242">
        <v>1</v>
      </c>
      <c r="B168" s="173" t="s">
        <v>804</v>
      </c>
      <c r="C168" s="173" t="s">
        <v>775</v>
      </c>
      <c r="D168" s="175">
        <v>222</v>
      </c>
      <c r="E168" s="21" t="s">
        <v>1807</v>
      </c>
      <c r="F168" s="175">
        <v>222</v>
      </c>
      <c r="G168" s="21" t="s">
        <v>572</v>
      </c>
      <c r="H168" s="175" t="s">
        <v>1179</v>
      </c>
      <c r="I168" s="175" t="s">
        <v>1617</v>
      </c>
      <c r="J168" s="5" t="s">
        <v>693</v>
      </c>
      <c r="K168" s="175" t="s">
        <v>1617</v>
      </c>
      <c r="L168" s="5" t="s">
        <v>548</v>
      </c>
      <c r="M168" s="5" t="s">
        <v>1521</v>
      </c>
      <c r="N168" s="173" t="s">
        <v>572</v>
      </c>
      <c r="O168" s="173"/>
      <c r="P168" s="173"/>
      <c r="Q168" s="173"/>
      <c r="R168" s="173"/>
      <c r="S168" s="173"/>
      <c r="T168" s="182">
        <v>0.58333333333333337</v>
      </c>
      <c r="U168" s="182">
        <v>0.91666666666666663</v>
      </c>
      <c r="V168" s="171" t="s">
        <v>1617</v>
      </c>
      <c r="W168" s="171" t="s">
        <v>1617</v>
      </c>
      <c r="X168" s="171" t="s">
        <v>1617</v>
      </c>
      <c r="Y168" s="171" t="s">
        <v>1617</v>
      </c>
      <c r="Z168" s="171" t="s">
        <v>1617</v>
      </c>
      <c r="AA168" s="171" t="s">
        <v>1617</v>
      </c>
      <c r="AB168" s="171" t="s">
        <v>1617</v>
      </c>
      <c r="AC168" s="171" t="s">
        <v>1617</v>
      </c>
      <c r="AD168" s="171" t="s">
        <v>1617</v>
      </c>
      <c r="AE168" s="171" t="s">
        <v>1617</v>
      </c>
      <c r="AF168" s="172" t="s">
        <v>695</v>
      </c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63">
        <v>1</v>
      </c>
      <c r="BB168" s="63" t="s">
        <v>1617</v>
      </c>
      <c r="BC168" s="193">
        <v>42019</v>
      </c>
      <c r="BD168" s="185">
        <v>353055.39</v>
      </c>
      <c r="BE168" s="185">
        <v>6284458.21</v>
      </c>
      <c r="BF168" s="185" t="s">
        <v>992</v>
      </c>
    </row>
    <row r="169" spans="1:58" s="159" customFormat="1" ht="11.25" customHeight="1" x14ac:dyDescent="0.2">
      <c r="A169" s="243"/>
      <c r="B169" s="173" t="s">
        <v>804</v>
      </c>
      <c r="C169" s="173" t="s">
        <v>775</v>
      </c>
      <c r="D169" s="175">
        <v>223</v>
      </c>
      <c r="E169" s="21" t="s">
        <v>1808</v>
      </c>
      <c r="F169" s="175">
        <v>223</v>
      </c>
      <c r="G169" s="21" t="s">
        <v>572</v>
      </c>
      <c r="H169" s="175" t="s">
        <v>1179</v>
      </c>
      <c r="I169" s="175" t="s">
        <v>1617</v>
      </c>
      <c r="J169" s="5" t="s">
        <v>693</v>
      </c>
      <c r="K169" s="175" t="s">
        <v>1617</v>
      </c>
      <c r="L169" s="5" t="s">
        <v>548</v>
      </c>
      <c r="M169" s="5" t="s">
        <v>1521</v>
      </c>
      <c r="N169" s="173" t="s">
        <v>572</v>
      </c>
      <c r="O169" s="173"/>
      <c r="P169" s="173"/>
      <c r="Q169" s="173"/>
      <c r="R169" s="173"/>
      <c r="S169" s="173"/>
      <c r="T169" s="182">
        <v>0.58333333333333337</v>
      </c>
      <c r="U169" s="182">
        <v>0.91666666666666663</v>
      </c>
      <c r="V169" s="171" t="s">
        <v>1617</v>
      </c>
      <c r="W169" s="171" t="s">
        <v>1617</v>
      </c>
      <c r="X169" s="171" t="s">
        <v>1617</v>
      </c>
      <c r="Y169" s="171" t="s">
        <v>1617</v>
      </c>
      <c r="Z169" s="171" t="s">
        <v>1617</v>
      </c>
      <c r="AA169" s="171" t="s">
        <v>1617</v>
      </c>
      <c r="AB169" s="171" t="s">
        <v>1617</v>
      </c>
      <c r="AC169" s="171" t="s">
        <v>1617</v>
      </c>
      <c r="AD169" s="171" t="s">
        <v>1617</v>
      </c>
      <c r="AE169" s="171" t="s">
        <v>1617</v>
      </c>
      <c r="AF169" s="172" t="s">
        <v>238</v>
      </c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63">
        <v>1</v>
      </c>
      <c r="BB169" s="63" t="s">
        <v>1617</v>
      </c>
      <c r="BC169" s="193">
        <v>42019</v>
      </c>
      <c r="BD169" s="185">
        <v>353055.39</v>
      </c>
      <c r="BE169" s="185">
        <v>6284458.21</v>
      </c>
      <c r="BF169" s="185" t="s">
        <v>992</v>
      </c>
    </row>
    <row r="170" spans="1:58" s="159" customFormat="1" ht="11.25" customHeight="1" x14ac:dyDescent="0.2">
      <c r="A170" s="243"/>
      <c r="B170" s="173" t="s">
        <v>804</v>
      </c>
      <c r="C170" s="173" t="s">
        <v>775</v>
      </c>
      <c r="D170" s="175">
        <v>224</v>
      </c>
      <c r="E170" s="21" t="s">
        <v>1809</v>
      </c>
      <c r="F170" s="175">
        <v>224</v>
      </c>
      <c r="G170" s="21" t="s">
        <v>572</v>
      </c>
      <c r="H170" s="175" t="s">
        <v>1179</v>
      </c>
      <c r="I170" s="175" t="s">
        <v>1617</v>
      </c>
      <c r="J170" s="5" t="s">
        <v>693</v>
      </c>
      <c r="K170" s="175" t="s">
        <v>1617</v>
      </c>
      <c r="L170" s="5" t="s">
        <v>548</v>
      </c>
      <c r="M170" s="5" t="s">
        <v>1521</v>
      </c>
      <c r="N170" s="173" t="s">
        <v>572</v>
      </c>
      <c r="O170" s="173"/>
      <c r="P170" s="173"/>
      <c r="Q170" s="173"/>
      <c r="R170" s="173"/>
      <c r="S170" s="173"/>
      <c r="T170" s="182">
        <v>0.58333333333333337</v>
      </c>
      <c r="U170" s="182">
        <v>0.91666666666666663</v>
      </c>
      <c r="V170" s="171" t="s">
        <v>1617</v>
      </c>
      <c r="W170" s="171" t="s">
        <v>1617</v>
      </c>
      <c r="X170" s="171" t="s">
        <v>1617</v>
      </c>
      <c r="Y170" s="171" t="s">
        <v>1617</v>
      </c>
      <c r="Z170" s="171" t="s">
        <v>1617</v>
      </c>
      <c r="AA170" s="171" t="s">
        <v>1617</v>
      </c>
      <c r="AB170" s="171" t="s">
        <v>1617</v>
      </c>
      <c r="AC170" s="171" t="s">
        <v>1617</v>
      </c>
      <c r="AD170" s="171" t="s">
        <v>1617</v>
      </c>
      <c r="AE170" s="171" t="s">
        <v>1617</v>
      </c>
      <c r="AF170" s="172" t="s">
        <v>346</v>
      </c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63">
        <v>1</v>
      </c>
      <c r="BB170" s="63" t="s">
        <v>1617</v>
      </c>
      <c r="BC170" s="193">
        <v>42019</v>
      </c>
      <c r="BD170" s="185">
        <v>353055.39</v>
      </c>
      <c r="BE170" s="185">
        <v>6284458.21</v>
      </c>
      <c r="BF170" s="185" t="s">
        <v>992</v>
      </c>
    </row>
    <row r="171" spans="1:58" s="159" customFormat="1" ht="11.25" customHeight="1" x14ac:dyDescent="0.2">
      <c r="A171" s="244"/>
      <c r="B171" s="173" t="s">
        <v>804</v>
      </c>
      <c r="C171" s="173" t="s">
        <v>775</v>
      </c>
      <c r="D171" s="175">
        <v>225</v>
      </c>
      <c r="E171" s="21" t="s">
        <v>1810</v>
      </c>
      <c r="F171" s="175">
        <v>225</v>
      </c>
      <c r="G171" s="21" t="s">
        <v>572</v>
      </c>
      <c r="H171" s="175" t="s">
        <v>1179</v>
      </c>
      <c r="I171" s="175" t="s">
        <v>1617</v>
      </c>
      <c r="J171" s="5" t="s">
        <v>693</v>
      </c>
      <c r="K171" s="175" t="s">
        <v>1617</v>
      </c>
      <c r="L171" s="5" t="s">
        <v>548</v>
      </c>
      <c r="M171" s="5" t="s">
        <v>1521</v>
      </c>
      <c r="N171" s="173" t="s">
        <v>572</v>
      </c>
      <c r="O171" s="173"/>
      <c r="P171" s="173"/>
      <c r="Q171" s="173"/>
      <c r="R171" s="173"/>
      <c r="S171" s="173"/>
      <c r="T171" s="182">
        <v>0.58333333333333337</v>
      </c>
      <c r="U171" s="182">
        <v>0.91666666666666663</v>
      </c>
      <c r="V171" s="171" t="s">
        <v>1617</v>
      </c>
      <c r="W171" s="171" t="s">
        <v>1617</v>
      </c>
      <c r="X171" s="171" t="s">
        <v>1617</v>
      </c>
      <c r="Y171" s="171" t="s">
        <v>1617</v>
      </c>
      <c r="Z171" s="171" t="s">
        <v>1617</v>
      </c>
      <c r="AA171" s="171" t="s">
        <v>1617</v>
      </c>
      <c r="AB171" s="171" t="s">
        <v>1617</v>
      </c>
      <c r="AC171" s="171" t="s">
        <v>1617</v>
      </c>
      <c r="AD171" s="171" t="s">
        <v>1617</v>
      </c>
      <c r="AE171" s="171" t="s">
        <v>1617</v>
      </c>
      <c r="AF171" s="172" t="s">
        <v>696</v>
      </c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63">
        <v>1</v>
      </c>
      <c r="BB171" s="63" t="s">
        <v>1617</v>
      </c>
      <c r="BC171" s="193">
        <v>42019</v>
      </c>
      <c r="BD171" s="185">
        <v>353055.39</v>
      </c>
      <c r="BE171" s="185">
        <v>6284458.21</v>
      </c>
      <c r="BF171" s="185" t="s">
        <v>992</v>
      </c>
    </row>
    <row r="172" spans="1:58" s="159" customFormat="1" ht="11.25" customHeight="1" x14ac:dyDescent="0.2">
      <c r="A172" s="7">
        <v>1</v>
      </c>
      <c r="B172" s="173" t="s">
        <v>804</v>
      </c>
      <c r="C172" s="173" t="s">
        <v>775</v>
      </c>
      <c r="D172" s="175">
        <v>226</v>
      </c>
      <c r="E172" s="21" t="s">
        <v>1811</v>
      </c>
      <c r="F172" s="175">
        <v>226</v>
      </c>
      <c r="G172" s="21" t="s">
        <v>573</v>
      </c>
      <c r="H172" s="175" t="s">
        <v>1180</v>
      </c>
      <c r="I172" s="175" t="s">
        <v>1617</v>
      </c>
      <c r="J172" s="5" t="s">
        <v>697</v>
      </c>
      <c r="K172" s="175" t="s">
        <v>1617</v>
      </c>
      <c r="L172" s="5" t="s">
        <v>549</v>
      </c>
      <c r="M172" s="5" t="s">
        <v>1522</v>
      </c>
      <c r="N172" s="173" t="s">
        <v>573</v>
      </c>
      <c r="O172" s="173"/>
      <c r="P172" s="173"/>
      <c r="Q172" s="173"/>
      <c r="R172" s="173"/>
      <c r="S172" s="173"/>
      <c r="T172" s="182">
        <v>0.625</v>
      </c>
      <c r="U172" s="182">
        <v>0.875</v>
      </c>
      <c r="V172" s="171" t="s">
        <v>1617</v>
      </c>
      <c r="W172" s="171" t="s">
        <v>1617</v>
      </c>
      <c r="X172" s="171">
        <v>0.70833333333333337</v>
      </c>
      <c r="Y172" s="171" t="s">
        <v>1649</v>
      </c>
      <c r="Z172" s="171" t="s">
        <v>1617</v>
      </c>
      <c r="AA172" s="171" t="s">
        <v>1617</v>
      </c>
      <c r="AB172" s="171" t="s">
        <v>1617</v>
      </c>
      <c r="AC172" s="171" t="s">
        <v>1617</v>
      </c>
      <c r="AD172" s="171" t="s">
        <v>1617</v>
      </c>
      <c r="AE172" s="171" t="s">
        <v>1617</v>
      </c>
      <c r="AF172" s="172" t="s">
        <v>188</v>
      </c>
      <c r="AG172" s="172" t="s">
        <v>189</v>
      </c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63">
        <v>2</v>
      </c>
      <c r="BB172" s="63" t="s">
        <v>1617</v>
      </c>
      <c r="BC172" s="193">
        <v>42021</v>
      </c>
      <c r="BD172" s="185">
        <v>346820.59</v>
      </c>
      <c r="BE172" s="185">
        <v>6299408.1699999999</v>
      </c>
      <c r="BF172" s="185" t="s">
        <v>992</v>
      </c>
    </row>
    <row r="173" spans="1:58" s="159" customFormat="1" ht="11.25" customHeight="1" x14ac:dyDescent="0.2">
      <c r="A173" s="7">
        <v>1</v>
      </c>
      <c r="B173" s="173" t="s">
        <v>804</v>
      </c>
      <c r="C173" s="173" t="s">
        <v>775</v>
      </c>
      <c r="D173" s="175">
        <v>227</v>
      </c>
      <c r="E173" s="21" t="s">
        <v>1812</v>
      </c>
      <c r="F173" s="175">
        <v>227</v>
      </c>
      <c r="G173" s="21" t="s">
        <v>573</v>
      </c>
      <c r="H173" s="175" t="s">
        <v>1181</v>
      </c>
      <c r="I173" s="175" t="s">
        <v>1617</v>
      </c>
      <c r="J173" s="5" t="s">
        <v>541</v>
      </c>
      <c r="K173" s="175" t="s">
        <v>1617</v>
      </c>
      <c r="L173" s="5" t="s">
        <v>554</v>
      </c>
      <c r="M173" s="5" t="s">
        <v>1523</v>
      </c>
      <c r="N173" s="173" t="s">
        <v>573</v>
      </c>
      <c r="O173" s="173"/>
      <c r="P173" s="173"/>
      <c r="Q173" s="173"/>
      <c r="R173" s="173"/>
      <c r="S173" s="173"/>
      <c r="T173" s="182">
        <v>0.625</v>
      </c>
      <c r="U173" s="182">
        <v>0.875</v>
      </c>
      <c r="V173" s="171" t="s">
        <v>1617</v>
      </c>
      <c r="W173" s="171" t="s">
        <v>1617</v>
      </c>
      <c r="X173" s="171" t="s">
        <v>1617</v>
      </c>
      <c r="Y173" s="171" t="s">
        <v>1617</v>
      </c>
      <c r="Z173" s="171" t="s">
        <v>1617</v>
      </c>
      <c r="AA173" s="171" t="s">
        <v>1617</v>
      </c>
      <c r="AB173" s="171" t="s">
        <v>1617</v>
      </c>
      <c r="AC173" s="171" t="s">
        <v>1617</v>
      </c>
      <c r="AD173" s="171" t="s">
        <v>1617</v>
      </c>
      <c r="AE173" s="171" t="s">
        <v>1617</v>
      </c>
      <c r="AF173" s="172" t="s">
        <v>188</v>
      </c>
      <c r="AG173" s="172" t="s">
        <v>189</v>
      </c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63">
        <v>1</v>
      </c>
      <c r="BB173" s="63" t="s">
        <v>1617</v>
      </c>
      <c r="BC173" s="193">
        <v>42021</v>
      </c>
      <c r="BD173" s="185">
        <v>346830.11</v>
      </c>
      <c r="BE173" s="185">
        <v>6299626.4400000004</v>
      </c>
      <c r="BF173" s="185" t="s">
        <v>992</v>
      </c>
    </row>
    <row r="174" spans="1:58" s="159" customFormat="1" ht="11.25" customHeight="1" x14ac:dyDescent="0.2">
      <c r="A174" s="7">
        <v>1</v>
      </c>
      <c r="B174" s="173" t="s">
        <v>804</v>
      </c>
      <c r="C174" s="173" t="s">
        <v>775</v>
      </c>
      <c r="D174" s="175">
        <v>228</v>
      </c>
      <c r="E174" s="21" t="s">
        <v>1813</v>
      </c>
      <c r="F174" s="175">
        <v>228</v>
      </c>
      <c r="G174" s="21" t="s">
        <v>573</v>
      </c>
      <c r="H174" s="175" t="s">
        <v>1182</v>
      </c>
      <c r="I174" s="175" t="s">
        <v>1617</v>
      </c>
      <c r="J174" s="5" t="s">
        <v>701</v>
      </c>
      <c r="K174" s="175" t="s">
        <v>1617</v>
      </c>
      <c r="L174" s="5" t="s">
        <v>554</v>
      </c>
      <c r="M174" s="5" t="s">
        <v>1524</v>
      </c>
      <c r="N174" s="173" t="s">
        <v>573</v>
      </c>
      <c r="O174" s="173"/>
      <c r="P174" s="173"/>
      <c r="Q174" s="173"/>
      <c r="R174" s="173"/>
      <c r="S174" s="173"/>
      <c r="T174" s="182">
        <v>0.625</v>
      </c>
      <c r="U174" s="182">
        <v>0.875</v>
      </c>
      <c r="V174" s="171" t="s">
        <v>1617</v>
      </c>
      <c r="W174" s="171" t="s">
        <v>1617</v>
      </c>
      <c r="X174" s="171" t="s">
        <v>1617</v>
      </c>
      <c r="Y174" s="171" t="s">
        <v>1617</v>
      </c>
      <c r="Z174" s="171" t="s">
        <v>1617</v>
      </c>
      <c r="AA174" s="171" t="s">
        <v>1617</v>
      </c>
      <c r="AB174" s="171" t="s">
        <v>1617</v>
      </c>
      <c r="AC174" s="171" t="s">
        <v>1617</v>
      </c>
      <c r="AD174" s="171" t="s">
        <v>1617</v>
      </c>
      <c r="AE174" s="171" t="s">
        <v>1617</v>
      </c>
      <c r="AF174" s="172" t="s">
        <v>188</v>
      </c>
      <c r="AG174" s="172" t="s">
        <v>189</v>
      </c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63">
        <v>1</v>
      </c>
      <c r="BB174" s="63" t="s">
        <v>1617</v>
      </c>
      <c r="BC174" s="193">
        <v>42021</v>
      </c>
      <c r="BD174" s="185">
        <v>346913.13</v>
      </c>
      <c r="BE174" s="185">
        <v>6299951.7300000004</v>
      </c>
      <c r="BF174" s="185" t="s">
        <v>992</v>
      </c>
    </row>
    <row r="175" spans="1:58" s="159" customFormat="1" ht="11.25" customHeight="1" x14ac:dyDescent="0.2">
      <c r="A175" s="7">
        <v>1</v>
      </c>
      <c r="B175" s="173" t="s">
        <v>804</v>
      </c>
      <c r="C175" s="173" t="s">
        <v>775</v>
      </c>
      <c r="D175" s="175">
        <v>229</v>
      </c>
      <c r="E175" s="21" t="s">
        <v>1814</v>
      </c>
      <c r="F175" s="175">
        <v>229</v>
      </c>
      <c r="G175" s="21" t="s">
        <v>573</v>
      </c>
      <c r="H175" s="175" t="s">
        <v>1183</v>
      </c>
      <c r="I175" s="175" t="s">
        <v>1617</v>
      </c>
      <c r="J175" s="5" t="s">
        <v>703</v>
      </c>
      <c r="K175" s="175" t="s">
        <v>1617</v>
      </c>
      <c r="L175" s="5" t="s">
        <v>551</v>
      </c>
      <c r="M175" s="5" t="s">
        <v>1525</v>
      </c>
      <c r="N175" s="173" t="s">
        <v>573</v>
      </c>
      <c r="O175" s="173"/>
      <c r="P175" s="173"/>
      <c r="Q175" s="173"/>
      <c r="R175" s="173"/>
      <c r="S175" s="173"/>
      <c r="T175" s="182">
        <v>0.625</v>
      </c>
      <c r="U175" s="182">
        <v>0.875</v>
      </c>
      <c r="V175" s="171" t="s">
        <v>1617</v>
      </c>
      <c r="W175" s="171" t="s">
        <v>1617</v>
      </c>
      <c r="X175" s="171">
        <v>0.70833333333333337</v>
      </c>
      <c r="Y175" s="171" t="s">
        <v>1649</v>
      </c>
      <c r="Z175" s="171" t="s">
        <v>1617</v>
      </c>
      <c r="AA175" s="171" t="s">
        <v>1617</v>
      </c>
      <c r="AB175" s="171" t="s">
        <v>1617</v>
      </c>
      <c r="AC175" s="171" t="s">
        <v>1617</v>
      </c>
      <c r="AD175" s="171" t="s">
        <v>1617</v>
      </c>
      <c r="AE175" s="171" t="s">
        <v>1617</v>
      </c>
      <c r="AF175" s="172" t="s">
        <v>609</v>
      </c>
      <c r="AG175" s="172" t="s">
        <v>367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63">
        <v>2</v>
      </c>
      <c r="BB175" s="63" t="s">
        <v>1617</v>
      </c>
      <c r="BC175" s="193">
        <v>42021</v>
      </c>
      <c r="BD175" s="185">
        <v>353993.38</v>
      </c>
      <c r="BE175" s="185">
        <v>6297395.2300000004</v>
      </c>
      <c r="BF175" s="185" t="s">
        <v>992</v>
      </c>
    </row>
    <row r="176" spans="1:58" s="159" customFormat="1" ht="11.25" customHeight="1" x14ac:dyDescent="0.2">
      <c r="A176" s="7">
        <v>1</v>
      </c>
      <c r="B176" s="173" t="s">
        <v>805</v>
      </c>
      <c r="C176" s="173" t="s">
        <v>124</v>
      </c>
      <c r="D176" s="175">
        <v>230</v>
      </c>
      <c r="E176" s="138" t="s">
        <v>2347</v>
      </c>
      <c r="F176" s="175">
        <v>230</v>
      </c>
      <c r="G176" s="21" t="s">
        <v>1168</v>
      </c>
      <c r="H176" s="175" t="s">
        <v>1386</v>
      </c>
      <c r="I176" s="175" t="s">
        <v>1617</v>
      </c>
      <c r="J176" s="5" t="s">
        <v>722</v>
      </c>
      <c r="K176" s="175" t="s">
        <v>1617</v>
      </c>
      <c r="L176" s="5" t="s">
        <v>549</v>
      </c>
      <c r="M176" s="5" t="s">
        <v>2168</v>
      </c>
      <c r="N176" s="173"/>
      <c r="O176" s="173"/>
      <c r="P176" s="173"/>
      <c r="Q176" s="173"/>
      <c r="R176" s="173"/>
      <c r="S176" s="173"/>
      <c r="T176" s="182" t="s">
        <v>1617</v>
      </c>
      <c r="U176" s="182" t="s">
        <v>1617</v>
      </c>
      <c r="V176" s="182" t="s">
        <v>1617</v>
      </c>
      <c r="W176" s="182" t="s">
        <v>1617</v>
      </c>
      <c r="X176" s="171" t="s">
        <v>1617</v>
      </c>
      <c r="Y176" s="171" t="s">
        <v>1617</v>
      </c>
      <c r="Z176" s="171" t="s">
        <v>1617</v>
      </c>
      <c r="AA176" s="171" t="s">
        <v>1617</v>
      </c>
      <c r="AB176" s="171" t="s">
        <v>1617</v>
      </c>
      <c r="AC176" s="171" t="s">
        <v>1617</v>
      </c>
      <c r="AD176" s="171" t="s">
        <v>1617</v>
      </c>
      <c r="AE176" s="171" t="s">
        <v>1617</v>
      </c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63" t="s">
        <v>1617</v>
      </c>
      <c r="BB176" s="63" t="s">
        <v>1617</v>
      </c>
      <c r="BC176" s="193">
        <v>41975</v>
      </c>
      <c r="BD176" s="185">
        <v>345526.86</v>
      </c>
      <c r="BE176" s="185">
        <v>6297932.9299999997</v>
      </c>
      <c r="BF176" s="185" t="s">
        <v>992</v>
      </c>
    </row>
    <row r="177" spans="1:58" s="164" customFormat="1" ht="11.25" customHeight="1" x14ac:dyDescent="0.2">
      <c r="A177" s="7">
        <v>1</v>
      </c>
      <c r="B177" s="173" t="s">
        <v>804</v>
      </c>
      <c r="C177" s="173" t="s">
        <v>775</v>
      </c>
      <c r="D177" s="175">
        <v>231</v>
      </c>
      <c r="E177" s="21" t="s">
        <v>1815</v>
      </c>
      <c r="F177" s="175">
        <v>231</v>
      </c>
      <c r="G177" s="21" t="s">
        <v>573</v>
      </c>
      <c r="H177" s="175" t="s">
        <v>1184</v>
      </c>
      <c r="I177" s="175" t="s">
        <v>1392</v>
      </c>
      <c r="J177" s="5" t="s">
        <v>705</v>
      </c>
      <c r="K177" s="173" t="s">
        <v>706</v>
      </c>
      <c r="L177" s="5" t="s">
        <v>655</v>
      </c>
      <c r="M177" s="5" t="s">
        <v>2169</v>
      </c>
      <c r="N177" s="173" t="s">
        <v>573</v>
      </c>
      <c r="O177" s="173"/>
      <c r="P177" s="173"/>
      <c r="Q177" s="173"/>
      <c r="R177" s="173"/>
      <c r="S177" s="173"/>
      <c r="T177" s="182">
        <v>0.22916666666666666</v>
      </c>
      <c r="U177" s="182">
        <v>0.41666666666666669</v>
      </c>
      <c r="V177" s="171" t="s">
        <v>1617</v>
      </c>
      <c r="W177" s="171" t="s">
        <v>1617</v>
      </c>
      <c r="X177" s="171">
        <v>0.25</v>
      </c>
      <c r="Y177" s="171">
        <v>0.45833333333333331</v>
      </c>
      <c r="Z177" s="171" t="s">
        <v>1617</v>
      </c>
      <c r="AA177" s="171" t="s">
        <v>1617</v>
      </c>
      <c r="AB177" s="171" t="s">
        <v>1617</v>
      </c>
      <c r="AC177" s="171" t="s">
        <v>1617</v>
      </c>
      <c r="AD177" s="171" t="s">
        <v>1617</v>
      </c>
      <c r="AE177" s="171" t="s">
        <v>1617</v>
      </c>
      <c r="AF177" s="172" t="s">
        <v>604</v>
      </c>
      <c r="AG177" s="172" t="s">
        <v>380</v>
      </c>
      <c r="AH177" s="172" t="s">
        <v>378</v>
      </c>
      <c r="AI177" s="172" t="s">
        <v>648</v>
      </c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63">
        <v>2</v>
      </c>
      <c r="BB177" s="63" t="s">
        <v>1617</v>
      </c>
      <c r="BC177" s="193">
        <v>42021</v>
      </c>
      <c r="BD177" s="185">
        <v>348906.25</v>
      </c>
      <c r="BE177" s="185">
        <v>6282342.25</v>
      </c>
      <c r="BF177" s="185" t="s">
        <v>992</v>
      </c>
    </row>
    <row r="178" spans="1:58" s="159" customFormat="1" ht="11.25" customHeight="1" x14ac:dyDescent="0.2">
      <c r="A178" s="7">
        <v>1</v>
      </c>
      <c r="B178" s="173" t="s">
        <v>804</v>
      </c>
      <c r="C178" s="173" t="s">
        <v>775</v>
      </c>
      <c r="D178" s="175">
        <v>232</v>
      </c>
      <c r="E178" s="21" t="s">
        <v>1816</v>
      </c>
      <c r="F178" s="175">
        <v>232</v>
      </c>
      <c r="G178" s="21" t="s">
        <v>573</v>
      </c>
      <c r="H178" s="175" t="s">
        <v>1185</v>
      </c>
      <c r="I178" s="175" t="s">
        <v>1617</v>
      </c>
      <c r="J178" s="5" t="s">
        <v>709</v>
      </c>
      <c r="K178" s="175" t="s">
        <v>1617</v>
      </c>
      <c r="L178" s="5" t="s">
        <v>655</v>
      </c>
      <c r="M178" s="5" t="s">
        <v>1526</v>
      </c>
      <c r="N178" s="173" t="s">
        <v>573</v>
      </c>
      <c r="O178" s="173"/>
      <c r="P178" s="173"/>
      <c r="Q178" s="173"/>
      <c r="R178" s="173"/>
      <c r="S178" s="173"/>
      <c r="T178" s="182">
        <v>0.22916666666666666</v>
      </c>
      <c r="U178" s="182">
        <v>0.41666666666666669</v>
      </c>
      <c r="V178" s="171" t="s">
        <v>1617</v>
      </c>
      <c r="W178" s="171" t="s">
        <v>1617</v>
      </c>
      <c r="X178" s="171">
        <v>0.25</v>
      </c>
      <c r="Y178" s="171">
        <v>0.45833333333333331</v>
      </c>
      <c r="Z178" s="171" t="s">
        <v>1617</v>
      </c>
      <c r="AA178" s="171" t="s">
        <v>1617</v>
      </c>
      <c r="AB178" s="171" t="s">
        <v>1617</v>
      </c>
      <c r="AC178" s="171" t="s">
        <v>1617</v>
      </c>
      <c r="AD178" s="171" t="s">
        <v>1617</v>
      </c>
      <c r="AE178" s="171" t="s">
        <v>1617</v>
      </c>
      <c r="AF178" s="172" t="s">
        <v>360</v>
      </c>
      <c r="AG178" s="172" t="s">
        <v>380</v>
      </c>
      <c r="AH178" s="172" t="s">
        <v>604</v>
      </c>
      <c r="AI178" s="172" t="s">
        <v>361</v>
      </c>
      <c r="AJ178" s="172" t="s">
        <v>273</v>
      </c>
      <c r="AK178" s="172" t="s">
        <v>381</v>
      </c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63">
        <v>1</v>
      </c>
      <c r="BB178" s="63" t="s">
        <v>1617</v>
      </c>
      <c r="BC178" s="193">
        <v>42021</v>
      </c>
      <c r="BD178" s="185">
        <v>348836.51</v>
      </c>
      <c r="BE178" s="185">
        <v>6282971.7199999997</v>
      </c>
      <c r="BF178" s="185" t="s">
        <v>992</v>
      </c>
    </row>
    <row r="179" spans="1:58" s="159" customFormat="1" ht="11.25" customHeight="1" x14ac:dyDescent="0.2">
      <c r="A179" s="7">
        <v>1</v>
      </c>
      <c r="B179" s="173" t="s">
        <v>804</v>
      </c>
      <c r="C179" s="173" t="s">
        <v>775</v>
      </c>
      <c r="D179" s="175">
        <v>233</v>
      </c>
      <c r="E179" s="21" t="s">
        <v>1817</v>
      </c>
      <c r="F179" s="175">
        <v>233</v>
      </c>
      <c r="G179" s="21" t="s">
        <v>573</v>
      </c>
      <c r="H179" s="175" t="s">
        <v>1186</v>
      </c>
      <c r="I179" s="175" t="s">
        <v>1393</v>
      </c>
      <c r="J179" s="5" t="s">
        <v>711</v>
      </c>
      <c r="K179" s="173" t="s">
        <v>712</v>
      </c>
      <c r="L179" s="5" t="s">
        <v>655</v>
      </c>
      <c r="M179" s="5" t="s">
        <v>2170</v>
      </c>
      <c r="N179" s="173" t="s">
        <v>573</v>
      </c>
      <c r="O179" s="173"/>
      <c r="P179" s="173"/>
      <c r="Q179" s="173"/>
      <c r="R179" s="173"/>
      <c r="S179" s="173"/>
      <c r="T179" s="182">
        <v>0.22916666666666666</v>
      </c>
      <c r="U179" s="182">
        <v>0.41666666666666669</v>
      </c>
      <c r="V179" s="171" t="s">
        <v>1617</v>
      </c>
      <c r="W179" s="171" t="s">
        <v>1617</v>
      </c>
      <c r="X179" s="171">
        <v>0.25</v>
      </c>
      <c r="Y179" s="171">
        <v>0.45833333333333331</v>
      </c>
      <c r="Z179" s="171" t="s">
        <v>1617</v>
      </c>
      <c r="AA179" s="171" t="s">
        <v>1617</v>
      </c>
      <c r="AB179" s="171" t="s">
        <v>1617</v>
      </c>
      <c r="AC179" s="171" t="s">
        <v>1617</v>
      </c>
      <c r="AD179" s="171" t="s">
        <v>1617</v>
      </c>
      <c r="AE179" s="171" t="s">
        <v>1617</v>
      </c>
      <c r="AF179" s="172" t="s">
        <v>360</v>
      </c>
      <c r="AG179" s="172" t="s">
        <v>604</v>
      </c>
      <c r="AH179" s="172" t="s">
        <v>380</v>
      </c>
      <c r="AI179" s="172" t="s">
        <v>377</v>
      </c>
      <c r="AJ179" s="172" t="s">
        <v>378</v>
      </c>
      <c r="AK179" s="172" t="s">
        <v>648</v>
      </c>
      <c r="AL179" s="172" t="s">
        <v>2216</v>
      </c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63">
        <v>2</v>
      </c>
      <c r="BB179" s="63" t="s">
        <v>1617</v>
      </c>
      <c r="BC179" s="193">
        <v>42021</v>
      </c>
      <c r="BD179" s="185">
        <v>348673.82</v>
      </c>
      <c r="BE179" s="185">
        <v>6284881.2999999998</v>
      </c>
      <c r="BF179" s="185" t="s">
        <v>992</v>
      </c>
    </row>
    <row r="180" spans="1:58" s="159" customFormat="1" ht="11.25" customHeight="1" x14ac:dyDescent="0.2">
      <c r="A180" s="7">
        <v>1</v>
      </c>
      <c r="B180" s="173" t="s">
        <v>804</v>
      </c>
      <c r="C180" s="173" t="s">
        <v>775</v>
      </c>
      <c r="D180" s="175">
        <v>234</v>
      </c>
      <c r="E180" s="21" t="s">
        <v>1818</v>
      </c>
      <c r="F180" s="175">
        <v>234</v>
      </c>
      <c r="G180" s="21" t="s">
        <v>573</v>
      </c>
      <c r="H180" s="175" t="s">
        <v>1187</v>
      </c>
      <c r="I180" s="175" t="s">
        <v>1617</v>
      </c>
      <c r="J180" s="5" t="s">
        <v>714</v>
      </c>
      <c r="K180" s="175" t="s">
        <v>1617</v>
      </c>
      <c r="L180" s="5" t="s">
        <v>563</v>
      </c>
      <c r="M180" s="5" t="s">
        <v>1527</v>
      </c>
      <c r="N180" s="173" t="s">
        <v>573</v>
      </c>
      <c r="O180" s="173"/>
      <c r="P180" s="173"/>
      <c r="Q180" s="173"/>
      <c r="R180" s="173"/>
      <c r="S180" s="173"/>
      <c r="T180" s="182">
        <v>0.23958333333333334</v>
      </c>
      <c r="U180" s="182">
        <v>0.41666666666666669</v>
      </c>
      <c r="V180" s="171">
        <v>0.66666666666666663</v>
      </c>
      <c r="W180" s="171">
        <v>0.83333333333333337</v>
      </c>
      <c r="X180" s="171">
        <v>0.25</v>
      </c>
      <c r="Y180" s="171">
        <v>0.45833333333333331</v>
      </c>
      <c r="Z180" s="195" t="s">
        <v>1617</v>
      </c>
      <c r="AA180" s="171" t="s">
        <v>1617</v>
      </c>
      <c r="AB180" s="171" t="s">
        <v>1617</v>
      </c>
      <c r="AC180" s="171" t="s">
        <v>1617</v>
      </c>
      <c r="AD180" s="171" t="s">
        <v>1617</v>
      </c>
      <c r="AE180" s="171" t="s">
        <v>1617</v>
      </c>
      <c r="AF180" s="172" t="s">
        <v>188</v>
      </c>
      <c r="AG180" s="172" t="s">
        <v>190</v>
      </c>
      <c r="AH180" s="172" t="s">
        <v>377</v>
      </c>
      <c r="AI180" s="172" t="s">
        <v>378</v>
      </c>
      <c r="AJ180" s="172" t="s">
        <v>648</v>
      </c>
      <c r="AK180" s="172" t="s">
        <v>617</v>
      </c>
      <c r="AL180" s="172" t="s">
        <v>2216</v>
      </c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63">
        <v>2</v>
      </c>
      <c r="BB180" s="63" t="s">
        <v>1617</v>
      </c>
      <c r="BC180" s="193">
        <v>42021</v>
      </c>
      <c r="BD180" s="185">
        <v>348491.47</v>
      </c>
      <c r="BE180" s="185">
        <v>6286207.8499999996</v>
      </c>
      <c r="BF180" s="185" t="s">
        <v>992</v>
      </c>
    </row>
    <row r="181" spans="1:58" s="159" customFormat="1" ht="11.25" customHeight="1" x14ac:dyDescent="0.2">
      <c r="A181" s="7">
        <v>1</v>
      </c>
      <c r="B181" s="173" t="s">
        <v>805</v>
      </c>
      <c r="C181" s="173" t="s">
        <v>124</v>
      </c>
      <c r="D181" s="175">
        <v>235</v>
      </c>
      <c r="E181" s="138" t="s">
        <v>2348</v>
      </c>
      <c r="F181" s="175">
        <v>235</v>
      </c>
      <c r="G181" s="21" t="s">
        <v>1168</v>
      </c>
      <c r="H181" s="175" t="s">
        <v>1387</v>
      </c>
      <c r="I181" s="175" t="s">
        <v>1617</v>
      </c>
      <c r="J181" s="5" t="s">
        <v>717</v>
      </c>
      <c r="K181" s="175" t="s">
        <v>1617</v>
      </c>
      <c r="L181" s="5" t="s">
        <v>563</v>
      </c>
      <c r="M181" s="5" t="s">
        <v>2171</v>
      </c>
      <c r="N181" s="173"/>
      <c r="O181" s="173"/>
      <c r="P181" s="173"/>
      <c r="Q181" s="173"/>
      <c r="R181" s="173"/>
      <c r="S181" s="173"/>
      <c r="T181" s="182" t="s">
        <v>1617</v>
      </c>
      <c r="U181" s="182" t="s">
        <v>1617</v>
      </c>
      <c r="V181" s="182" t="s">
        <v>1617</v>
      </c>
      <c r="W181" s="182" t="s">
        <v>1617</v>
      </c>
      <c r="X181" s="171" t="s">
        <v>1617</v>
      </c>
      <c r="Y181" s="171" t="s">
        <v>1617</v>
      </c>
      <c r="Z181" s="171" t="s">
        <v>1617</v>
      </c>
      <c r="AA181" s="171" t="s">
        <v>1617</v>
      </c>
      <c r="AB181" s="171" t="s">
        <v>1617</v>
      </c>
      <c r="AC181" s="171" t="s">
        <v>1617</v>
      </c>
      <c r="AD181" s="171" t="s">
        <v>1617</v>
      </c>
      <c r="AE181" s="171" t="s">
        <v>1617</v>
      </c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63" t="s">
        <v>1617</v>
      </c>
      <c r="BB181" s="63" t="s">
        <v>1617</v>
      </c>
      <c r="BC181" s="193">
        <v>42020</v>
      </c>
      <c r="BD181" s="185">
        <v>348518.05</v>
      </c>
      <c r="BE181" s="185">
        <v>6286073.0800000001</v>
      </c>
      <c r="BF181" s="185" t="s">
        <v>992</v>
      </c>
    </row>
    <row r="182" spans="1:58" s="164" customFormat="1" ht="11.25" customHeight="1" x14ac:dyDescent="0.2">
      <c r="A182" s="7">
        <v>1</v>
      </c>
      <c r="B182" s="173" t="s">
        <v>804</v>
      </c>
      <c r="C182" s="173" t="s">
        <v>775</v>
      </c>
      <c r="D182" s="175">
        <v>236</v>
      </c>
      <c r="E182" s="21" t="s">
        <v>1819</v>
      </c>
      <c r="F182" s="175">
        <v>236</v>
      </c>
      <c r="G182" s="21" t="s">
        <v>573</v>
      </c>
      <c r="H182" s="175" t="s">
        <v>1188</v>
      </c>
      <c r="I182" s="175" t="s">
        <v>1617</v>
      </c>
      <c r="J182" s="5" t="s">
        <v>719</v>
      </c>
      <c r="K182" s="175" t="s">
        <v>1617</v>
      </c>
      <c r="L182" s="5" t="s">
        <v>561</v>
      </c>
      <c r="M182" s="5" t="s">
        <v>1528</v>
      </c>
      <c r="N182" s="173" t="s">
        <v>573</v>
      </c>
      <c r="O182" s="173"/>
      <c r="P182" s="173"/>
      <c r="Q182" s="173"/>
      <c r="R182" s="173"/>
      <c r="S182" s="173"/>
      <c r="T182" s="182">
        <v>0.625</v>
      </c>
      <c r="U182" s="182">
        <v>0.875</v>
      </c>
      <c r="V182" s="171" t="s">
        <v>1617</v>
      </c>
      <c r="W182" s="171" t="s">
        <v>1617</v>
      </c>
      <c r="X182" s="171">
        <v>0.70833333333333337</v>
      </c>
      <c r="Y182" s="171" t="s">
        <v>1649</v>
      </c>
      <c r="Z182" s="171" t="s">
        <v>1617</v>
      </c>
      <c r="AA182" s="171" t="s">
        <v>1617</v>
      </c>
      <c r="AB182" s="171" t="s">
        <v>1617</v>
      </c>
      <c r="AC182" s="171" t="s">
        <v>1617</v>
      </c>
      <c r="AD182" s="171" t="s">
        <v>1617</v>
      </c>
      <c r="AE182" s="171" t="s">
        <v>1617</v>
      </c>
      <c r="AF182" s="172" t="s">
        <v>191</v>
      </c>
      <c r="AG182" s="172" t="s">
        <v>192</v>
      </c>
      <c r="AH182" s="172" t="s">
        <v>721</v>
      </c>
      <c r="AI182" s="172" t="s">
        <v>605</v>
      </c>
      <c r="AJ182" s="172" t="s">
        <v>193</v>
      </c>
      <c r="AK182" s="172" t="s">
        <v>221</v>
      </c>
      <c r="AL182" s="172" t="s">
        <v>194</v>
      </c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63">
        <v>1</v>
      </c>
      <c r="BB182" s="63" t="s">
        <v>1617</v>
      </c>
      <c r="BC182" s="193">
        <v>42021</v>
      </c>
      <c r="BD182" s="185">
        <v>347812.26</v>
      </c>
      <c r="BE182" s="185">
        <v>6291207.4000000004</v>
      </c>
      <c r="BF182" s="185" t="s">
        <v>992</v>
      </c>
    </row>
    <row r="183" spans="1:58" s="159" customFormat="1" ht="11.25" customHeight="1" x14ac:dyDescent="0.2">
      <c r="A183" s="7">
        <v>1</v>
      </c>
      <c r="B183" s="173" t="s">
        <v>804</v>
      </c>
      <c r="C183" s="173" t="s">
        <v>775</v>
      </c>
      <c r="D183" s="175">
        <v>237</v>
      </c>
      <c r="E183" s="21" t="s">
        <v>1820</v>
      </c>
      <c r="F183" s="175">
        <v>237</v>
      </c>
      <c r="G183" s="21" t="s">
        <v>567</v>
      </c>
      <c r="H183" s="175" t="s">
        <v>1189</v>
      </c>
      <c r="I183" s="175" t="s">
        <v>1617</v>
      </c>
      <c r="J183" s="5" t="s">
        <v>724</v>
      </c>
      <c r="K183" s="175" t="s">
        <v>1617</v>
      </c>
      <c r="L183" s="5" t="s">
        <v>545</v>
      </c>
      <c r="M183" s="5" t="s">
        <v>725</v>
      </c>
      <c r="N183" s="173" t="s">
        <v>567</v>
      </c>
      <c r="O183" s="173"/>
      <c r="P183" s="173"/>
      <c r="Q183" s="173"/>
      <c r="R183" s="173"/>
      <c r="S183" s="173"/>
      <c r="T183" s="182">
        <v>0.25</v>
      </c>
      <c r="U183" s="182">
        <v>0.41666666666666669</v>
      </c>
      <c r="V183" s="171" t="s">
        <v>1617</v>
      </c>
      <c r="W183" s="171" t="s">
        <v>1617</v>
      </c>
      <c r="X183" s="171" t="s">
        <v>1617</v>
      </c>
      <c r="Y183" s="171" t="s">
        <v>1617</v>
      </c>
      <c r="Z183" s="171" t="s">
        <v>1617</v>
      </c>
      <c r="AA183" s="171" t="s">
        <v>1617</v>
      </c>
      <c r="AB183" s="171" t="s">
        <v>1617</v>
      </c>
      <c r="AC183" s="171" t="s">
        <v>1617</v>
      </c>
      <c r="AD183" s="171" t="s">
        <v>1617</v>
      </c>
      <c r="AE183" s="171" t="s">
        <v>1617</v>
      </c>
      <c r="AF183" s="172" t="s">
        <v>211</v>
      </c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63">
        <v>2</v>
      </c>
      <c r="BB183" s="63">
        <v>3</v>
      </c>
      <c r="BC183" s="193">
        <v>42037</v>
      </c>
      <c r="BD183" s="185">
        <v>350893</v>
      </c>
      <c r="BE183" s="185">
        <v>6301090</v>
      </c>
      <c r="BF183" s="185" t="s">
        <v>992</v>
      </c>
    </row>
    <row r="184" spans="1:58" s="159" customFormat="1" ht="11.25" customHeight="1" x14ac:dyDescent="0.2">
      <c r="A184" s="7">
        <v>1</v>
      </c>
      <c r="B184" s="173" t="s">
        <v>804</v>
      </c>
      <c r="C184" s="173" t="s">
        <v>775</v>
      </c>
      <c r="D184" s="175">
        <v>238</v>
      </c>
      <c r="E184" s="21" t="s">
        <v>1821</v>
      </c>
      <c r="F184" s="175">
        <v>238</v>
      </c>
      <c r="G184" s="21" t="s">
        <v>573</v>
      </c>
      <c r="H184" s="175" t="s">
        <v>1190</v>
      </c>
      <c r="I184" s="175" t="s">
        <v>1617</v>
      </c>
      <c r="J184" s="5" t="s">
        <v>726</v>
      </c>
      <c r="K184" s="175" t="s">
        <v>1617</v>
      </c>
      <c r="L184" s="5" t="s">
        <v>561</v>
      </c>
      <c r="M184" s="5" t="s">
        <v>1529</v>
      </c>
      <c r="N184" s="173" t="s">
        <v>573</v>
      </c>
      <c r="O184" s="173"/>
      <c r="P184" s="173"/>
      <c r="Q184" s="173"/>
      <c r="R184" s="173"/>
      <c r="S184" s="173"/>
      <c r="T184" s="182">
        <v>0.625</v>
      </c>
      <c r="U184" s="182">
        <v>0.875</v>
      </c>
      <c r="V184" s="171" t="s">
        <v>1617</v>
      </c>
      <c r="W184" s="171" t="s">
        <v>1617</v>
      </c>
      <c r="X184" s="171" t="s">
        <v>1617</v>
      </c>
      <c r="Y184" s="171" t="s">
        <v>1617</v>
      </c>
      <c r="Z184" s="171" t="s">
        <v>1617</v>
      </c>
      <c r="AA184" s="171" t="s">
        <v>1617</v>
      </c>
      <c r="AB184" s="171" t="s">
        <v>1617</v>
      </c>
      <c r="AC184" s="171" t="s">
        <v>1617</v>
      </c>
      <c r="AD184" s="171" t="s">
        <v>1617</v>
      </c>
      <c r="AE184" s="171" t="s">
        <v>1617</v>
      </c>
      <c r="AF184" s="172" t="s">
        <v>217</v>
      </c>
      <c r="AG184" s="172" t="s">
        <v>220</v>
      </c>
      <c r="AH184" s="172" t="s">
        <v>262</v>
      </c>
      <c r="AI184" s="172" t="s">
        <v>263</v>
      </c>
      <c r="AJ184" s="172" t="s">
        <v>2217</v>
      </c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63">
        <v>1</v>
      </c>
      <c r="BB184" s="63" t="s">
        <v>1617</v>
      </c>
      <c r="BC184" s="193">
        <v>42037</v>
      </c>
      <c r="BD184" s="185">
        <v>347791.19</v>
      </c>
      <c r="BE184" s="185">
        <v>6291347.1500000004</v>
      </c>
      <c r="BF184" s="185" t="s">
        <v>992</v>
      </c>
    </row>
    <row r="185" spans="1:58" s="159" customFormat="1" ht="11.25" customHeight="1" x14ac:dyDescent="0.2">
      <c r="A185" s="7">
        <v>1</v>
      </c>
      <c r="B185" s="173" t="s">
        <v>804</v>
      </c>
      <c r="C185" s="173" t="s">
        <v>123</v>
      </c>
      <c r="D185" s="175">
        <v>239</v>
      </c>
      <c r="E185" s="21" t="s">
        <v>1822</v>
      </c>
      <c r="F185" s="175">
        <v>239</v>
      </c>
      <c r="G185" s="21" t="s">
        <v>573</v>
      </c>
      <c r="H185" s="175" t="s">
        <v>1191</v>
      </c>
      <c r="I185" s="175" t="s">
        <v>1617</v>
      </c>
      <c r="J185" s="5" t="s">
        <v>60</v>
      </c>
      <c r="K185" s="175" t="s">
        <v>1617</v>
      </c>
      <c r="L185" s="5" t="s">
        <v>557</v>
      </c>
      <c r="M185" s="5" t="s">
        <v>1480</v>
      </c>
      <c r="N185" s="173" t="s">
        <v>573</v>
      </c>
      <c r="O185" s="173"/>
      <c r="P185" s="173"/>
      <c r="Q185" s="173"/>
      <c r="R185" s="173"/>
      <c r="S185" s="173"/>
      <c r="T185" s="182">
        <v>0.22916666666666666</v>
      </c>
      <c r="U185" s="182">
        <v>0.91666666666666663</v>
      </c>
      <c r="V185" s="171" t="s">
        <v>1617</v>
      </c>
      <c r="W185" s="171" t="s">
        <v>1617</v>
      </c>
      <c r="X185" s="171">
        <v>0.25</v>
      </c>
      <c r="Y185" s="171">
        <v>0.70833333333333337</v>
      </c>
      <c r="Z185" s="171" t="s">
        <v>1617</v>
      </c>
      <c r="AA185" s="171" t="s">
        <v>1617</v>
      </c>
      <c r="AB185" s="171" t="s">
        <v>1617</v>
      </c>
      <c r="AC185" s="171" t="s">
        <v>1617</v>
      </c>
      <c r="AD185" s="171" t="s">
        <v>1617</v>
      </c>
      <c r="AE185" s="171" t="s">
        <v>1617</v>
      </c>
      <c r="AF185" s="172" t="s">
        <v>262</v>
      </c>
      <c r="AG185" s="172" t="s">
        <v>263</v>
      </c>
      <c r="AH185" s="172" t="s">
        <v>609</v>
      </c>
      <c r="AI185" s="172" t="s">
        <v>615</v>
      </c>
      <c r="AJ185" s="172" t="s">
        <v>2217</v>
      </c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63">
        <v>3</v>
      </c>
      <c r="BB185" s="63" t="s">
        <v>1617</v>
      </c>
      <c r="BC185" s="193">
        <v>42037</v>
      </c>
      <c r="BD185" s="185">
        <v>348279.37</v>
      </c>
      <c r="BE185" s="185">
        <v>6287319.6600000001</v>
      </c>
      <c r="BF185" s="185" t="s">
        <v>992</v>
      </c>
    </row>
    <row r="186" spans="1:58" s="159" customFormat="1" ht="11.25" customHeight="1" x14ac:dyDescent="0.2">
      <c r="A186" s="7">
        <v>1</v>
      </c>
      <c r="B186" s="173" t="s">
        <v>804</v>
      </c>
      <c r="C186" s="173" t="s">
        <v>123</v>
      </c>
      <c r="D186" s="175">
        <v>240</v>
      </c>
      <c r="E186" s="21" t="s">
        <v>1823</v>
      </c>
      <c r="F186" s="175">
        <v>240</v>
      </c>
      <c r="G186" s="21" t="s">
        <v>573</v>
      </c>
      <c r="H186" s="175" t="s">
        <v>1192</v>
      </c>
      <c r="I186" s="175" t="s">
        <v>1617</v>
      </c>
      <c r="J186" s="5" t="s">
        <v>729</v>
      </c>
      <c r="K186" s="175" t="s">
        <v>1617</v>
      </c>
      <c r="L186" s="5" t="s">
        <v>557</v>
      </c>
      <c r="M186" s="5" t="s">
        <v>1530</v>
      </c>
      <c r="N186" s="173" t="s">
        <v>573</v>
      </c>
      <c r="O186" s="173"/>
      <c r="P186" s="173"/>
      <c r="Q186" s="173"/>
      <c r="R186" s="173"/>
      <c r="S186" s="173"/>
      <c r="T186" s="182">
        <v>0.22916666666666666</v>
      </c>
      <c r="U186" s="182">
        <v>0.70833333333333337</v>
      </c>
      <c r="V186" s="171" t="s">
        <v>1617</v>
      </c>
      <c r="W186" s="171" t="s">
        <v>1617</v>
      </c>
      <c r="X186" s="171" t="s">
        <v>1617</v>
      </c>
      <c r="Y186" s="171" t="s">
        <v>1617</v>
      </c>
      <c r="Z186" s="171" t="s">
        <v>1617</v>
      </c>
      <c r="AA186" s="171" t="s">
        <v>1617</v>
      </c>
      <c r="AB186" s="171" t="s">
        <v>1617</v>
      </c>
      <c r="AC186" s="171" t="s">
        <v>1617</v>
      </c>
      <c r="AD186" s="171" t="s">
        <v>1617</v>
      </c>
      <c r="AE186" s="171" t="s">
        <v>1617</v>
      </c>
      <c r="AF186" s="172" t="s">
        <v>191</v>
      </c>
      <c r="AG186" s="172" t="s">
        <v>193</v>
      </c>
      <c r="AH186" s="172" t="s">
        <v>605</v>
      </c>
      <c r="AI186" s="172" t="s">
        <v>221</v>
      </c>
      <c r="AJ186" s="172" t="s">
        <v>192</v>
      </c>
      <c r="AK186" s="172" t="s">
        <v>194</v>
      </c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63">
        <v>2</v>
      </c>
      <c r="BB186" s="63" t="s">
        <v>1617</v>
      </c>
      <c r="BC186" s="193">
        <v>42037</v>
      </c>
      <c r="BD186" s="185">
        <v>348279.46</v>
      </c>
      <c r="BE186" s="185">
        <v>6287231.2599999998</v>
      </c>
      <c r="BF186" s="185" t="s">
        <v>992</v>
      </c>
    </row>
    <row r="187" spans="1:58" s="159" customFormat="1" ht="11.25" customHeight="1" x14ac:dyDescent="0.2">
      <c r="A187" s="7">
        <v>1</v>
      </c>
      <c r="B187" s="173" t="s">
        <v>804</v>
      </c>
      <c r="C187" s="173" t="s">
        <v>775</v>
      </c>
      <c r="D187" s="175">
        <v>243</v>
      </c>
      <c r="E187" s="21" t="s">
        <v>1826</v>
      </c>
      <c r="F187" s="175">
        <v>243</v>
      </c>
      <c r="G187" s="21" t="s">
        <v>573</v>
      </c>
      <c r="H187" s="175" t="s">
        <v>1193</v>
      </c>
      <c r="I187" s="175" t="s">
        <v>1617</v>
      </c>
      <c r="J187" s="5" t="s">
        <v>732</v>
      </c>
      <c r="K187" s="175" t="s">
        <v>1617</v>
      </c>
      <c r="L187" s="5" t="s">
        <v>1124</v>
      </c>
      <c r="M187" s="5" t="s">
        <v>1531</v>
      </c>
      <c r="N187" s="173" t="s">
        <v>573</v>
      </c>
      <c r="O187" s="173"/>
      <c r="P187" s="173"/>
      <c r="Q187" s="173"/>
      <c r="R187" s="173"/>
      <c r="S187" s="173"/>
      <c r="T187" s="182">
        <v>0.22916666666666666</v>
      </c>
      <c r="U187" s="182">
        <v>0.4375</v>
      </c>
      <c r="V187" s="171" t="s">
        <v>1617</v>
      </c>
      <c r="W187" s="171" t="s">
        <v>1617</v>
      </c>
      <c r="X187" s="171" t="s">
        <v>1617</v>
      </c>
      <c r="Y187" s="171" t="s">
        <v>1617</v>
      </c>
      <c r="Z187" s="171" t="s">
        <v>1617</v>
      </c>
      <c r="AA187" s="171" t="s">
        <v>1617</v>
      </c>
      <c r="AB187" s="171" t="s">
        <v>1617</v>
      </c>
      <c r="AC187" s="171" t="s">
        <v>1617</v>
      </c>
      <c r="AD187" s="171" t="s">
        <v>1617</v>
      </c>
      <c r="AE187" s="171" t="s">
        <v>1617</v>
      </c>
      <c r="AF187" s="172" t="s">
        <v>360</v>
      </c>
      <c r="AG187" s="172" t="s">
        <v>380</v>
      </c>
      <c r="AH187" s="172" t="s">
        <v>735</v>
      </c>
      <c r="AI187" s="172" t="s">
        <v>604</v>
      </c>
      <c r="AJ187" s="172" t="s">
        <v>361</v>
      </c>
      <c r="AK187" s="172" t="s">
        <v>273</v>
      </c>
      <c r="AL187" s="172" t="s">
        <v>381</v>
      </c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63">
        <v>1</v>
      </c>
      <c r="BB187" s="63" t="s">
        <v>1617</v>
      </c>
      <c r="BC187" s="193">
        <v>42068</v>
      </c>
      <c r="BD187" s="185">
        <v>347828.83</v>
      </c>
      <c r="BE187" s="185">
        <v>6291205.6600000001</v>
      </c>
      <c r="BF187" s="185" t="s">
        <v>992</v>
      </c>
    </row>
    <row r="188" spans="1:58" s="159" customFormat="1" ht="11.25" customHeight="1" x14ac:dyDescent="0.2">
      <c r="A188" s="7">
        <v>1</v>
      </c>
      <c r="B188" s="173" t="s">
        <v>805</v>
      </c>
      <c r="C188" s="173" t="s">
        <v>124</v>
      </c>
      <c r="D188" s="175">
        <v>244</v>
      </c>
      <c r="E188" s="138" t="s">
        <v>2349</v>
      </c>
      <c r="F188" s="175">
        <v>244</v>
      </c>
      <c r="G188" s="21" t="s">
        <v>1168</v>
      </c>
      <c r="H188" s="175" t="s">
        <v>1388</v>
      </c>
      <c r="I188" s="175" t="s">
        <v>1617</v>
      </c>
      <c r="J188" s="5" t="s">
        <v>736</v>
      </c>
      <c r="K188" s="175" t="s">
        <v>1617</v>
      </c>
      <c r="L188" s="5" t="s">
        <v>655</v>
      </c>
      <c r="M188" s="5" t="s">
        <v>737</v>
      </c>
      <c r="N188" s="173"/>
      <c r="O188" s="173"/>
      <c r="P188" s="173"/>
      <c r="Q188" s="173"/>
      <c r="R188" s="173"/>
      <c r="S188" s="173"/>
      <c r="T188" s="182" t="s">
        <v>1617</v>
      </c>
      <c r="U188" s="182" t="s">
        <v>1617</v>
      </c>
      <c r="V188" s="182" t="s">
        <v>1617</v>
      </c>
      <c r="W188" s="182" t="s">
        <v>1617</v>
      </c>
      <c r="X188" s="171" t="s">
        <v>1617</v>
      </c>
      <c r="Y188" s="171" t="s">
        <v>1617</v>
      </c>
      <c r="Z188" s="171" t="s">
        <v>1617</v>
      </c>
      <c r="AA188" s="171" t="s">
        <v>1617</v>
      </c>
      <c r="AB188" s="171" t="s">
        <v>1617</v>
      </c>
      <c r="AC188" s="171" t="s">
        <v>1617</v>
      </c>
      <c r="AD188" s="171" t="s">
        <v>1617</v>
      </c>
      <c r="AE188" s="171" t="s">
        <v>1617</v>
      </c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63" t="s">
        <v>1617</v>
      </c>
      <c r="BB188" s="63" t="s">
        <v>1617</v>
      </c>
      <c r="BC188" s="193">
        <v>42067</v>
      </c>
      <c r="BD188" s="185">
        <v>348643.16</v>
      </c>
      <c r="BE188" s="185">
        <v>6282266.1600000001</v>
      </c>
      <c r="BF188" s="185" t="s">
        <v>992</v>
      </c>
    </row>
    <row r="189" spans="1:58" s="164" customFormat="1" ht="11.25" customHeight="1" x14ac:dyDescent="0.2">
      <c r="A189" s="7">
        <v>1</v>
      </c>
      <c r="B189" s="173" t="s">
        <v>804</v>
      </c>
      <c r="C189" s="173" t="s">
        <v>775</v>
      </c>
      <c r="D189" s="175">
        <v>245</v>
      </c>
      <c r="E189" s="21" t="s">
        <v>1827</v>
      </c>
      <c r="F189" s="175">
        <v>245</v>
      </c>
      <c r="G189" s="21" t="s">
        <v>573</v>
      </c>
      <c r="H189" s="175" t="s">
        <v>1194</v>
      </c>
      <c r="I189" s="175" t="s">
        <v>1617</v>
      </c>
      <c r="J189" s="5" t="s">
        <v>739</v>
      </c>
      <c r="K189" s="175" t="s">
        <v>1617</v>
      </c>
      <c r="L189" s="5" t="s">
        <v>548</v>
      </c>
      <c r="M189" s="5" t="s">
        <v>1532</v>
      </c>
      <c r="N189" s="173" t="s">
        <v>573</v>
      </c>
      <c r="O189" s="173"/>
      <c r="P189" s="173"/>
      <c r="Q189" s="173"/>
      <c r="R189" s="173"/>
      <c r="S189" s="173"/>
      <c r="T189" s="182">
        <v>0.22916666666666666</v>
      </c>
      <c r="U189" s="182">
        <v>0.4375</v>
      </c>
      <c r="V189" s="171" t="s">
        <v>1617</v>
      </c>
      <c r="W189" s="171" t="s">
        <v>1617</v>
      </c>
      <c r="X189" s="171">
        <v>0.23958333333333334</v>
      </c>
      <c r="Y189" s="171" t="s">
        <v>1650</v>
      </c>
      <c r="Z189" s="171" t="s">
        <v>1617</v>
      </c>
      <c r="AA189" s="171" t="s">
        <v>1617</v>
      </c>
      <c r="AB189" s="171" t="s">
        <v>1617</v>
      </c>
      <c r="AC189" s="171" t="s">
        <v>1617</v>
      </c>
      <c r="AD189" s="171" t="s">
        <v>1617</v>
      </c>
      <c r="AE189" s="171" t="s">
        <v>1617</v>
      </c>
      <c r="AF189" s="172" t="s">
        <v>380</v>
      </c>
      <c r="AG189" s="172" t="s">
        <v>604</v>
      </c>
      <c r="AH189" s="172" t="s">
        <v>273</v>
      </c>
      <c r="AI189" s="172" t="s">
        <v>381</v>
      </c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63">
        <v>1</v>
      </c>
      <c r="BB189" s="63" t="s">
        <v>1617</v>
      </c>
      <c r="BC189" s="193">
        <v>42069</v>
      </c>
      <c r="BD189" s="185">
        <v>349094.16</v>
      </c>
      <c r="BE189" s="185">
        <v>6279834.1600000001</v>
      </c>
      <c r="BF189" s="185" t="s">
        <v>992</v>
      </c>
    </row>
    <row r="190" spans="1:58" s="159" customFormat="1" ht="11.25" customHeight="1" x14ac:dyDescent="0.2">
      <c r="A190" s="7">
        <v>1</v>
      </c>
      <c r="B190" s="173" t="s">
        <v>804</v>
      </c>
      <c r="C190" s="173" t="s">
        <v>775</v>
      </c>
      <c r="D190" s="175">
        <v>246</v>
      </c>
      <c r="E190" s="21" t="s">
        <v>1828</v>
      </c>
      <c r="F190" s="175">
        <v>246</v>
      </c>
      <c r="G190" s="21" t="s">
        <v>573</v>
      </c>
      <c r="H190" s="175" t="s">
        <v>1195</v>
      </c>
      <c r="I190" s="175" t="s">
        <v>1617</v>
      </c>
      <c r="J190" s="5" t="s">
        <v>741</v>
      </c>
      <c r="K190" s="175" t="s">
        <v>1617</v>
      </c>
      <c r="L190" s="5" t="s">
        <v>549</v>
      </c>
      <c r="M190" s="5" t="s">
        <v>742</v>
      </c>
      <c r="N190" s="173" t="s">
        <v>573</v>
      </c>
      <c r="O190" s="173"/>
      <c r="P190" s="173"/>
      <c r="Q190" s="173"/>
      <c r="R190" s="173"/>
      <c r="S190" s="173"/>
      <c r="T190" s="182">
        <v>0.625</v>
      </c>
      <c r="U190" s="182">
        <v>0.875</v>
      </c>
      <c r="V190" s="171" t="s">
        <v>1617</v>
      </c>
      <c r="W190" s="171" t="s">
        <v>1617</v>
      </c>
      <c r="X190" s="171" t="s">
        <v>1617</v>
      </c>
      <c r="Y190" s="171" t="s">
        <v>1617</v>
      </c>
      <c r="Z190" s="171" t="s">
        <v>1617</v>
      </c>
      <c r="AA190" s="171" t="s">
        <v>1617</v>
      </c>
      <c r="AB190" s="171" t="s">
        <v>1617</v>
      </c>
      <c r="AC190" s="171" t="s">
        <v>1617</v>
      </c>
      <c r="AD190" s="171" t="s">
        <v>1617</v>
      </c>
      <c r="AE190" s="171" t="s">
        <v>1617</v>
      </c>
      <c r="AF190" s="172" t="s">
        <v>217</v>
      </c>
      <c r="AG190" s="172" t="s">
        <v>262</v>
      </c>
      <c r="AH190" s="172" t="s">
        <v>218</v>
      </c>
      <c r="AI190" s="172" t="s">
        <v>220</v>
      </c>
      <c r="AJ190" s="172" t="s">
        <v>773</v>
      </c>
      <c r="AK190" s="172" t="s">
        <v>219</v>
      </c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63">
        <v>2</v>
      </c>
      <c r="BB190" s="63" t="s">
        <v>1617</v>
      </c>
      <c r="BC190" s="193">
        <v>42067</v>
      </c>
      <c r="BD190" s="185">
        <v>346708.21</v>
      </c>
      <c r="BE190" s="185">
        <v>6299420.9699999997</v>
      </c>
      <c r="BF190" s="185" t="s">
        <v>992</v>
      </c>
    </row>
    <row r="191" spans="1:58" s="159" customFormat="1" ht="11.25" customHeight="1" x14ac:dyDescent="0.2">
      <c r="A191" s="79">
        <v>1</v>
      </c>
      <c r="B191" s="173" t="s">
        <v>804</v>
      </c>
      <c r="C191" s="173" t="s">
        <v>775</v>
      </c>
      <c r="D191" s="175">
        <v>247</v>
      </c>
      <c r="E191" s="21" t="s">
        <v>1829</v>
      </c>
      <c r="F191" s="175">
        <v>247</v>
      </c>
      <c r="G191" s="21" t="s">
        <v>573</v>
      </c>
      <c r="H191" s="175" t="s">
        <v>1443</v>
      </c>
      <c r="I191" s="175" t="s">
        <v>1617</v>
      </c>
      <c r="J191" s="5" t="s">
        <v>1444</v>
      </c>
      <c r="K191" s="175" t="s">
        <v>1617</v>
      </c>
      <c r="L191" s="5" t="s">
        <v>549</v>
      </c>
      <c r="M191" s="5" t="s">
        <v>872</v>
      </c>
      <c r="N191" s="173" t="s">
        <v>573</v>
      </c>
      <c r="O191" s="173"/>
      <c r="P191" s="173"/>
      <c r="Q191" s="173"/>
      <c r="R191" s="173"/>
      <c r="S191" s="173"/>
      <c r="T191" s="182">
        <v>0.625</v>
      </c>
      <c r="U191" s="182">
        <v>0.875</v>
      </c>
      <c r="V191" s="171" t="s">
        <v>1617</v>
      </c>
      <c r="W191" s="171" t="s">
        <v>1617</v>
      </c>
      <c r="X191" s="171" t="s">
        <v>1617</v>
      </c>
      <c r="Y191" s="171" t="s">
        <v>1617</v>
      </c>
      <c r="Z191" s="171" t="s">
        <v>1617</v>
      </c>
      <c r="AA191" s="171" t="s">
        <v>1617</v>
      </c>
      <c r="AB191" s="171" t="s">
        <v>1617</v>
      </c>
      <c r="AC191" s="171" t="s">
        <v>1617</v>
      </c>
      <c r="AD191" s="171" t="s">
        <v>1617</v>
      </c>
      <c r="AE191" s="171" t="s">
        <v>1617</v>
      </c>
      <c r="AF191" s="172" t="s">
        <v>217</v>
      </c>
      <c r="AG191" s="172" t="s">
        <v>262</v>
      </c>
      <c r="AH191" s="172" t="s">
        <v>218</v>
      </c>
      <c r="AI191" s="172" t="s">
        <v>219</v>
      </c>
      <c r="AJ191" s="172" t="s">
        <v>605</v>
      </c>
      <c r="AK191" s="172" t="s">
        <v>773</v>
      </c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63">
        <v>2</v>
      </c>
      <c r="BB191" s="63" t="s">
        <v>1617</v>
      </c>
      <c r="BC191" s="193">
        <v>42067</v>
      </c>
      <c r="BD191" s="185">
        <v>346743.8</v>
      </c>
      <c r="BE191" s="185">
        <v>6299085.4000000004</v>
      </c>
      <c r="BF191" s="185" t="s">
        <v>992</v>
      </c>
    </row>
    <row r="192" spans="1:58" s="159" customFormat="1" ht="11.25" customHeight="1" x14ac:dyDescent="0.2">
      <c r="A192" s="79">
        <v>1</v>
      </c>
      <c r="B192" s="173" t="s">
        <v>804</v>
      </c>
      <c r="C192" s="173" t="s">
        <v>775</v>
      </c>
      <c r="D192" s="175">
        <v>248</v>
      </c>
      <c r="E192" s="21" t="s">
        <v>1830</v>
      </c>
      <c r="F192" s="175">
        <v>248</v>
      </c>
      <c r="G192" s="21" t="s">
        <v>573</v>
      </c>
      <c r="H192" s="175" t="s">
        <v>1196</v>
      </c>
      <c r="I192" s="175" t="s">
        <v>1617</v>
      </c>
      <c r="J192" s="5" t="s">
        <v>1160</v>
      </c>
      <c r="K192" s="175" t="s">
        <v>1617</v>
      </c>
      <c r="L192" s="5" t="s">
        <v>549</v>
      </c>
      <c r="M192" s="5" t="s">
        <v>873</v>
      </c>
      <c r="N192" s="173" t="s">
        <v>573</v>
      </c>
      <c r="O192" s="173"/>
      <c r="P192" s="173"/>
      <c r="Q192" s="173"/>
      <c r="R192" s="173"/>
      <c r="S192" s="173"/>
      <c r="T192" s="182">
        <v>0.625</v>
      </c>
      <c r="U192" s="182">
        <v>0.875</v>
      </c>
      <c r="V192" s="171" t="s">
        <v>1617</v>
      </c>
      <c r="W192" s="171" t="s">
        <v>1617</v>
      </c>
      <c r="X192" s="171" t="s">
        <v>1617</v>
      </c>
      <c r="Y192" s="171" t="s">
        <v>1617</v>
      </c>
      <c r="Z192" s="171" t="s">
        <v>1617</v>
      </c>
      <c r="AA192" s="171" t="s">
        <v>1617</v>
      </c>
      <c r="AB192" s="171" t="s">
        <v>1617</v>
      </c>
      <c r="AC192" s="171" t="s">
        <v>1617</v>
      </c>
      <c r="AD192" s="171" t="s">
        <v>1617</v>
      </c>
      <c r="AE192" s="171" t="s">
        <v>1617</v>
      </c>
      <c r="AF192" s="172" t="s">
        <v>217</v>
      </c>
      <c r="AG192" s="172" t="s">
        <v>262</v>
      </c>
      <c r="AH192" s="172" t="s">
        <v>218</v>
      </c>
      <c r="AI192" s="172" t="s">
        <v>219</v>
      </c>
      <c r="AJ192" s="172" t="s">
        <v>605</v>
      </c>
      <c r="AK192" s="172" t="s">
        <v>220</v>
      </c>
      <c r="AL192" s="172" t="s">
        <v>221</v>
      </c>
      <c r="AM192" s="172" t="s">
        <v>773</v>
      </c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63">
        <v>2</v>
      </c>
      <c r="BB192" s="63" t="s">
        <v>1617</v>
      </c>
      <c r="BC192" s="193">
        <v>42067</v>
      </c>
      <c r="BD192" s="185">
        <v>346780.1</v>
      </c>
      <c r="BE192" s="185">
        <v>6298848.2999999998</v>
      </c>
      <c r="BF192" s="185" t="s">
        <v>992</v>
      </c>
    </row>
    <row r="193" spans="1:58" s="159" customFormat="1" ht="11.25" customHeight="1" x14ac:dyDescent="0.2">
      <c r="A193" s="79">
        <v>1</v>
      </c>
      <c r="B193" s="173" t="s">
        <v>804</v>
      </c>
      <c r="C193" s="173" t="s">
        <v>775</v>
      </c>
      <c r="D193" s="175">
        <v>249</v>
      </c>
      <c r="E193" s="21" t="s">
        <v>1831</v>
      </c>
      <c r="F193" s="175">
        <v>249</v>
      </c>
      <c r="G193" s="21" t="s">
        <v>573</v>
      </c>
      <c r="H193" s="175" t="s">
        <v>1197</v>
      </c>
      <c r="I193" s="175" t="s">
        <v>1617</v>
      </c>
      <c r="J193" s="5" t="s">
        <v>757</v>
      </c>
      <c r="K193" s="175" t="s">
        <v>1617</v>
      </c>
      <c r="L193" s="5" t="s">
        <v>564</v>
      </c>
      <c r="M193" s="5" t="s">
        <v>1533</v>
      </c>
      <c r="N193" s="173" t="s">
        <v>573</v>
      </c>
      <c r="O193" s="173"/>
      <c r="P193" s="173"/>
      <c r="Q193" s="173"/>
      <c r="R193" s="173"/>
      <c r="S193" s="173"/>
      <c r="T193" s="182">
        <v>0.25</v>
      </c>
      <c r="U193" s="182">
        <v>0.875</v>
      </c>
      <c r="V193" s="171" t="s">
        <v>1617</v>
      </c>
      <c r="W193" s="171" t="s">
        <v>1617</v>
      </c>
      <c r="X193" s="171">
        <v>0.41666666666666669</v>
      </c>
      <c r="Y193" s="171">
        <v>0.625</v>
      </c>
      <c r="Z193" s="171" t="s">
        <v>1617</v>
      </c>
      <c r="AA193" s="171" t="s">
        <v>1617</v>
      </c>
      <c r="AB193" s="171" t="s">
        <v>1617</v>
      </c>
      <c r="AC193" s="171" t="s">
        <v>1617</v>
      </c>
      <c r="AD193" s="171" t="s">
        <v>1617</v>
      </c>
      <c r="AE193" s="171" t="s">
        <v>1617</v>
      </c>
      <c r="AF193" s="172" t="s">
        <v>750</v>
      </c>
      <c r="AG193" s="172" t="s">
        <v>751</v>
      </c>
      <c r="AH193" s="172" t="s">
        <v>752</v>
      </c>
      <c r="AI193" s="172" t="s">
        <v>753</v>
      </c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63">
        <v>2</v>
      </c>
      <c r="BB193" s="63" t="s">
        <v>1617</v>
      </c>
      <c r="BC193" s="193">
        <v>42076</v>
      </c>
      <c r="BD193" s="185">
        <v>341866.13</v>
      </c>
      <c r="BE193" s="185">
        <v>6281578.3899999997</v>
      </c>
      <c r="BF193" s="185" t="s">
        <v>992</v>
      </c>
    </row>
    <row r="194" spans="1:58" s="159" customFormat="1" ht="11.25" customHeight="1" x14ac:dyDescent="0.2">
      <c r="A194" s="79">
        <v>1</v>
      </c>
      <c r="B194" s="173" t="s">
        <v>804</v>
      </c>
      <c r="C194" s="173" t="s">
        <v>775</v>
      </c>
      <c r="D194" s="175">
        <v>250</v>
      </c>
      <c r="E194" s="21" t="s">
        <v>1832</v>
      </c>
      <c r="F194" s="175">
        <v>250</v>
      </c>
      <c r="G194" s="21" t="s">
        <v>573</v>
      </c>
      <c r="H194" s="175" t="s">
        <v>1198</v>
      </c>
      <c r="I194" s="175" t="s">
        <v>1617</v>
      </c>
      <c r="J194" s="5" t="s">
        <v>745</v>
      </c>
      <c r="K194" s="175" t="s">
        <v>1617</v>
      </c>
      <c r="L194" s="5" t="s">
        <v>564</v>
      </c>
      <c r="M194" s="5" t="s">
        <v>1534</v>
      </c>
      <c r="N194" s="173" t="s">
        <v>573</v>
      </c>
      <c r="O194" s="173"/>
      <c r="P194" s="173"/>
      <c r="Q194" s="173"/>
      <c r="R194" s="173"/>
      <c r="S194" s="173"/>
      <c r="T194" s="182">
        <v>0.25</v>
      </c>
      <c r="U194" s="182">
        <v>0.875</v>
      </c>
      <c r="V194" s="171" t="s">
        <v>1617</v>
      </c>
      <c r="W194" s="171" t="s">
        <v>1617</v>
      </c>
      <c r="X194" s="171">
        <v>0.41666666666666669</v>
      </c>
      <c r="Y194" s="171">
        <v>0.625</v>
      </c>
      <c r="Z194" s="171" t="s">
        <v>1617</v>
      </c>
      <c r="AA194" s="171" t="s">
        <v>1617</v>
      </c>
      <c r="AB194" s="171" t="s">
        <v>1617</v>
      </c>
      <c r="AC194" s="171" t="s">
        <v>1617</v>
      </c>
      <c r="AD194" s="171" t="s">
        <v>1617</v>
      </c>
      <c r="AE194" s="171" t="s">
        <v>1617</v>
      </c>
      <c r="AF194" s="172" t="s">
        <v>750</v>
      </c>
      <c r="AG194" s="172" t="s">
        <v>751</v>
      </c>
      <c r="AH194" s="172" t="s">
        <v>752</v>
      </c>
      <c r="AI194" s="172" t="s">
        <v>753</v>
      </c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63">
        <v>2</v>
      </c>
      <c r="BB194" s="63" t="s">
        <v>1617</v>
      </c>
      <c r="BC194" s="193">
        <v>42076</v>
      </c>
      <c r="BD194" s="185">
        <v>341945.51</v>
      </c>
      <c r="BE194" s="185">
        <v>6281870.8600000003</v>
      </c>
      <c r="BF194" s="185" t="s">
        <v>992</v>
      </c>
    </row>
    <row r="195" spans="1:58" s="159" customFormat="1" ht="14.25" customHeight="1" x14ac:dyDescent="0.2">
      <c r="A195" s="79">
        <v>1</v>
      </c>
      <c r="B195" s="173" t="s">
        <v>804</v>
      </c>
      <c r="C195" s="173" t="s">
        <v>775</v>
      </c>
      <c r="D195" s="175">
        <v>251</v>
      </c>
      <c r="E195" s="21" t="s">
        <v>1833</v>
      </c>
      <c r="F195" s="175">
        <v>251</v>
      </c>
      <c r="G195" s="21" t="s">
        <v>573</v>
      </c>
      <c r="H195" s="175" t="s">
        <v>1199</v>
      </c>
      <c r="I195" s="175" t="s">
        <v>1617</v>
      </c>
      <c r="J195" s="5" t="s">
        <v>754</v>
      </c>
      <c r="K195" s="175" t="s">
        <v>1617</v>
      </c>
      <c r="L195" s="5" t="s">
        <v>564</v>
      </c>
      <c r="M195" s="5" t="s">
        <v>755</v>
      </c>
      <c r="N195" s="173" t="s">
        <v>573</v>
      </c>
      <c r="O195" s="173"/>
      <c r="P195" s="173"/>
      <c r="Q195" s="173"/>
      <c r="R195" s="173"/>
      <c r="S195" s="173"/>
      <c r="T195" s="182">
        <v>0.25</v>
      </c>
      <c r="U195" s="182">
        <v>0.45833333333333331</v>
      </c>
      <c r="V195" s="171">
        <v>0.66666666666666663</v>
      </c>
      <c r="W195" s="171">
        <v>0.875</v>
      </c>
      <c r="X195" s="171" t="s">
        <v>1617</v>
      </c>
      <c r="Y195" s="171" t="s">
        <v>1617</v>
      </c>
      <c r="Z195" s="171" t="s">
        <v>1617</v>
      </c>
      <c r="AA195" s="171" t="s">
        <v>1617</v>
      </c>
      <c r="AB195" s="171" t="s">
        <v>1617</v>
      </c>
      <c r="AC195" s="171" t="s">
        <v>1617</v>
      </c>
      <c r="AD195" s="171" t="s">
        <v>1617</v>
      </c>
      <c r="AE195" s="171" t="s">
        <v>1617</v>
      </c>
      <c r="AF195" s="172" t="s">
        <v>180</v>
      </c>
      <c r="AG195" s="172" t="s">
        <v>642</v>
      </c>
      <c r="AH195" s="172" t="s">
        <v>2102</v>
      </c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63">
        <v>1</v>
      </c>
      <c r="BB195" s="63" t="s">
        <v>1617</v>
      </c>
      <c r="BC195" s="193">
        <v>42076</v>
      </c>
      <c r="BD195" s="185">
        <v>341888.84</v>
      </c>
      <c r="BE195" s="185">
        <v>6282037.3099999996</v>
      </c>
      <c r="BF195" s="185" t="s">
        <v>992</v>
      </c>
    </row>
    <row r="196" spans="1:58" s="159" customFormat="1" ht="11.25" customHeight="1" x14ac:dyDescent="0.2">
      <c r="A196" s="79">
        <v>1</v>
      </c>
      <c r="B196" s="173" t="s">
        <v>804</v>
      </c>
      <c r="C196" s="173" t="s">
        <v>775</v>
      </c>
      <c r="D196" s="175">
        <v>252</v>
      </c>
      <c r="E196" s="21" t="s">
        <v>1834</v>
      </c>
      <c r="F196" s="175">
        <v>252</v>
      </c>
      <c r="G196" s="21" t="s">
        <v>575</v>
      </c>
      <c r="H196" s="175" t="s">
        <v>1200</v>
      </c>
      <c r="I196" s="175" t="s">
        <v>1617</v>
      </c>
      <c r="J196" s="5" t="s">
        <v>761</v>
      </c>
      <c r="K196" s="175" t="s">
        <v>1617</v>
      </c>
      <c r="L196" s="5" t="s">
        <v>549</v>
      </c>
      <c r="M196" s="5" t="s">
        <v>1535</v>
      </c>
      <c r="N196" s="173" t="s">
        <v>575</v>
      </c>
      <c r="O196" s="173"/>
      <c r="P196" s="173"/>
      <c r="Q196" s="173"/>
      <c r="R196" s="173"/>
      <c r="S196" s="173"/>
      <c r="T196" s="182">
        <v>0.5625</v>
      </c>
      <c r="U196" s="182">
        <v>0.91666666666666663</v>
      </c>
      <c r="V196" s="171" t="s">
        <v>1617</v>
      </c>
      <c r="W196" s="171" t="s">
        <v>1617</v>
      </c>
      <c r="X196" s="171">
        <v>0.29166666666666669</v>
      </c>
      <c r="Y196" s="171">
        <v>0.875</v>
      </c>
      <c r="Z196" s="171" t="s">
        <v>1617</v>
      </c>
      <c r="AA196" s="171" t="s">
        <v>1617</v>
      </c>
      <c r="AB196" s="171" t="s">
        <v>1617</v>
      </c>
      <c r="AC196" s="171" t="s">
        <v>1617</v>
      </c>
      <c r="AD196" s="171" t="s">
        <v>1617</v>
      </c>
      <c r="AE196" s="171" t="s">
        <v>1617</v>
      </c>
      <c r="AF196" s="172" t="s">
        <v>328</v>
      </c>
      <c r="AG196" s="172" t="s">
        <v>329</v>
      </c>
      <c r="AH196" s="172" t="s">
        <v>252</v>
      </c>
      <c r="AI196" s="172" t="s">
        <v>580</v>
      </c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63">
        <v>2</v>
      </c>
      <c r="BB196" s="63">
        <v>2</v>
      </c>
      <c r="BC196" s="193">
        <v>42164</v>
      </c>
      <c r="BD196" s="185">
        <v>346678.7</v>
      </c>
      <c r="BE196" s="185">
        <v>6299164.5</v>
      </c>
      <c r="BF196" s="185" t="s">
        <v>992</v>
      </c>
    </row>
    <row r="197" spans="1:58" s="159" customFormat="1" ht="11.25" customHeight="1" x14ac:dyDescent="0.2">
      <c r="A197" s="79">
        <v>1</v>
      </c>
      <c r="B197" s="173" t="s">
        <v>804</v>
      </c>
      <c r="C197" s="173" t="s">
        <v>775</v>
      </c>
      <c r="D197" s="175">
        <v>253</v>
      </c>
      <c r="E197" s="21" t="s">
        <v>1835</v>
      </c>
      <c r="F197" s="175">
        <v>253</v>
      </c>
      <c r="G197" s="21" t="s">
        <v>575</v>
      </c>
      <c r="H197" s="175" t="s">
        <v>1201</v>
      </c>
      <c r="I197" s="175" t="s">
        <v>1617</v>
      </c>
      <c r="J197" s="5" t="s">
        <v>766</v>
      </c>
      <c r="K197" s="175" t="s">
        <v>1617</v>
      </c>
      <c r="L197" s="5" t="s">
        <v>549</v>
      </c>
      <c r="M197" s="5" t="s">
        <v>762</v>
      </c>
      <c r="N197" s="173" t="s">
        <v>575</v>
      </c>
      <c r="O197" s="173"/>
      <c r="P197" s="173"/>
      <c r="Q197" s="173"/>
      <c r="R197" s="173"/>
      <c r="S197" s="173"/>
      <c r="T197" s="182">
        <v>0.5625</v>
      </c>
      <c r="U197" s="182">
        <v>0.89583333333333337</v>
      </c>
      <c r="V197" s="171" t="s">
        <v>1617</v>
      </c>
      <c r="W197" s="171" t="s">
        <v>1617</v>
      </c>
      <c r="X197" s="171">
        <v>0.29166666666666669</v>
      </c>
      <c r="Y197" s="171">
        <v>0.85416666666666663</v>
      </c>
      <c r="Z197" s="171" t="s">
        <v>1617</v>
      </c>
      <c r="AA197" s="171" t="s">
        <v>1617</v>
      </c>
      <c r="AB197" s="171" t="s">
        <v>1617</v>
      </c>
      <c r="AC197" s="171" t="s">
        <v>1617</v>
      </c>
      <c r="AD197" s="171" t="s">
        <v>1617</v>
      </c>
      <c r="AE197" s="171" t="s">
        <v>1617</v>
      </c>
      <c r="AF197" s="172" t="s">
        <v>328</v>
      </c>
      <c r="AG197" s="172" t="s">
        <v>329</v>
      </c>
      <c r="AH197" s="172" t="s">
        <v>252</v>
      </c>
      <c r="AI197" s="172" t="s">
        <v>580</v>
      </c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63">
        <v>2</v>
      </c>
      <c r="BB197" s="63">
        <v>4</v>
      </c>
      <c r="BC197" s="193">
        <v>42216</v>
      </c>
      <c r="BD197" s="185">
        <v>346440.4</v>
      </c>
      <c r="BE197" s="185">
        <v>6299127.7000000002</v>
      </c>
      <c r="BF197" s="185" t="s">
        <v>992</v>
      </c>
    </row>
    <row r="198" spans="1:58" s="159" customFormat="1" ht="11.25" customHeight="1" x14ac:dyDescent="0.2">
      <c r="A198" s="79">
        <v>1</v>
      </c>
      <c r="B198" s="173" t="s">
        <v>804</v>
      </c>
      <c r="C198" s="173" t="s">
        <v>775</v>
      </c>
      <c r="D198" s="175">
        <v>255</v>
      </c>
      <c r="E198" s="21" t="s">
        <v>1836</v>
      </c>
      <c r="F198" s="175">
        <v>255</v>
      </c>
      <c r="G198" s="21" t="s">
        <v>571</v>
      </c>
      <c r="H198" s="175" t="s">
        <v>1202</v>
      </c>
      <c r="I198" s="175" t="s">
        <v>1617</v>
      </c>
      <c r="J198" s="5" t="s">
        <v>84</v>
      </c>
      <c r="K198" s="175" t="s">
        <v>1617</v>
      </c>
      <c r="L198" s="5" t="s">
        <v>561</v>
      </c>
      <c r="M198" s="5" t="s">
        <v>768</v>
      </c>
      <c r="N198" s="173" t="s">
        <v>571</v>
      </c>
      <c r="O198" s="173" t="s">
        <v>566</v>
      </c>
      <c r="P198" s="173"/>
      <c r="Q198" s="173"/>
      <c r="R198" s="173"/>
      <c r="S198" s="173"/>
      <c r="T198" s="182">
        <v>0.66666666666666663</v>
      </c>
      <c r="U198" s="182">
        <v>0.85416666666666663</v>
      </c>
      <c r="V198" s="171" t="s">
        <v>1617</v>
      </c>
      <c r="W198" s="171" t="s">
        <v>1617</v>
      </c>
      <c r="X198" s="171" t="s">
        <v>1617</v>
      </c>
      <c r="Y198" s="171" t="s">
        <v>1617</v>
      </c>
      <c r="Z198" s="171" t="s">
        <v>1617</v>
      </c>
      <c r="AA198" s="171" t="s">
        <v>1617</v>
      </c>
      <c r="AB198" s="171" t="s">
        <v>1617</v>
      </c>
      <c r="AC198" s="171" t="s">
        <v>1617</v>
      </c>
      <c r="AD198" s="171" t="s">
        <v>1617</v>
      </c>
      <c r="AE198" s="171" t="s">
        <v>1617</v>
      </c>
      <c r="AF198" s="172" t="s">
        <v>173</v>
      </c>
      <c r="AG198" s="172" t="s">
        <v>174</v>
      </c>
      <c r="AH198" s="172" t="s">
        <v>311</v>
      </c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63">
        <v>1</v>
      </c>
      <c r="BB198" s="63" t="s">
        <v>1617</v>
      </c>
      <c r="BC198" s="193">
        <v>42877</v>
      </c>
      <c r="BD198" s="185">
        <v>346209.35</v>
      </c>
      <c r="BE198" s="185">
        <v>6291674.75</v>
      </c>
      <c r="BF198" s="185" t="s">
        <v>1132</v>
      </c>
    </row>
    <row r="199" spans="1:58" s="164" customFormat="1" ht="11.25" customHeight="1" x14ac:dyDescent="0.2">
      <c r="A199" s="226">
        <v>1</v>
      </c>
      <c r="B199" s="173" t="s">
        <v>805</v>
      </c>
      <c r="C199" s="173" t="s">
        <v>775</v>
      </c>
      <c r="D199" s="175">
        <v>256</v>
      </c>
      <c r="E199" s="21" t="s">
        <v>1837</v>
      </c>
      <c r="F199" s="175">
        <v>256</v>
      </c>
      <c r="G199" s="21" t="s">
        <v>571</v>
      </c>
      <c r="H199" s="175" t="s">
        <v>1203</v>
      </c>
      <c r="I199" s="175" t="s">
        <v>1617</v>
      </c>
      <c r="J199" s="5" t="s">
        <v>83</v>
      </c>
      <c r="K199" s="175" t="s">
        <v>1617</v>
      </c>
      <c r="L199" s="5" t="s">
        <v>561</v>
      </c>
      <c r="M199" s="5" t="s">
        <v>769</v>
      </c>
      <c r="N199" s="173" t="s">
        <v>571</v>
      </c>
      <c r="O199" s="173"/>
      <c r="P199" s="173"/>
      <c r="Q199" s="173"/>
      <c r="R199" s="173"/>
      <c r="S199" s="173"/>
      <c r="T199" s="182">
        <v>0.27083333333333331</v>
      </c>
      <c r="U199" s="182">
        <v>0.45833333333333331</v>
      </c>
      <c r="V199" s="171" t="s">
        <v>1617</v>
      </c>
      <c r="W199" s="171" t="s">
        <v>1617</v>
      </c>
      <c r="X199" s="171" t="s">
        <v>1617</v>
      </c>
      <c r="Y199" s="171" t="s">
        <v>1617</v>
      </c>
      <c r="Z199" s="171" t="s">
        <v>1617</v>
      </c>
      <c r="AA199" s="171" t="s">
        <v>1617</v>
      </c>
      <c r="AB199" s="171" t="s">
        <v>1617</v>
      </c>
      <c r="AC199" s="171" t="s">
        <v>1617</v>
      </c>
      <c r="AD199" s="171" t="s">
        <v>1617</v>
      </c>
      <c r="AE199" s="171" t="s">
        <v>1617</v>
      </c>
      <c r="AF199" s="172" t="s">
        <v>234</v>
      </c>
      <c r="AG199" s="172" t="s">
        <v>232</v>
      </c>
      <c r="AH199" s="172" t="s">
        <v>235</v>
      </c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63">
        <v>1</v>
      </c>
      <c r="BB199" s="63" t="s">
        <v>1617</v>
      </c>
      <c r="BC199" s="193">
        <v>42877</v>
      </c>
      <c r="BD199" s="185">
        <v>346361.76</v>
      </c>
      <c r="BE199" s="185">
        <v>6291656</v>
      </c>
      <c r="BF199" s="185" t="s">
        <v>1132</v>
      </c>
    </row>
    <row r="200" spans="1:58" s="164" customFormat="1" ht="11.25" customHeight="1" x14ac:dyDescent="0.2">
      <c r="A200" s="79">
        <v>1</v>
      </c>
      <c r="B200" s="173" t="s">
        <v>804</v>
      </c>
      <c r="C200" s="173" t="s">
        <v>775</v>
      </c>
      <c r="D200" s="175">
        <v>257</v>
      </c>
      <c r="E200" s="21" t="s">
        <v>1838</v>
      </c>
      <c r="F200" s="175">
        <v>257</v>
      </c>
      <c r="G200" s="21" t="s">
        <v>575</v>
      </c>
      <c r="H200" s="175" t="s">
        <v>1204</v>
      </c>
      <c r="I200" s="175" t="s">
        <v>1617</v>
      </c>
      <c r="J200" s="5" t="s">
        <v>787</v>
      </c>
      <c r="K200" s="175" t="s">
        <v>1617</v>
      </c>
      <c r="L200" s="5" t="s">
        <v>551</v>
      </c>
      <c r="M200" s="5" t="s">
        <v>788</v>
      </c>
      <c r="N200" s="173" t="s">
        <v>575</v>
      </c>
      <c r="O200" s="173"/>
      <c r="P200" s="173"/>
      <c r="Q200" s="173"/>
      <c r="R200" s="173"/>
      <c r="S200" s="173"/>
      <c r="T200" s="182">
        <v>0.25</v>
      </c>
      <c r="U200" s="182">
        <v>0.89583333333333337</v>
      </c>
      <c r="V200" s="171" t="s">
        <v>1617</v>
      </c>
      <c r="W200" s="171" t="s">
        <v>1617</v>
      </c>
      <c r="X200" s="171">
        <v>0.29166666666666669</v>
      </c>
      <c r="Y200" s="171">
        <v>0.875</v>
      </c>
      <c r="Z200" s="171" t="s">
        <v>1617</v>
      </c>
      <c r="AA200" s="171" t="s">
        <v>1617</v>
      </c>
      <c r="AB200" s="171">
        <v>0.45833333333333331</v>
      </c>
      <c r="AC200" s="171">
        <v>0.79166666666666663</v>
      </c>
      <c r="AD200" s="171" t="s">
        <v>1617</v>
      </c>
      <c r="AE200" s="171" t="s">
        <v>1617</v>
      </c>
      <c r="AF200" s="172" t="s">
        <v>251</v>
      </c>
      <c r="AG200" s="172" t="s">
        <v>253</v>
      </c>
      <c r="AH200" s="172" t="s">
        <v>515</v>
      </c>
      <c r="AI200" s="172" t="s">
        <v>254</v>
      </c>
      <c r="AJ200" s="172" t="s">
        <v>257</v>
      </c>
      <c r="AK200" s="172" t="s">
        <v>255</v>
      </c>
      <c r="AL200" s="172" t="s">
        <v>256</v>
      </c>
      <c r="AM200" s="172" t="s">
        <v>683</v>
      </c>
      <c r="AN200" s="172" t="s">
        <v>607</v>
      </c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63">
        <v>3</v>
      </c>
      <c r="BB200" s="63">
        <v>4</v>
      </c>
      <c r="BC200" s="193">
        <v>42312</v>
      </c>
      <c r="BD200" s="185">
        <v>353519.68</v>
      </c>
      <c r="BE200" s="185">
        <v>6295592.8300000001</v>
      </c>
      <c r="BF200" s="185" t="s">
        <v>992</v>
      </c>
    </row>
    <row r="201" spans="1:58" s="159" customFormat="1" ht="11.25" customHeight="1" x14ac:dyDescent="0.2">
      <c r="A201" s="7">
        <v>1</v>
      </c>
      <c r="B201" s="173" t="s">
        <v>805</v>
      </c>
      <c r="C201" s="173" t="s">
        <v>774</v>
      </c>
      <c r="D201" s="175">
        <v>258</v>
      </c>
      <c r="E201" s="138" t="s">
        <v>2350</v>
      </c>
      <c r="F201" s="175">
        <v>258</v>
      </c>
      <c r="G201" s="21"/>
      <c r="H201" s="175" t="s">
        <v>1204</v>
      </c>
      <c r="I201" s="175" t="s">
        <v>1617</v>
      </c>
      <c r="J201" s="5" t="s">
        <v>787</v>
      </c>
      <c r="K201" s="175" t="s">
        <v>1617</v>
      </c>
      <c r="L201" s="5" t="s">
        <v>551</v>
      </c>
      <c r="M201" s="5" t="s">
        <v>788</v>
      </c>
      <c r="N201" s="173" t="s">
        <v>575</v>
      </c>
      <c r="O201" s="173"/>
      <c r="P201" s="173"/>
      <c r="Q201" s="173"/>
      <c r="R201" s="173"/>
      <c r="S201" s="173"/>
      <c r="T201" s="182">
        <v>0.70833333333333337</v>
      </c>
      <c r="U201" s="182">
        <v>0.875</v>
      </c>
      <c r="V201" s="171" t="s">
        <v>1617</v>
      </c>
      <c r="W201" s="171" t="s">
        <v>1617</v>
      </c>
      <c r="X201" s="171" t="s">
        <v>1617</v>
      </c>
      <c r="Y201" s="171" t="s">
        <v>1617</v>
      </c>
      <c r="Z201" s="171" t="s">
        <v>1617</v>
      </c>
      <c r="AA201" s="171" t="s">
        <v>1617</v>
      </c>
      <c r="AB201" s="171" t="s">
        <v>1617</v>
      </c>
      <c r="AC201" s="171" t="s">
        <v>1617</v>
      </c>
      <c r="AD201" s="171" t="s">
        <v>1617</v>
      </c>
      <c r="AE201" s="171" t="s">
        <v>1617</v>
      </c>
      <c r="AF201" s="172" t="s">
        <v>251</v>
      </c>
      <c r="AG201" s="172" t="s">
        <v>253</v>
      </c>
      <c r="AH201" s="172" t="s">
        <v>515</v>
      </c>
      <c r="AI201" s="172" t="s">
        <v>254</v>
      </c>
      <c r="AJ201" s="172" t="s">
        <v>257</v>
      </c>
      <c r="AK201" s="172" t="s">
        <v>255</v>
      </c>
      <c r="AL201" s="172" t="s">
        <v>256</v>
      </c>
      <c r="AM201" s="172" t="s">
        <v>683</v>
      </c>
      <c r="AN201" s="172" t="s">
        <v>607</v>
      </c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63">
        <v>2</v>
      </c>
      <c r="BB201" s="63" t="s">
        <v>1617</v>
      </c>
      <c r="BC201" s="193">
        <v>42312</v>
      </c>
      <c r="BD201" s="185">
        <v>353519.68</v>
      </c>
      <c r="BE201" s="185">
        <v>6295592.8300000001</v>
      </c>
      <c r="BF201" s="185" t="s">
        <v>992</v>
      </c>
    </row>
    <row r="202" spans="1:58" s="164" customFormat="1" ht="11.25" customHeight="1" x14ac:dyDescent="0.2">
      <c r="A202" s="79">
        <v>1</v>
      </c>
      <c r="B202" s="173" t="s">
        <v>804</v>
      </c>
      <c r="C202" s="173" t="s">
        <v>775</v>
      </c>
      <c r="D202" s="175">
        <v>259</v>
      </c>
      <c r="E202" s="21" t="s">
        <v>1839</v>
      </c>
      <c r="F202" s="175">
        <v>259</v>
      </c>
      <c r="G202" s="21" t="s">
        <v>575</v>
      </c>
      <c r="H202" s="175" t="s">
        <v>1205</v>
      </c>
      <c r="I202" s="175" t="s">
        <v>1617</v>
      </c>
      <c r="J202" s="5" t="s">
        <v>792</v>
      </c>
      <c r="K202" s="175" t="s">
        <v>1617</v>
      </c>
      <c r="L202" s="5" t="s">
        <v>549</v>
      </c>
      <c r="M202" s="5" t="s">
        <v>1536</v>
      </c>
      <c r="N202" s="173" t="s">
        <v>575</v>
      </c>
      <c r="O202" s="173"/>
      <c r="P202" s="173"/>
      <c r="Q202" s="173"/>
      <c r="R202" s="173"/>
      <c r="S202" s="173"/>
      <c r="T202" s="182">
        <v>0.25</v>
      </c>
      <c r="U202" s="182">
        <v>0.89583333333333337</v>
      </c>
      <c r="V202" s="182" t="s">
        <v>1617</v>
      </c>
      <c r="W202" s="182" t="s">
        <v>1617</v>
      </c>
      <c r="X202" s="171" t="s">
        <v>1617</v>
      </c>
      <c r="Y202" s="171" t="s">
        <v>1617</v>
      </c>
      <c r="Z202" s="171" t="s">
        <v>1617</v>
      </c>
      <c r="AA202" s="171" t="s">
        <v>1617</v>
      </c>
      <c r="AB202" s="171" t="s">
        <v>1617</v>
      </c>
      <c r="AC202" s="171" t="s">
        <v>1617</v>
      </c>
      <c r="AD202" s="171" t="s">
        <v>1617</v>
      </c>
      <c r="AE202" s="171" t="s">
        <v>1617</v>
      </c>
      <c r="AF202" s="172" t="s">
        <v>250</v>
      </c>
      <c r="AG202" s="172" t="s">
        <v>797</v>
      </c>
      <c r="AH202" s="172" t="s">
        <v>798</v>
      </c>
      <c r="AI202" s="172" t="s">
        <v>799</v>
      </c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63">
        <v>2</v>
      </c>
      <c r="BB202" s="63" t="s">
        <v>1617</v>
      </c>
      <c r="BC202" s="193">
        <v>42370</v>
      </c>
      <c r="BD202" s="185">
        <v>345969.68</v>
      </c>
      <c r="BE202" s="185">
        <v>6298798.8799999999</v>
      </c>
      <c r="BF202" s="185" t="s">
        <v>992</v>
      </c>
    </row>
    <row r="203" spans="1:58" s="159" customFormat="1" ht="11.25" customHeight="1" x14ac:dyDescent="0.2">
      <c r="A203" s="79">
        <v>1</v>
      </c>
      <c r="B203" s="173" t="s">
        <v>804</v>
      </c>
      <c r="C203" s="173" t="s">
        <v>775</v>
      </c>
      <c r="D203" s="175">
        <v>260</v>
      </c>
      <c r="E203" s="21" t="s">
        <v>1840</v>
      </c>
      <c r="F203" s="175">
        <v>260</v>
      </c>
      <c r="G203" s="21" t="s">
        <v>575</v>
      </c>
      <c r="H203" s="175" t="s">
        <v>1206</v>
      </c>
      <c r="I203" s="175" t="s">
        <v>1617</v>
      </c>
      <c r="J203" s="5" t="s">
        <v>97</v>
      </c>
      <c r="K203" s="175" t="s">
        <v>1617</v>
      </c>
      <c r="L203" s="5" t="s">
        <v>549</v>
      </c>
      <c r="M203" s="5" t="s">
        <v>1537</v>
      </c>
      <c r="N203" s="173" t="s">
        <v>575</v>
      </c>
      <c r="O203" s="173"/>
      <c r="P203" s="173"/>
      <c r="Q203" s="173"/>
      <c r="R203" s="173"/>
      <c r="S203" s="173"/>
      <c r="T203" s="182">
        <v>0.25</v>
      </c>
      <c r="U203" s="182">
        <v>0.89583333333333337</v>
      </c>
      <c r="V203" s="182" t="s">
        <v>1617</v>
      </c>
      <c r="W203" s="182" t="s">
        <v>1617</v>
      </c>
      <c r="X203" s="171" t="s">
        <v>1617</v>
      </c>
      <c r="Y203" s="171" t="s">
        <v>1617</v>
      </c>
      <c r="Z203" s="171" t="s">
        <v>1617</v>
      </c>
      <c r="AA203" s="171" t="s">
        <v>1617</v>
      </c>
      <c r="AB203" s="171" t="s">
        <v>1617</v>
      </c>
      <c r="AC203" s="171" t="s">
        <v>1617</v>
      </c>
      <c r="AD203" s="171" t="s">
        <v>1617</v>
      </c>
      <c r="AE203" s="171" t="s">
        <v>1617</v>
      </c>
      <c r="AF203" s="172" t="s">
        <v>250</v>
      </c>
      <c r="AG203" s="172" t="s">
        <v>797</v>
      </c>
      <c r="AH203" s="172" t="s">
        <v>798</v>
      </c>
      <c r="AI203" s="172" t="s">
        <v>799</v>
      </c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63">
        <v>2</v>
      </c>
      <c r="BB203" s="63" t="s">
        <v>1617</v>
      </c>
      <c r="BC203" s="193">
        <v>42370</v>
      </c>
      <c r="BD203" s="185">
        <v>346495.25</v>
      </c>
      <c r="BE203" s="185">
        <v>6298870.2199999997</v>
      </c>
      <c r="BF203" s="185" t="s">
        <v>992</v>
      </c>
    </row>
    <row r="204" spans="1:58" s="159" customFormat="1" ht="11.25" customHeight="1" x14ac:dyDescent="0.2">
      <c r="A204" s="79">
        <v>1</v>
      </c>
      <c r="B204" s="173" t="s">
        <v>804</v>
      </c>
      <c r="C204" s="173" t="s">
        <v>775</v>
      </c>
      <c r="D204" s="175">
        <v>261</v>
      </c>
      <c r="E204" s="21" t="s">
        <v>1841</v>
      </c>
      <c r="F204" s="175">
        <v>261</v>
      </c>
      <c r="G204" s="21" t="s">
        <v>575</v>
      </c>
      <c r="H204" s="175" t="s">
        <v>1207</v>
      </c>
      <c r="I204" s="175" t="s">
        <v>1617</v>
      </c>
      <c r="J204" s="5" t="s">
        <v>793</v>
      </c>
      <c r="K204" s="175" t="s">
        <v>1617</v>
      </c>
      <c r="L204" s="5" t="s">
        <v>549</v>
      </c>
      <c r="M204" s="5" t="s">
        <v>1538</v>
      </c>
      <c r="N204" s="173" t="s">
        <v>575</v>
      </c>
      <c r="O204" s="173"/>
      <c r="P204" s="173"/>
      <c r="Q204" s="173"/>
      <c r="R204" s="173"/>
      <c r="S204" s="173"/>
      <c r="T204" s="182">
        <v>0.25</v>
      </c>
      <c r="U204" s="182">
        <v>0.89583333333333337</v>
      </c>
      <c r="V204" s="182" t="s">
        <v>1617</v>
      </c>
      <c r="W204" s="182" t="s">
        <v>1617</v>
      </c>
      <c r="X204" s="171" t="s">
        <v>1617</v>
      </c>
      <c r="Y204" s="171" t="s">
        <v>1617</v>
      </c>
      <c r="Z204" s="171" t="s">
        <v>1617</v>
      </c>
      <c r="AA204" s="171" t="s">
        <v>1617</v>
      </c>
      <c r="AB204" s="171" t="s">
        <v>1617</v>
      </c>
      <c r="AC204" s="171" t="s">
        <v>1617</v>
      </c>
      <c r="AD204" s="171" t="s">
        <v>1617</v>
      </c>
      <c r="AE204" s="171" t="s">
        <v>1617</v>
      </c>
      <c r="AF204" s="172" t="s">
        <v>250</v>
      </c>
      <c r="AG204" s="172" t="s">
        <v>797</v>
      </c>
      <c r="AH204" s="172" t="s">
        <v>798</v>
      </c>
      <c r="AI204" s="172" t="s">
        <v>802</v>
      </c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63">
        <v>2</v>
      </c>
      <c r="BB204" s="63">
        <v>4</v>
      </c>
      <c r="BC204" s="193">
        <v>42370</v>
      </c>
      <c r="BD204" s="185">
        <v>346985.25</v>
      </c>
      <c r="BE204" s="185">
        <v>6298937.6900000004</v>
      </c>
      <c r="BF204" s="185" t="s">
        <v>992</v>
      </c>
    </row>
    <row r="205" spans="1:58" s="159" customFormat="1" ht="11.25" customHeight="1" x14ac:dyDescent="0.2">
      <c r="A205" s="79">
        <v>1</v>
      </c>
      <c r="B205" s="173" t="s">
        <v>804</v>
      </c>
      <c r="C205" s="173" t="s">
        <v>123</v>
      </c>
      <c r="D205" s="175">
        <v>262</v>
      </c>
      <c r="E205" s="21" t="s">
        <v>1842</v>
      </c>
      <c r="F205" s="175">
        <v>262</v>
      </c>
      <c r="G205" s="21" t="s">
        <v>573</v>
      </c>
      <c r="H205" s="175" t="s">
        <v>1208</v>
      </c>
      <c r="I205" s="175" t="s">
        <v>1617</v>
      </c>
      <c r="J205" s="5" t="s">
        <v>87</v>
      </c>
      <c r="K205" s="175" t="s">
        <v>1617</v>
      </c>
      <c r="L205" s="5" t="s">
        <v>557</v>
      </c>
      <c r="M205" s="5" t="s">
        <v>827</v>
      </c>
      <c r="N205" s="173" t="s">
        <v>573</v>
      </c>
      <c r="O205" s="173"/>
      <c r="P205" s="173"/>
      <c r="Q205" s="173"/>
      <c r="R205" s="173"/>
      <c r="S205" s="173"/>
      <c r="T205" s="182">
        <v>0.625</v>
      </c>
      <c r="U205" s="182">
        <v>0.875</v>
      </c>
      <c r="V205" s="171" t="s">
        <v>1617</v>
      </c>
      <c r="W205" s="171" t="s">
        <v>1617</v>
      </c>
      <c r="X205" s="171">
        <v>0.625</v>
      </c>
      <c r="Y205" s="171" t="s">
        <v>1651</v>
      </c>
      <c r="Z205" s="171" t="s">
        <v>1617</v>
      </c>
      <c r="AA205" s="171" t="s">
        <v>1617</v>
      </c>
      <c r="AB205" s="171" t="s">
        <v>1617</v>
      </c>
      <c r="AC205" s="171" t="s">
        <v>1617</v>
      </c>
      <c r="AD205" s="171" t="s">
        <v>1617</v>
      </c>
      <c r="AE205" s="171" t="s">
        <v>1617</v>
      </c>
      <c r="AF205" s="172" t="s">
        <v>217</v>
      </c>
      <c r="AG205" s="172" t="s">
        <v>220</v>
      </c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63">
        <v>2</v>
      </c>
      <c r="BB205" s="63" t="s">
        <v>1617</v>
      </c>
      <c r="BC205" s="193">
        <v>42489</v>
      </c>
      <c r="BD205" s="185">
        <v>348267.84</v>
      </c>
      <c r="BE205" s="185">
        <v>6287444.2599999998</v>
      </c>
      <c r="BF205" s="185" t="s">
        <v>992</v>
      </c>
    </row>
    <row r="206" spans="1:58" s="159" customFormat="1" ht="11.25" customHeight="1" x14ac:dyDescent="0.2">
      <c r="A206" s="79">
        <v>1</v>
      </c>
      <c r="B206" s="173" t="s">
        <v>804</v>
      </c>
      <c r="C206" s="173" t="s">
        <v>123</v>
      </c>
      <c r="D206" s="175">
        <v>263</v>
      </c>
      <c r="E206" s="21" t="s">
        <v>1843</v>
      </c>
      <c r="F206" s="175">
        <v>263</v>
      </c>
      <c r="G206" s="21" t="s">
        <v>573</v>
      </c>
      <c r="H206" s="175" t="s">
        <v>1209</v>
      </c>
      <c r="I206" s="175" t="s">
        <v>1617</v>
      </c>
      <c r="J206" s="5" t="s">
        <v>62</v>
      </c>
      <c r="K206" s="175" t="s">
        <v>1617</v>
      </c>
      <c r="L206" s="5" t="s">
        <v>554</v>
      </c>
      <c r="M206" s="5" t="s">
        <v>829</v>
      </c>
      <c r="N206" s="173" t="s">
        <v>573</v>
      </c>
      <c r="O206" s="173"/>
      <c r="P206" s="173"/>
      <c r="Q206" s="173"/>
      <c r="R206" s="173"/>
      <c r="S206" s="173"/>
      <c r="T206" s="182">
        <v>0.25</v>
      </c>
      <c r="U206" s="182">
        <v>0.45833333333333331</v>
      </c>
      <c r="V206" s="171" t="s">
        <v>1617</v>
      </c>
      <c r="W206" s="171" t="s">
        <v>1617</v>
      </c>
      <c r="X206" s="171" t="s">
        <v>1617</v>
      </c>
      <c r="Y206" s="171" t="s">
        <v>1617</v>
      </c>
      <c r="Z206" s="171" t="s">
        <v>1617</v>
      </c>
      <c r="AA206" s="171" t="s">
        <v>1617</v>
      </c>
      <c r="AB206" s="171" t="s">
        <v>1617</v>
      </c>
      <c r="AC206" s="171" t="s">
        <v>1617</v>
      </c>
      <c r="AD206" s="171" t="s">
        <v>1617</v>
      </c>
      <c r="AE206" s="171" t="s">
        <v>1617</v>
      </c>
      <c r="AF206" s="172" t="s">
        <v>217</v>
      </c>
      <c r="AG206" s="172" t="s">
        <v>218</v>
      </c>
      <c r="AH206" s="172" t="s">
        <v>267</v>
      </c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63">
        <v>3</v>
      </c>
      <c r="BB206" s="63" t="s">
        <v>1617</v>
      </c>
      <c r="BC206" s="193">
        <v>42515</v>
      </c>
      <c r="BD206" s="185">
        <v>347234.15</v>
      </c>
      <c r="BE206" s="185">
        <v>6304104.2999999998</v>
      </c>
      <c r="BF206" s="185" t="s">
        <v>992</v>
      </c>
    </row>
    <row r="207" spans="1:58" s="159" customFormat="1" ht="11.25" customHeight="1" x14ac:dyDescent="0.2">
      <c r="A207" s="79">
        <v>1</v>
      </c>
      <c r="B207" s="173" t="s">
        <v>804</v>
      </c>
      <c r="C207" s="173" t="s">
        <v>123</v>
      </c>
      <c r="D207" s="175">
        <v>264</v>
      </c>
      <c r="E207" s="21" t="s">
        <v>1844</v>
      </c>
      <c r="F207" s="175">
        <v>264</v>
      </c>
      <c r="G207" s="21" t="s">
        <v>573</v>
      </c>
      <c r="H207" s="175" t="s">
        <v>1210</v>
      </c>
      <c r="I207" s="175" t="s">
        <v>1617</v>
      </c>
      <c r="J207" s="5" t="s">
        <v>66</v>
      </c>
      <c r="K207" s="175" t="s">
        <v>1617</v>
      </c>
      <c r="L207" s="5" t="s">
        <v>549</v>
      </c>
      <c r="M207" s="5" t="s">
        <v>842</v>
      </c>
      <c r="N207" s="173" t="s">
        <v>573</v>
      </c>
      <c r="O207" s="173"/>
      <c r="P207" s="173"/>
      <c r="Q207" s="173"/>
      <c r="R207" s="173"/>
      <c r="S207" s="173"/>
      <c r="T207" s="182">
        <v>0.625</v>
      </c>
      <c r="U207" s="182">
        <v>0.875</v>
      </c>
      <c r="V207" s="171" t="s">
        <v>1617</v>
      </c>
      <c r="W207" s="171" t="s">
        <v>1617</v>
      </c>
      <c r="X207" s="171" t="s">
        <v>1617</v>
      </c>
      <c r="Y207" s="171" t="s">
        <v>1617</v>
      </c>
      <c r="Z207" s="171" t="s">
        <v>1617</v>
      </c>
      <c r="AA207" s="171" t="s">
        <v>1617</v>
      </c>
      <c r="AB207" s="171" t="s">
        <v>1617</v>
      </c>
      <c r="AC207" s="171" t="s">
        <v>1617</v>
      </c>
      <c r="AD207" s="171" t="s">
        <v>1617</v>
      </c>
      <c r="AE207" s="171" t="s">
        <v>1617</v>
      </c>
      <c r="AF207" s="172" t="s">
        <v>377</v>
      </c>
      <c r="AG207" s="172" t="s">
        <v>273</v>
      </c>
      <c r="AH207" s="172" t="s">
        <v>619</v>
      </c>
      <c r="AI207" s="172" t="s">
        <v>190</v>
      </c>
      <c r="AJ207" s="172" t="s">
        <v>772</v>
      </c>
      <c r="AK207" s="172" t="s">
        <v>604</v>
      </c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63">
        <v>4</v>
      </c>
      <c r="BB207" s="63" t="s">
        <v>1617</v>
      </c>
      <c r="BC207" s="193">
        <v>42522</v>
      </c>
      <c r="BD207" s="185">
        <v>346972.42</v>
      </c>
      <c r="BE207" s="185">
        <v>6298497.4900000002</v>
      </c>
      <c r="BF207" s="185" t="s">
        <v>992</v>
      </c>
    </row>
    <row r="208" spans="1:58" s="159" customFormat="1" ht="11.25" customHeight="1" x14ac:dyDescent="0.2">
      <c r="A208" s="79">
        <v>1</v>
      </c>
      <c r="B208" s="173" t="s">
        <v>804</v>
      </c>
      <c r="C208" s="173" t="s">
        <v>775</v>
      </c>
      <c r="D208" s="175">
        <v>265</v>
      </c>
      <c r="E208" s="21" t="s">
        <v>1845</v>
      </c>
      <c r="F208" s="175">
        <v>265</v>
      </c>
      <c r="G208" s="21" t="s">
        <v>573</v>
      </c>
      <c r="H208" s="175" t="s">
        <v>1211</v>
      </c>
      <c r="I208" s="175" t="s">
        <v>1617</v>
      </c>
      <c r="J208" s="5" t="s">
        <v>45</v>
      </c>
      <c r="K208" s="175" t="s">
        <v>1617</v>
      </c>
      <c r="L208" s="5" t="s">
        <v>553</v>
      </c>
      <c r="M208" s="5" t="s">
        <v>1539</v>
      </c>
      <c r="N208" s="173" t="s">
        <v>573</v>
      </c>
      <c r="O208" s="173"/>
      <c r="P208" s="173"/>
      <c r="Q208" s="173"/>
      <c r="R208" s="173"/>
      <c r="S208" s="173"/>
      <c r="T208" s="182">
        <v>0.25</v>
      </c>
      <c r="U208" s="182">
        <v>0.45833333333333331</v>
      </c>
      <c r="V208" s="171">
        <v>0.64583333333333337</v>
      </c>
      <c r="W208" s="171">
        <v>0.875</v>
      </c>
      <c r="X208" s="171" t="s">
        <v>1617</v>
      </c>
      <c r="Y208" s="171" t="s">
        <v>1617</v>
      </c>
      <c r="Z208" s="171" t="s">
        <v>1617</v>
      </c>
      <c r="AA208" s="171" t="s">
        <v>1617</v>
      </c>
      <c r="AB208" s="171" t="s">
        <v>1617</v>
      </c>
      <c r="AC208" s="171" t="s">
        <v>1617</v>
      </c>
      <c r="AD208" s="171" t="s">
        <v>1617</v>
      </c>
      <c r="AE208" s="171" t="s">
        <v>1617</v>
      </c>
      <c r="AF208" s="5" t="s">
        <v>215</v>
      </c>
      <c r="AG208" s="5" t="s">
        <v>773</v>
      </c>
      <c r="AH208" s="5" t="s">
        <v>216</v>
      </c>
      <c r="AI208" s="227" t="s">
        <v>295</v>
      </c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63">
        <v>4</v>
      </c>
      <c r="BB208" s="63" t="s">
        <v>1617</v>
      </c>
      <c r="BC208" s="193">
        <v>42522</v>
      </c>
      <c r="BD208" s="185">
        <v>342809.34</v>
      </c>
      <c r="BE208" s="185">
        <v>6306823.6399999997</v>
      </c>
      <c r="BF208" s="185" t="s">
        <v>992</v>
      </c>
    </row>
    <row r="209" spans="1:58" s="159" customFormat="1" ht="11.25" x14ac:dyDescent="0.2">
      <c r="A209" s="79">
        <v>1</v>
      </c>
      <c r="B209" s="173" t="s">
        <v>804</v>
      </c>
      <c r="C209" s="173" t="s">
        <v>775</v>
      </c>
      <c r="D209" s="175">
        <v>269</v>
      </c>
      <c r="E209" s="21" t="s">
        <v>1849</v>
      </c>
      <c r="F209" s="175">
        <v>269</v>
      </c>
      <c r="G209" s="21" t="s">
        <v>570</v>
      </c>
      <c r="H209" s="175" t="s">
        <v>1170</v>
      </c>
      <c r="I209" s="175" t="s">
        <v>1617</v>
      </c>
      <c r="J209" s="5" t="s">
        <v>119</v>
      </c>
      <c r="K209" s="175" t="s">
        <v>1617</v>
      </c>
      <c r="L209" s="5" t="s">
        <v>558</v>
      </c>
      <c r="M209" s="5" t="s">
        <v>1514</v>
      </c>
      <c r="N209" s="173" t="s">
        <v>570</v>
      </c>
      <c r="O209" s="173"/>
      <c r="P209" s="173"/>
      <c r="Q209" s="173"/>
      <c r="R209" s="173"/>
      <c r="S209" s="173"/>
      <c r="T209" s="182">
        <v>0.27083333333333331</v>
      </c>
      <c r="U209" s="182">
        <v>0.95833333333333337</v>
      </c>
      <c r="V209" s="171" t="s">
        <v>1617</v>
      </c>
      <c r="W209" s="171" t="s">
        <v>1617</v>
      </c>
      <c r="X209" s="171" t="s">
        <v>1617</v>
      </c>
      <c r="Y209" s="171" t="s">
        <v>1617</v>
      </c>
      <c r="Z209" s="171" t="s">
        <v>1617</v>
      </c>
      <c r="AA209" s="171" t="s">
        <v>1617</v>
      </c>
      <c r="AB209" s="171" t="s">
        <v>1617</v>
      </c>
      <c r="AC209" s="171" t="s">
        <v>1617</v>
      </c>
      <c r="AD209" s="171" t="s">
        <v>1617</v>
      </c>
      <c r="AE209" s="171" t="s">
        <v>1617</v>
      </c>
      <c r="AF209" s="172" t="s">
        <v>376</v>
      </c>
      <c r="AG209" s="172" t="s">
        <v>916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63">
        <v>2</v>
      </c>
      <c r="BB209" s="63" t="s">
        <v>1617</v>
      </c>
      <c r="BC209" s="193">
        <v>42522</v>
      </c>
      <c r="BD209" s="185">
        <v>345540.33</v>
      </c>
      <c r="BE209" s="185">
        <v>6287776.1799999997</v>
      </c>
      <c r="BF209" s="185" t="s">
        <v>992</v>
      </c>
    </row>
    <row r="210" spans="1:58" s="159" customFormat="1" ht="11.25" customHeight="1" x14ac:dyDescent="0.2">
      <c r="A210" s="79">
        <v>1</v>
      </c>
      <c r="B210" s="173" t="s">
        <v>804</v>
      </c>
      <c r="C210" s="173" t="s">
        <v>775</v>
      </c>
      <c r="D210" s="175">
        <v>270</v>
      </c>
      <c r="E210" s="21" t="s">
        <v>1850</v>
      </c>
      <c r="F210" s="175">
        <v>270</v>
      </c>
      <c r="G210" s="21" t="s">
        <v>575</v>
      </c>
      <c r="H210" s="175" t="s">
        <v>1212</v>
      </c>
      <c r="I210" s="175" t="s">
        <v>1617</v>
      </c>
      <c r="J210" s="5" t="s">
        <v>106</v>
      </c>
      <c r="K210" s="175" t="s">
        <v>1617</v>
      </c>
      <c r="L210" s="5" t="s">
        <v>549</v>
      </c>
      <c r="M210" s="5" t="s">
        <v>1540</v>
      </c>
      <c r="N210" s="173" t="s">
        <v>575</v>
      </c>
      <c r="O210" s="173"/>
      <c r="P210" s="173"/>
      <c r="Q210" s="173"/>
      <c r="R210" s="173"/>
      <c r="S210" s="173"/>
      <c r="T210" s="182">
        <v>0.25</v>
      </c>
      <c r="U210" s="182">
        <v>0.875</v>
      </c>
      <c r="V210" s="171" t="s">
        <v>1617</v>
      </c>
      <c r="W210" s="171" t="s">
        <v>1617</v>
      </c>
      <c r="X210" s="171">
        <v>0.3125</v>
      </c>
      <c r="Y210" s="171">
        <v>0.875</v>
      </c>
      <c r="Z210" s="171" t="s">
        <v>1617</v>
      </c>
      <c r="AA210" s="171" t="s">
        <v>1617</v>
      </c>
      <c r="AB210" s="171" t="s">
        <v>1617</v>
      </c>
      <c r="AC210" s="171" t="s">
        <v>1617</v>
      </c>
      <c r="AD210" s="171" t="s">
        <v>1617</v>
      </c>
      <c r="AE210" s="171" t="s">
        <v>1617</v>
      </c>
      <c r="AF210" s="172" t="s">
        <v>251</v>
      </c>
      <c r="AG210" s="172" t="s">
        <v>254</v>
      </c>
      <c r="AH210" s="172" t="s">
        <v>255</v>
      </c>
      <c r="AI210" s="172" t="s">
        <v>253</v>
      </c>
      <c r="AJ210" s="172" t="s">
        <v>257</v>
      </c>
      <c r="AK210" s="172" t="s">
        <v>390</v>
      </c>
      <c r="AL210" s="172" t="s">
        <v>515</v>
      </c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63">
        <v>2</v>
      </c>
      <c r="BB210" s="63">
        <v>2</v>
      </c>
      <c r="BC210" s="193">
        <v>42522</v>
      </c>
      <c r="BD210" s="185">
        <v>346022.13</v>
      </c>
      <c r="BE210" s="185">
        <v>6296456.4100000001</v>
      </c>
      <c r="BF210" s="185" t="s">
        <v>992</v>
      </c>
    </row>
    <row r="211" spans="1:58" s="159" customFormat="1" ht="11.25" customHeight="1" x14ac:dyDescent="0.2">
      <c r="A211" s="79">
        <v>1</v>
      </c>
      <c r="B211" s="173" t="s">
        <v>804</v>
      </c>
      <c r="C211" s="173" t="s">
        <v>775</v>
      </c>
      <c r="D211" s="175">
        <v>271</v>
      </c>
      <c r="E211" s="21" t="s">
        <v>1851</v>
      </c>
      <c r="F211" s="175">
        <v>271</v>
      </c>
      <c r="G211" s="21" t="s">
        <v>575</v>
      </c>
      <c r="H211" s="175" t="s">
        <v>1213</v>
      </c>
      <c r="I211" s="175" t="s">
        <v>1617</v>
      </c>
      <c r="J211" s="5" t="s">
        <v>53</v>
      </c>
      <c r="K211" s="175" t="s">
        <v>1617</v>
      </c>
      <c r="L211" s="5" t="s">
        <v>551</v>
      </c>
      <c r="M211" s="5" t="s">
        <v>850</v>
      </c>
      <c r="N211" s="173" t="s">
        <v>575</v>
      </c>
      <c r="O211" s="173"/>
      <c r="P211" s="173"/>
      <c r="Q211" s="173"/>
      <c r="R211" s="173"/>
      <c r="S211" s="173"/>
      <c r="T211" s="182">
        <v>0.25</v>
      </c>
      <c r="U211" s="182">
        <v>0.875</v>
      </c>
      <c r="V211" s="182" t="s">
        <v>1617</v>
      </c>
      <c r="W211" s="182" t="s">
        <v>1617</v>
      </c>
      <c r="X211" s="171">
        <v>0.3125</v>
      </c>
      <c r="Y211" s="171">
        <v>0.875</v>
      </c>
      <c r="Z211" s="171" t="s">
        <v>1617</v>
      </c>
      <c r="AA211" s="171" t="s">
        <v>1617</v>
      </c>
      <c r="AB211" s="171" t="s">
        <v>1617</v>
      </c>
      <c r="AC211" s="171" t="s">
        <v>1617</v>
      </c>
      <c r="AD211" s="171" t="s">
        <v>1617</v>
      </c>
      <c r="AE211" s="171" t="s">
        <v>1617</v>
      </c>
      <c r="AF211" s="172" t="s">
        <v>241</v>
      </c>
      <c r="AG211" s="172" t="s">
        <v>514</v>
      </c>
      <c r="AH211" s="172" t="s">
        <v>244</v>
      </c>
      <c r="AI211" s="172" t="s">
        <v>242</v>
      </c>
      <c r="AJ211" s="172" t="s">
        <v>245</v>
      </c>
      <c r="AK211" s="172" t="s">
        <v>243</v>
      </c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63">
        <v>3</v>
      </c>
      <c r="BB211" s="63">
        <v>3</v>
      </c>
      <c r="BC211" s="193">
        <v>42548</v>
      </c>
      <c r="BD211" s="185">
        <v>348617.96</v>
      </c>
      <c r="BE211" s="185">
        <v>6297033.2999999998</v>
      </c>
      <c r="BF211" s="185" t="s">
        <v>992</v>
      </c>
    </row>
    <row r="212" spans="1:58" s="159" customFormat="1" ht="11.25" customHeight="1" x14ac:dyDescent="0.2">
      <c r="A212" s="79">
        <v>1</v>
      </c>
      <c r="B212" s="173" t="s">
        <v>804</v>
      </c>
      <c r="C212" s="173" t="s">
        <v>775</v>
      </c>
      <c r="D212" s="175">
        <v>272</v>
      </c>
      <c r="E212" s="21" t="s">
        <v>1852</v>
      </c>
      <c r="F212" s="175">
        <v>272</v>
      </c>
      <c r="G212" s="21" t="s">
        <v>575</v>
      </c>
      <c r="H212" s="175" t="s">
        <v>1214</v>
      </c>
      <c r="I212" s="175" t="s">
        <v>1617</v>
      </c>
      <c r="J212" s="5" t="s">
        <v>56</v>
      </c>
      <c r="K212" s="175" t="s">
        <v>1617</v>
      </c>
      <c r="L212" s="5" t="s">
        <v>549</v>
      </c>
      <c r="M212" s="5" t="s">
        <v>1541</v>
      </c>
      <c r="N212" s="173" t="s">
        <v>575</v>
      </c>
      <c r="O212" s="173"/>
      <c r="P212" s="173"/>
      <c r="Q212" s="173"/>
      <c r="R212" s="173"/>
      <c r="S212" s="173"/>
      <c r="T212" s="182">
        <v>0.25</v>
      </c>
      <c r="U212" s="182">
        <v>0.875</v>
      </c>
      <c r="V212" s="171" t="s">
        <v>1617</v>
      </c>
      <c r="W212" s="171" t="s">
        <v>1617</v>
      </c>
      <c r="X212" s="171">
        <v>0.3125</v>
      </c>
      <c r="Y212" s="171">
        <v>0.875</v>
      </c>
      <c r="Z212" s="171" t="s">
        <v>1617</v>
      </c>
      <c r="AA212" s="171" t="s">
        <v>1617</v>
      </c>
      <c r="AB212" s="171">
        <v>0.5</v>
      </c>
      <c r="AC212" s="171">
        <v>0.83333333333333337</v>
      </c>
      <c r="AD212" s="171" t="s">
        <v>1617</v>
      </c>
      <c r="AE212" s="171" t="s">
        <v>1617</v>
      </c>
      <c r="AF212" s="172" t="s">
        <v>241</v>
      </c>
      <c r="AG212" s="172" t="s">
        <v>514</v>
      </c>
      <c r="AH212" s="172" t="s">
        <v>244</v>
      </c>
      <c r="AI212" s="172" t="s">
        <v>242</v>
      </c>
      <c r="AJ212" s="172" t="s">
        <v>245</v>
      </c>
      <c r="AK212" s="172" t="s">
        <v>243</v>
      </c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63">
        <v>4</v>
      </c>
      <c r="BB212" s="63">
        <v>4</v>
      </c>
      <c r="BC212" s="193">
        <v>42548</v>
      </c>
      <c r="BD212" s="185">
        <v>346025.17</v>
      </c>
      <c r="BE212" s="185">
        <v>6296416.5199999996</v>
      </c>
      <c r="BF212" s="185" t="s">
        <v>992</v>
      </c>
    </row>
    <row r="213" spans="1:58" s="159" customFormat="1" ht="11.25" customHeight="1" x14ac:dyDescent="0.2">
      <c r="A213" s="79">
        <v>1</v>
      </c>
      <c r="B213" s="173" t="s">
        <v>804</v>
      </c>
      <c r="C213" s="173" t="s">
        <v>775</v>
      </c>
      <c r="D213" s="175">
        <v>273</v>
      </c>
      <c r="E213" s="21" t="s">
        <v>1853</v>
      </c>
      <c r="F213" s="175">
        <v>273</v>
      </c>
      <c r="G213" s="21" t="s">
        <v>575</v>
      </c>
      <c r="H213" s="175" t="s">
        <v>1215</v>
      </c>
      <c r="I213" s="175" t="s">
        <v>1617</v>
      </c>
      <c r="J213" s="5" t="s">
        <v>65</v>
      </c>
      <c r="K213" s="175" t="s">
        <v>1617</v>
      </c>
      <c r="L213" s="5" t="s">
        <v>551</v>
      </c>
      <c r="M213" s="5" t="s">
        <v>852</v>
      </c>
      <c r="N213" s="173" t="s">
        <v>575</v>
      </c>
      <c r="O213" s="173"/>
      <c r="P213" s="173"/>
      <c r="Q213" s="173"/>
      <c r="R213" s="173"/>
      <c r="S213" s="173"/>
      <c r="T213" s="182">
        <v>0.25</v>
      </c>
      <c r="U213" s="182">
        <v>0.875</v>
      </c>
      <c r="V213" s="182" t="s">
        <v>1617</v>
      </c>
      <c r="W213" s="182" t="s">
        <v>1617</v>
      </c>
      <c r="X213" s="171">
        <v>0.3125</v>
      </c>
      <c r="Y213" s="171">
        <v>0.875</v>
      </c>
      <c r="Z213" s="171" t="s">
        <v>1617</v>
      </c>
      <c r="AA213" s="171" t="s">
        <v>1617</v>
      </c>
      <c r="AB213" s="171" t="s">
        <v>1617</v>
      </c>
      <c r="AC213" s="171" t="s">
        <v>1617</v>
      </c>
      <c r="AD213" s="171" t="s">
        <v>1617</v>
      </c>
      <c r="AE213" s="171" t="s">
        <v>1617</v>
      </c>
      <c r="AF213" s="172" t="s">
        <v>251</v>
      </c>
      <c r="AG213" s="172" t="s">
        <v>515</v>
      </c>
      <c r="AH213" s="172" t="s">
        <v>253</v>
      </c>
      <c r="AI213" s="172" t="s">
        <v>254</v>
      </c>
      <c r="AJ213" s="172" t="s">
        <v>257</v>
      </c>
      <c r="AK213" s="172" t="s">
        <v>255</v>
      </c>
      <c r="AL213" s="172" t="s">
        <v>607</v>
      </c>
      <c r="AM213" s="172" t="s">
        <v>683</v>
      </c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63">
        <v>3</v>
      </c>
      <c r="BB213" s="63">
        <v>3</v>
      </c>
      <c r="BC213" s="193">
        <v>42548</v>
      </c>
      <c r="BD213" s="185">
        <v>348682.44</v>
      </c>
      <c r="BE213" s="185">
        <v>6297083.3300000001</v>
      </c>
      <c r="BF213" s="185" t="s">
        <v>992</v>
      </c>
    </row>
    <row r="214" spans="1:58" s="159" customFormat="1" ht="11.25" customHeight="1" x14ac:dyDescent="0.2">
      <c r="A214" s="79">
        <v>1</v>
      </c>
      <c r="B214" s="173" t="s">
        <v>804</v>
      </c>
      <c r="C214" s="173" t="s">
        <v>775</v>
      </c>
      <c r="D214" s="175">
        <v>274</v>
      </c>
      <c r="E214" s="21" t="s">
        <v>1854</v>
      </c>
      <c r="F214" s="175">
        <v>274</v>
      </c>
      <c r="G214" s="21" t="s">
        <v>575</v>
      </c>
      <c r="H214" s="175" t="s">
        <v>1216</v>
      </c>
      <c r="I214" s="175" t="s">
        <v>1617</v>
      </c>
      <c r="J214" s="5" t="s">
        <v>76</v>
      </c>
      <c r="K214" s="175" t="s">
        <v>1617</v>
      </c>
      <c r="L214" s="5" t="s">
        <v>551</v>
      </c>
      <c r="M214" s="261" t="s">
        <v>1542</v>
      </c>
      <c r="N214" s="267" t="s">
        <v>575</v>
      </c>
      <c r="O214" s="267"/>
      <c r="P214" s="267"/>
      <c r="Q214" s="267"/>
      <c r="R214" s="267"/>
      <c r="S214" s="267"/>
      <c r="T214" s="270">
        <v>0.25</v>
      </c>
      <c r="U214" s="270">
        <v>0.89583333333333337</v>
      </c>
      <c r="V214" s="270" t="s">
        <v>1617</v>
      </c>
      <c r="W214" s="182" t="s">
        <v>1617</v>
      </c>
      <c r="X214" s="171">
        <v>0.3125</v>
      </c>
      <c r="Y214" s="171">
        <v>0.875</v>
      </c>
      <c r="Z214" s="171" t="s">
        <v>1617</v>
      </c>
      <c r="AA214" s="171" t="s">
        <v>1617</v>
      </c>
      <c r="AB214" s="171">
        <v>0.45833333333333331</v>
      </c>
      <c r="AC214" s="171">
        <v>0.79166666666666663</v>
      </c>
      <c r="AD214" s="171" t="s">
        <v>1617</v>
      </c>
      <c r="AE214" s="171" t="s">
        <v>1617</v>
      </c>
      <c r="AF214" s="5" t="s">
        <v>241</v>
      </c>
      <c r="AG214" s="5" t="s">
        <v>242</v>
      </c>
      <c r="AH214" s="5" t="s">
        <v>243</v>
      </c>
      <c r="AI214" s="5" t="s">
        <v>296</v>
      </c>
      <c r="AJ214" s="5" t="s">
        <v>608</v>
      </c>
      <c r="AK214" s="5" t="s">
        <v>244</v>
      </c>
      <c r="AL214" s="5" t="s">
        <v>514</v>
      </c>
      <c r="AM214" s="5" t="s">
        <v>245</v>
      </c>
      <c r="AN214" s="5" t="s">
        <v>682</v>
      </c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63">
        <v>4</v>
      </c>
      <c r="BB214" s="63">
        <v>5</v>
      </c>
      <c r="BC214" s="193">
        <v>42548</v>
      </c>
      <c r="BD214" s="185">
        <v>353516.89</v>
      </c>
      <c r="BE214" s="185">
        <v>6295579.6200000001</v>
      </c>
      <c r="BF214" s="185" t="s">
        <v>992</v>
      </c>
    </row>
    <row r="215" spans="1:58" s="159" customFormat="1" ht="11.25" customHeight="1" x14ac:dyDescent="0.2">
      <c r="A215" s="79">
        <v>1</v>
      </c>
      <c r="B215" s="173" t="s">
        <v>804</v>
      </c>
      <c r="C215" s="173" t="s">
        <v>775</v>
      </c>
      <c r="D215" s="175">
        <v>275</v>
      </c>
      <c r="E215" s="21" t="s">
        <v>1855</v>
      </c>
      <c r="F215" s="175">
        <v>275</v>
      </c>
      <c r="G215" s="21" t="s">
        <v>575</v>
      </c>
      <c r="H215" s="175" t="s">
        <v>1217</v>
      </c>
      <c r="I215" s="175" t="s">
        <v>1617</v>
      </c>
      <c r="J215" s="5" t="s">
        <v>105</v>
      </c>
      <c r="K215" s="175" t="s">
        <v>1617</v>
      </c>
      <c r="L215" s="5" t="s">
        <v>549</v>
      </c>
      <c r="M215" s="261" t="s">
        <v>1446</v>
      </c>
      <c r="N215" s="267" t="s">
        <v>575</v>
      </c>
      <c r="O215" s="267"/>
      <c r="P215" s="267"/>
      <c r="Q215" s="267"/>
      <c r="R215" s="267"/>
      <c r="S215" s="267"/>
      <c r="T215" s="270">
        <v>0.25</v>
      </c>
      <c r="U215" s="270">
        <v>0.89583333333333337</v>
      </c>
      <c r="V215" s="268" t="s">
        <v>1617</v>
      </c>
      <c r="W215" s="171" t="s">
        <v>1617</v>
      </c>
      <c r="X215" s="171">
        <v>0.3125</v>
      </c>
      <c r="Y215" s="171">
        <v>0.875</v>
      </c>
      <c r="Z215" s="171" t="s">
        <v>1617</v>
      </c>
      <c r="AA215" s="171" t="s">
        <v>1617</v>
      </c>
      <c r="AB215" s="171">
        <v>0.45833333333333331</v>
      </c>
      <c r="AC215" s="171">
        <v>0.79166666666666663</v>
      </c>
      <c r="AD215" s="171" t="s">
        <v>1617</v>
      </c>
      <c r="AE215" s="171" t="s">
        <v>1617</v>
      </c>
      <c r="AF215" s="172" t="s">
        <v>383</v>
      </c>
      <c r="AG215" s="172" t="s">
        <v>330</v>
      </c>
      <c r="AH215" s="172" t="s">
        <v>384</v>
      </c>
      <c r="AI215" s="172" t="s">
        <v>390</v>
      </c>
      <c r="AJ215" s="172" t="s">
        <v>606</v>
      </c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63">
        <v>3</v>
      </c>
      <c r="BB215" s="63">
        <v>4</v>
      </c>
      <c r="BC215" s="193">
        <v>42548</v>
      </c>
      <c r="BD215" s="185">
        <v>346337.71</v>
      </c>
      <c r="BE215" s="185">
        <v>6299501.46</v>
      </c>
      <c r="BF215" s="185" t="s">
        <v>992</v>
      </c>
    </row>
    <row r="216" spans="1:58" s="159" customFormat="1" ht="11.25" customHeight="1" x14ac:dyDescent="0.2">
      <c r="A216" s="7">
        <v>1</v>
      </c>
      <c r="B216" s="173" t="s">
        <v>805</v>
      </c>
      <c r="C216" s="173" t="s">
        <v>123</v>
      </c>
      <c r="D216" s="175">
        <v>276</v>
      </c>
      <c r="E216" s="21" t="s">
        <v>1856</v>
      </c>
      <c r="F216" s="175">
        <v>276</v>
      </c>
      <c r="G216" s="21" t="s">
        <v>1168</v>
      </c>
      <c r="H216" s="175" t="s">
        <v>1318</v>
      </c>
      <c r="I216" s="175" t="s">
        <v>1617</v>
      </c>
      <c r="J216" s="5" t="s">
        <v>57</v>
      </c>
      <c r="K216" s="175" t="s">
        <v>1617</v>
      </c>
      <c r="L216" s="5" t="s">
        <v>556</v>
      </c>
      <c r="M216" s="261" t="s">
        <v>1543</v>
      </c>
      <c r="N216" s="267" t="s">
        <v>566</v>
      </c>
      <c r="O216" s="267"/>
      <c r="P216" s="267"/>
      <c r="Q216" s="267"/>
      <c r="R216" s="267"/>
      <c r="S216" s="267"/>
      <c r="T216" s="270">
        <v>0.70833333333333337</v>
      </c>
      <c r="U216" s="270">
        <v>0.83333333333333337</v>
      </c>
      <c r="V216" s="268" t="s">
        <v>1617</v>
      </c>
      <c r="W216" s="171" t="s">
        <v>1617</v>
      </c>
      <c r="X216" s="171" t="s">
        <v>1617</v>
      </c>
      <c r="Y216" s="171" t="s">
        <v>1617</v>
      </c>
      <c r="Z216" s="171" t="s">
        <v>1617</v>
      </c>
      <c r="AA216" s="171" t="s">
        <v>1617</v>
      </c>
      <c r="AB216" s="171" t="s">
        <v>1617</v>
      </c>
      <c r="AC216" s="171" t="s">
        <v>1617</v>
      </c>
      <c r="AD216" s="171" t="s">
        <v>1617</v>
      </c>
      <c r="AE216" s="171" t="s">
        <v>1617</v>
      </c>
      <c r="AF216" s="172" t="s">
        <v>258</v>
      </c>
      <c r="AG216" s="172" t="s">
        <v>259</v>
      </c>
      <c r="AH216" s="172" t="s">
        <v>860</v>
      </c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63">
        <v>3</v>
      </c>
      <c r="BB216" s="63">
        <v>2</v>
      </c>
      <c r="BC216" s="193">
        <v>42559</v>
      </c>
      <c r="BD216" s="185">
        <v>353356.59</v>
      </c>
      <c r="BE216" s="185">
        <v>6294384.4500000002</v>
      </c>
      <c r="BF216" s="185" t="s">
        <v>992</v>
      </c>
    </row>
    <row r="217" spans="1:58" s="159" customFormat="1" ht="11.25" customHeight="1" x14ac:dyDescent="0.2">
      <c r="A217" s="79">
        <v>1</v>
      </c>
      <c r="B217" s="173" t="s">
        <v>804</v>
      </c>
      <c r="C217" s="173" t="s">
        <v>123</v>
      </c>
      <c r="D217" s="175">
        <v>277</v>
      </c>
      <c r="E217" s="21" t="s">
        <v>1857</v>
      </c>
      <c r="F217" s="175">
        <v>277</v>
      </c>
      <c r="G217" s="21" t="s">
        <v>570</v>
      </c>
      <c r="H217" s="175" t="s">
        <v>1351</v>
      </c>
      <c r="I217" s="175" t="s">
        <v>1617</v>
      </c>
      <c r="J217" s="5" t="s">
        <v>664</v>
      </c>
      <c r="K217" s="175" t="s">
        <v>1617</v>
      </c>
      <c r="L217" s="5" t="s">
        <v>559</v>
      </c>
      <c r="M217" s="261" t="s">
        <v>1544</v>
      </c>
      <c r="N217" s="267" t="s">
        <v>570</v>
      </c>
      <c r="O217" s="267"/>
      <c r="P217" s="267"/>
      <c r="Q217" s="267"/>
      <c r="R217" s="267"/>
      <c r="S217" s="267"/>
      <c r="T217" s="270">
        <v>0.70833333333333337</v>
      </c>
      <c r="U217" s="270">
        <v>0.89583333333333337</v>
      </c>
      <c r="V217" s="268" t="s">
        <v>1617</v>
      </c>
      <c r="W217" s="171" t="s">
        <v>1617</v>
      </c>
      <c r="X217" s="171" t="s">
        <v>1617</v>
      </c>
      <c r="Y217" s="171" t="s">
        <v>1617</v>
      </c>
      <c r="Z217" s="171" t="s">
        <v>1617</v>
      </c>
      <c r="AA217" s="171" t="s">
        <v>1617</v>
      </c>
      <c r="AB217" s="171" t="s">
        <v>1617</v>
      </c>
      <c r="AC217" s="171" t="s">
        <v>1617</v>
      </c>
      <c r="AD217" s="171" t="s">
        <v>1617</v>
      </c>
      <c r="AE217" s="171" t="s">
        <v>1617</v>
      </c>
      <c r="AF217" s="172" t="s">
        <v>326</v>
      </c>
      <c r="AG217" s="172" t="s">
        <v>388</v>
      </c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63">
        <v>2</v>
      </c>
      <c r="BB217" s="63">
        <v>2</v>
      </c>
      <c r="BC217" s="193">
        <v>42559</v>
      </c>
      <c r="BD217" s="185">
        <v>352636.11</v>
      </c>
      <c r="BE217" s="185">
        <v>6286935.8300000001</v>
      </c>
      <c r="BF217" s="185" t="s">
        <v>992</v>
      </c>
    </row>
    <row r="218" spans="1:58" s="159" customFormat="1" ht="11.25" customHeight="1" x14ac:dyDescent="0.2">
      <c r="A218" s="7">
        <v>1</v>
      </c>
      <c r="B218" s="173" t="s">
        <v>805</v>
      </c>
      <c r="C218" s="173" t="s">
        <v>123</v>
      </c>
      <c r="D218" s="175">
        <v>278</v>
      </c>
      <c r="E218" s="21" t="s">
        <v>1858</v>
      </c>
      <c r="F218" s="175">
        <v>278</v>
      </c>
      <c r="G218" s="21" t="s">
        <v>1168</v>
      </c>
      <c r="H218" s="175" t="s">
        <v>1371</v>
      </c>
      <c r="I218" s="175" t="s">
        <v>1617</v>
      </c>
      <c r="J218" s="5" t="s">
        <v>104</v>
      </c>
      <c r="K218" s="175" t="s">
        <v>1617</v>
      </c>
      <c r="L218" s="5" t="s">
        <v>562</v>
      </c>
      <c r="M218" s="261" t="s">
        <v>1545</v>
      </c>
      <c r="N218" s="267" t="s">
        <v>566</v>
      </c>
      <c r="O218" s="267"/>
      <c r="P218" s="267"/>
      <c r="Q218" s="267"/>
      <c r="R218" s="267"/>
      <c r="S218" s="267"/>
      <c r="T218" s="270">
        <v>0.70833333333333337</v>
      </c>
      <c r="U218" s="270">
        <v>0.875</v>
      </c>
      <c r="V218" s="268" t="s">
        <v>1617</v>
      </c>
      <c r="W218" s="171" t="s">
        <v>1617</v>
      </c>
      <c r="X218" s="171" t="s">
        <v>1617</v>
      </c>
      <c r="Y218" s="171" t="s">
        <v>1617</v>
      </c>
      <c r="Z218" s="171" t="s">
        <v>1617</v>
      </c>
      <c r="AA218" s="171" t="s">
        <v>1617</v>
      </c>
      <c r="AB218" s="171" t="s">
        <v>1617</v>
      </c>
      <c r="AC218" s="171" t="s">
        <v>1617</v>
      </c>
      <c r="AD218" s="171" t="s">
        <v>1617</v>
      </c>
      <c r="AE218" s="171" t="s">
        <v>1617</v>
      </c>
      <c r="AF218" s="172" t="s">
        <v>374</v>
      </c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63">
        <v>2</v>
      </c>
      <c r="BB218" s="63">
        <v>2</v>
      </c>
      <c r="BC218" s="193">
        <v>42559</v>
      </c>
      <c r="BD218" s="185">
        <v>354187.54</v>
      </c>
      <c r="BE218" s="185">
        <v>6304550.2599999998</v>
      </c>
      <c r="BF218" s="185" t="s">
        <v>992</v>
      </c>
    </row>
    <row r="219" spans="1:58" s="159" customFormat="1" ht="11.25" customHeight="1" x14ac:dyDescent="0.2">
      <c r="A219" s="79">
        <v>1</v>
      </c>
      <c r="B219" s="173" t="s">
        <v>804</v>
      </c>
      <c r="C219" s="173" t="s">
        <v>123</v>
      </c>
      <c r="D219" s="175">
        <v>279</v>
      </c>
      <c r="E219" s="21" t="s">
        <v>1859</v>
      </c>
      <c r="F219" s="175">
        <v>279</v>
      </c>
      <c r="G219" s="21" t="s">
        <v>575</v>
      </c>
      <c r="H219" s="175" t="s">
        <v>1309</v>
      </c>
      <c r="I219" s="175" t="s">
        <v>1617</v>
      </c>
      <c r="J219" s="5" t="s">
        <v>47</v>
      </c>
      <c r="K219" s="175" t="s">
        <v>1617</v>
      </c>
      <c r="L219" s="5" t="s">
        <v>549</v>
      </c>
      <c r="M219" s="261" t="s">
        <v>1546</v>
      </c>
      <c r="N219" s="267" t="s">
        <v>575</v>
      </c>
      <c r="O219" s="267"/>
      <c r="P219" s="267"/>
      <c r="Q219" s="267"/>
      <c r="R219" s="267"/>
      <c r="S219" s="267"/>
      <c r="T219" s="270">
        <v>0.25</v>
      </c>
      <c r="U219" s="270">
        <v>0.91666666666666663</v>
      </c>
      <c r="V219" s="268" t="s">
        <v>1617</v>
      </c>
      <c r="W219" s="171" t="s">
        <v>1617</v>
      </c>
      <c r="X219" s="171" t="s">
        <v>1617</v>
      </c>
      <c r="Y219" s="171" t="s">
        <v>1617</v>
      </c>
      <c r="Z219" s="171" t="s">
        <v>1617</v>
      </c>
      <c r="AA219" s="171" t="s">
        <v>1617</v>
      </c>
      <c r="AB219" s="171" t="s">
        <v>1617</v>
      </c>
      <c r="AC219" s="171" t="s">
        <v>1617</v>
      </c>
      <c r="AD219" s="171" t="s">
        <v>1617</v>
      </c>
      <c r="AE219" s="171" t="s">
        <v>1617</v>
      </c>
      <c r="AF219" s="172" t="s">
        <v>222</v>
      </c>
      <c r="AG219" s="172" t="s">
        <v>861</v>
      </c>
      <c r="AH219" s="172" t="s">
        <v>224</v>
      </c>
      <c r="AI219" s="172" t="s">
        <v>862</v>
      </c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63">
        <v>3</v>
      </c>
      <c r="BB219" s="63">
        <v>3</v>
      </c>
      <c r="BC219" s="193">
        <v>42559</v>
      </c>
      <c r="BD219" s="185">
        <v>343858.5</v>
      </c>
      <c r="BE219" s="185">
        <v>6298610.71</v>
      </c>
      <c r="BF219" s="185" t="s">
        <v>992</v>
      </c>
    </row>
    <row r="220" spans="1:58" s="159" customFormat="1" ht="11.25" customHeight="1" x14ac:dyDescent="0.2">
      <c r="A220" s="79">
        <v>1</v>
      </c>
      <c r="B220" s="173" t="s">
        <v>804</v>
      </c>
      <c r="C220" s="173" t="s">
        <v>123</v>
      </c>
      <c r="D220" s="175">
        <v>280</v>
      </c>
      <c r="E220" s="21" t="s">
        <v>1860</v>
      </c>
      <c r="F220" s="175">
        <v>280</v>
      </c>
      <c r="G220" s="21" t="s">
        <v>575</v>
      </c>
      <c r="H220" s="175" t="s">
        <v>1322</v>
      </c>
      <c r="I220" s="175" t="s">
        <v>1617</v>
      </c>
      <c r="J220" s="5" t="s">
        <v>660</v>
      </c>
      <c r="K220" s="175" t="s">
        <v>1617</v>
      </c>
      <c r="L220" s="5" t="s">
        <v>546</v>
      </c>
      <c r="M220" s="261" t="s">
        <v>1547</v>
      </c>
      <c r="N220" s="267" t="s">
        <v>575</v>
      </c>
      <c r="O220" s="267"/>
      <c r="P220" s="267"/>
      <c r="Q220" s="267"/>
      <c r="R220" s="267"/>
      <c r="S220" s="267"/>
      <c r="T220" s="270">
        <v>0.54166666666666663</v>
      </c>
      <c r="U220" s="270">
        <v>0.91666666666666663</v>
      </c>
      <c r="V220" s="268" t="s">
        <v>1617</v>
      </c>
      <c r="W220" s="171" t="s">
        <v>1617</v>
      </c>
      <c r="X220" s="171" t="s">
        <v>1617</v>
      </c>
      <c r="Y220" s="171" t="s">
        <v>1617</v>
      </c>
      <c r="Z220" s="171" t="s">
        <v>1617</v>
      </c>
      <c r="AA220" s="171" t="s">
        <v>1617</v>
      </c>
      <c r="AB220" s="171" t="s">
        <v>1617</v>
      </c>
      <c r="AC220" s="171" t="s">
        <v>1617</v>
      </c>
      <c r="AD220" s="171" t="s">
        <v>1617</v>
      </c>
      <c r="AE220" s="171" t="s">
        <v>1617</v>
      </c>
      <c r="AF220" s="172" t="s">
        <v>580</v>
      </c>
      <c r="AG220" s="172" t="s">
        <v>268</v>
      </c>
      <c r="AH220" s="172" t="s">
        <v>269</v>
      </c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63">
        <v>2</v>
      </c>
      <c r="BB220" s="63">
        <v>2</v>
      </c>
      <c r="BC220" s="193">
        <v>42559</v>
      </c>
      <c r="BD220" s="185">
        <v>339945.54</v>
      </c>
      <c r="BE220" s="185">
        <v>6297310.6100000003</v>
      </c>
      <c r="BF220" s="185" t="s">
        <v>992</v>
      </c>
    </row>
    <row r="221" spans="1:58" s="159" customFormat="1" ht="11.25" customHeight="1" x14ac:dyDescent="0.2">
      <c r="A221" s="79">
        <v>1</v>
      </c>
      <c r="B221" s="173" t="s">
        <v>804</v>
      </c>
      <c r="C221" s="173" t="s">
        <v>123</v>
      </c>
      <c r="D221" s="175">
        <v>281</v>
      </c>
      <c r="E221" s="21" t="s">
        <v>1861</v>
      </c>
      <c r="F221" s="175">
        <v>281</v>
      </c>
      <c r="G221" s="21" t="s">
        <v>575</v>
      </c>
      <c r="H221" s="175" t="s">
        <v>1342</v>
      </c>
      <c r="I221" s="175" t="s">
        <v>1617</v>
      </c>
      <c r="J221" s="5" t="s">
        <v>663</v>
      </c>
      <c r="K221" s="175" t="s">
        <v>1617</v>
      </c>
      <c r="L221" s="5" t="s">
        <v>546</v>
      </c>
      <c r="M221" s="261" t="s">
        <v>1548</v>
      </c>
      <c r="N221" s="267" t="s">
        <v>575</v>
      </c>
      <c r="O221" s="267"/>
      <c r="P221" s="267"/>
      <c r="Q221" s="267"/>
      <c r="R221" s="267"/>
      <c r="S221" s="267"/>
      <c r="T221" s="270">
        <v>0.25</v>
      </c>
      <c r="U221" s="270">
        <v>0.91666666666666663</v>
      </c>
      <c r="V221" s="268" t="s">
        <v>1617</v>
      </c>
      <c r="W221" s="171" t="s">
        <v>1617</v>
      </c>
      <c r="X221" s="171" t="s">
        <v>1617</v>
      </c>
      <c r="Y221" s="171" t="s">
        <v>1617</v>
      </c>
      <c r="Z221" s="171" t="s">
        <v>1617</v>
      </c>
      <c r="AA221" s="171" t="s">
        <v>1617</v>
      </c>
      <c r="AB221" s="171" t="s">
        <v>1617</v>
      </c>
      <c r="AC221" s="171" t="s">
        <v>1617</v>
      </c>
      <c r="AD221" s="171" t="s">
        <v>1617</v>
      </c>
      <c r="AE221" s="171" t="s">
        <v>1617</v>
      </c>
      <c r="AF221" s="172" t="s">
        <v>296</v>
      </c>
      <c r="AG221" s="172" t="s">
        <v>308</v>
      </c>
      <c r="AH221" s="172" t="s">
        <v>309</v>
      </c>
      <c r="AI221" s="172" t="s">
        <v>310</v>
      </c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63">
        <v>2</v>
      </c>
      <c r="BB221" s="63">
        <v>2</v>
      </c>
      <c r="BC221" s="193">
        <v>42559</v>
      </c>
      <c r="BD221" s="185">
        <v>339845.82</v>
      </c>
      <c r="BE221" s="185">
        <v>6297447.5999999996</v>
      </c>
      <c r="BF221" s="185" t="s">
        <v>992</v>
      </c>
    </row>
    <row r="222" spans="1:58" s="159" customFormat="1" ht="11.25" customHeight="1" x14ac:dyDescent="0.2">
      <c r="A222" s="79">
        <v>1</v>
      </c>
      <c r="B222" s="173" t="s">
        <v>804</v>
      </c>
      <c r="C222" s="173" t="s">
        <v>775</v>
      </c>
      <c r="D222" s="175">
        <v>282</v>
      </c>
      <c r="E222" s="21" t="s">
        <v>1862</v>
      </c>
      <c r="F222" s="175">
        <v>282</v>
      </c>
      <c r="G222" s="21" t="s">
        <v>566</v>
      </c>
      <c r="H222" s="175" t="s">
        <v>1218</v>
      </c>
      <c r="I222" s="175" t="s">
        <v>1617</v>
      </c>
      <c r="J222" s="5" t="s">
        <v>75</v>
      </c>
      <c r="K222" s="175" t="s">
        <v>1617</v>
      </c>
      <c r="L222" s="5" t="s">
        <v>549</v>
      </c>
      <c r="M222" s="261" t="s">
        <v>876</v>
      </c>
      <c r="N222" s="267" t="s">
        <v>566</v>
      </c>
      <c r="O222" s="267"/>
      <c r="P222" s="267"/>
      <c r="Q222" s="267"/>
      <c r="R222" s="267"/>
      <c r="S222" s="267"/>
      <c r="T222" s="270">
        <v>0.66666666666666663</v>
      </c>
      <c r="U222" s="270">
        <v>0.85416666666666663</v>
      </c>
      <c r="V222" s="268" t="s">
        <v>1617</v>
      </c>
      <c r="W222" s="171" t="s">
        <v>1617</v>
      </c>
      <c r="X222" s="171" t="s">
        <v>1617</v>
      </c>
      <c r="Y222" s="171" t="s">
        <v>1617</v>
      </c>
      <c r="Z222" s="171" t="s">
        <v>1617</v>
      </c>
      <c r="AA222" s="171" t="s">
        <v>1617</v>
      </c>
      <c r="AB222" s="171" t="s">
        <v>1617</v>
      </c>
      <c r="AC222" s="171" t="s">
        <v>1617</v>
      </c>
      <c r="AD222" s="171" t="s">
        <v>1617</v>
      </c>
      <c r="AE222" s="171" t="s">
        <v>1617</v>
      </c>
      <c r="AF222" s="172" t="s">
        <v>143</v>
      </c>
      <c r="AG222" s="172" t="s">
        <v>202</v>
      </c>
      <c r="AH222" s="172" t="s">
        <v>200</v>
      </c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63">
        <v>2</v>
      </c>
      <c r="BB222" s="63" t="s">
        <v>1617</v>
      </c>
      <c r="BC222" s="193">
        <v>42611</v>
      </c>
      <c r="BD222" s="185">
        <v>343953.86</v>
      </c>
      <c r="BE222" s="185">
        <v>6297545.1200000001</v>
      </c>
      <c r="BF222" s="185" t="s">
        <v>992</v>
      </c>
    </row>
    <row r="223" spans="1:58" s="159" customFormat="1" ht="11.25" customHeight="1" x14ac:dyDescent="0.2">
      <c r="A223" s="79">
        <v>1</v>
      </c>
      <c r="B223" s="173" t="s">
        <v>804</v>
      </c>
      <c r="C223" s="173" t="s">
        <v>775</v>
      </c>
      <c r="D223" s="175">
        <v>283</v>
      </c>
      <c r="E223" s="21" t="s">
        <v>1863</v>
      </c>
      <c r="F223" s="175">
        <v>283</v>
      </c>
      <c r="G223" s="21" t="s">
        <v>571</v>
      </c>
      <c r="H223" s="175" t="s">
        <v>1219</v>
      </c>
      <c r="I223" s="175" t="s">
        <v>1617</v>
      </c>
      <c r="J223" s="5" t="s">
        <v>29</v>
      </c>
      <c r="K223" s="175" t="s">
        <v>1617</v>
      </c>
      <c r="L223" s="5" t="s">
        <v>550</v>
      </c>
      <c r="M223" s="261" t="s">
        <v>875</v>
      </c>
      <c r="N223" s="267" t="s">
        <v>571</v>
      </c>
      <c r="O223" s="267"/>
      <c r="P223" s="267"/>
      <c r="Q223" s="267"/>
      <c r="R223" s="267"/>
      <c r="S223" s="267"/>
      <c r="T223" s="270">
        <v>0.66666666666666663</v>
      </c>
      <c r="U223" s="270">
        <v>0.85416666666666663</v>
      </c>
      <c r="V223" s="268" t="s">
        <v>1617</v>
      </c>
      <c r="W223" s="171" t="s">
        <v>1617</v>
      </c>
      <c r="X223" s="171" t="s">
        <v>1617</v>
      </c>
      <c r="Y223" s="171" t="s">
        <v>1617</v>
      </c>
      <c r="Z223" s="171" t="s">
        <v>1617</v>
      </c>
      <c r="AA223" s="171" t="s">
        <v>1617</v>
      </c>
      <c r="AB223" s="171" t="s">
        <v>1617</v>
      </c>
      <c r="AC223" s="171" t="s">
        <v>1617</v>
      </c>
      <c r="AD223" s="171" t="s">
        <v>1617</v>
      </c>
      <c r="AE223" s="171" t="s">
        <v>1617</v>
      </c>
      <c r="AF223" s="172" t="s">
        <v>176</v>
      </c>
      <c r="AG223" s="172" t="s">
        <v>177</v>
      </c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63">
        <v>2</v>
      </c>
      <c r="BB223" s="63" t="s">
        <v>1617</v>
      </c>
      <c r="BC223" s="193">
        <v>42611</v>
      </c>
      <c r="BD223" s="185">
        <v>342804.63</v>
      </c>
      <c r="BE223" s="185">
        <v>6297184.5300000003</v>
      </c>
      <c r="BF223" s="185" t="s">
        <v>992</v>
      </c>
    </row>
    <row r="224" spans="1:58" s="159" customFormat="1" ht="11.25" customHeight="1" x14ac:dyDescent="0.2">
      <c r="A224" s="79">
        <v>1</v>
      </c>
      <c r="B224" s="173" t="s">
        <v>804</v>
      </c>
      <c r="C224" s="173" t="s">
        <v>123</v>
      </c>
      <c r="D224" s="175">
        <v>284</v>
      </c>
      <c r="E224" s="21" t="s">
        <v>1864</v>
      </c>
      <c r="F224" s="175">
        <v>284</v>
      </c>
      <c r="G224" s="21" t="s">
        <v>573</v>
      </c>
      <c r="H224" s="175" t="s">
        <v>1220</v>
      </c>
      <c r="I224" s="175" t="s">
        <v>1617</v>
      </c>
      <c r="J224" s="5" t="s">
        <v>46</v>
      </c>
      <c r="K224" s="175" t="s">
        <v>1617</v>
      </c>
      <c r="L224" s="5" t="s">
        <v>549</v>
      </c>
      <c r="M224" s="261" t="s">
        <v>886</v>
      </c>
      <c r="N224" s="267" t="s">
        <v>573</v>
      </c>
      <c r="O224" s="267"/>
      <c r="P224" s="267"/>
      <c r="Q224" s="267"/>
      <c r="R224" s="267"/>
      <c r="S224" s="267"/>
      <c r="T224" s="270">
        <v>0.27083333333333331</v>
      </c>
      <c r="U224" s="270">
        <v>0.47916666666666669</v>
      </c>
      <c r="V224" s="268">
        <v>0.625</v>
      </c>
      <c r="W224" s="171">
        <v>0.85416666666666663</v>
      </c>
      <c r="X224" s="171" t="s">
        <v>1617</v>
      </c>
      <c r="Y224" s="171" t="s">
        <v>1617</v>
      </c>
      <c r="Z224" s="171" t="s">
        <v>1617</v>
      </c>
      <c r="AA224" s="171" t="s">
        <v>1617</v>
      </c>
      <c r="AB224" s="171" t="s">
        <v>1617</v>
      </c>
      <c r="AC224" s="171" t="s">
        <v>1617</v>
      </c>
      <c r="AD224" s="171" t="s">
        <v>1617</v>
      </c>
      <c r="AE224" s="171" t="s">
        <v>1617</v>
      </c>
      <c r="AF224" s="172" t="s">
        <v>217</v>
      </c>
      <c r="AG224" s="172" t="s">
        <v>220</v>
      </c>
      <c r="AH224" s="172" t="s">
        <v>262</v>
      </c>
      <c r="AI224" s="172" t="s">
        <v>221</v>
      </c>
      <c r="AJ224" s="172" t="s">
        <v>218</v>
      </c>
      <c r="AK224" s="172" t="s">
        <v>219</v>
      </c>
      <c r="AL224" s="172" t="s">
        <v>605</v>
      </c>
      <c r="AM224" s="172" t="s">
        <v>773</v>
      </c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63">
        <v>4</v>
      </c>
      <c r="BB224" s="63" t="s">
        <v>1617</v>
      </c>
      <c r="BC224" s="193">
        <v>42643</v>
      </c>
      <c r="BD224" s="185">
        <v>346825.39</v>
      </c>
      <c r="BE224" s="185">
        <v>6298500.8799999999</v>
      </c>
      <c r="BF224" s="185" t="s">
        <v>992</v>
      </c>
    </row>
    <row r="225" spans="1:58" s="159" customFormat="1" ht="11.25" customHeight="1" x14ac:dyDescent="0.2">
      <c r="A225" s="79">
        <v>1</v>
      </c>
      <c r="B225" s="173" t="s">
        <v>804</v>
      </c>
      <c r="C225" s="173" t="s">
        <v>123</v>
      </c>
      <c r="D225" s="175">
        <v>285</v>
      </c>
      <c r="E225" s="21" t="s">
        <v>1865</v>
      </c>
      <c r="F225" s="175">
        <v>285</v>
      </c>
      <c r="G225" s="21" t="s">
        <v>573</v>
      </c>
      <c r="H225" s="175" t="s">
        <v>1221</v>
      </c>
      <c r="I225" s="175" t="s">
        <v>1617</v>
      </c>
      <c r="J225" s="5" t="s">
        <v>25</v>
      </c>
      <c r="K225" s="175" t="s">
        <v>1617</v>
      </c>
      <c r="L225" s="5" t="s">
        <v>549</v>
      </c>
      <c r="M225" s="261" t="s">
        <v>887</v>
      </c>
      <c r="N225" s="267" t="s">
        <v>573</v>
      </c>
      <c r="O225" s="267"/>
      <c r="P225" s="267"/>
      <c r="Q225" s="267"/>
      <c r="R225" s="267"/>
      <c r="S225" s="267"/>
      <c r="T225" s="270">
        <v>0.27083333333333331</v>
      </c>
      <c r="U225" s="270">
        <v>0.875</v>
      </c>
      <c r="V225" s="268" t="s">
        <v>1617</v>
      </c>
      <c r="W225" s="171" t="s">
        <v>1617</v>
      </c>
      <c r="X225" s="171" t="s">
        <v>1617</v>
      </c>
      <c r="Y225" s="171" t="s">
        <v>1617</v>
      </c>
      <c r="Z225" s="171" t="s">
        <v>1617</v>
      </c>
      <c r="AA225" s="171" t="s">
        <v>1617</v>
      </c>
      <c r="AB225" s="171" t="s">
        <v>1617</v>
      </c>
      <c r="AC225" s="171" t="s">
        <v>1617</v>
      </c>
      <c r="AD225" s="171" t="s">
        <v>1617</v>
      </c>
      <c r="AE225" s="171" t="s">
        <v>1617</v>
      </c>
      <c r="AF225" s="172" t="s">
        <v>165</v>
      </c>
      <c r="AG225" s="172" t="s">
        <v>166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63">
        <v>3</v>
      </c>
      <c r="BB225" s="63" t="s">
        <v>1617</v>
      </c>
      <c r="BC225" s="193">
        <v>42643</v>
      </c>
      <c r="BD225" s="185">
        <v>347012.18</v>
      </c>
      <c r="BE225" s="185">
        <v>6298353.4299999997</v>
      </c>
      <c r="BF225" s="185" t="s">
        <v>992</v>
      </c>
    </row>
    <row r="226" spans="1:58" s="159" customFormat="1" ht="11.25" customHeight="1" x14ac:dyDescent="0.2">
      <c r="A226" s="79">
        <v>1</v>
      </c>
      <c r="B226" s="173" t="s">
        <v>804</v>
      </c>
      <c r="C226" s="173" t="s">
        <v>775</v>
      </c>
      <c r="D226" s="175">
        <v>286</v>
      </c>
      <c r="E226" s="21" t="s">
        <v>1866</v>
      </c>
      <c r="F226" s="175">
        <v>286</v>
      </c>
      <c r="G226" s="21" t="s">
        <v>570</v>
      </c>
      <c r="H226" s="175" t="s">
        <v>1222</v>
      </c>
      <c r="I226" s="175" t="s">
        <v>1617</v>
      </c>
      <c r="J226" s="5" t="s">
        <v>889</v>
      </c>
      <c r="K226" s="175" t="s">
        <v>1617</v>
      </c>
      <c r="L226" s="5" t="s">
        <v>550</v>
      </c>
      <c r="M226" s="261" t="s">
        <v>890</v>
      </c>
      <c r="N226" s="267" t="s">
        <v>570</v>
      </c>
      <c r="O226" s="267"/>
      <c r="P226" s="267"/>
      <c r="Q226" s="267"/>
      <c r="R226" s="267"/>
      <c r="S226" s="267"/>
      <c r="T226" s="270">
        <v>0.27083333333333331</v>
      </c>
      <c r="U226" s="270">
        <v>0.375</v>
      </c>
      <c r="V226" s="268">
        <v>0.70833333333333337</v>
      </c>
      <c r="W226" s="171">
        <v>0.875</v>
      </c>
      <c r="X226" s="171" t="s">
        <v>1617</v>
      </c>
      <c r="Y226" s="171" t="s">
        <v>1617</v>
      </c>
      <c r="Z226" s="171" t="s">
        <v>1617</v>
      </c>
      <c r="AA226" s="171" t="s">
        <v>1617</v>
      </c>
      <c r="AB226" s="171" t="s">
        <v>1617</v>
      </c>
      <c r="AC226" s="171" t="s">
        <v>1617</v>
      </c>
      <c r="AD226" s="171" t="s">
        <v>1617</v>
      </c>
      <c r="AE226" s="171" t="s">
        <v>1617</v>
      </c>
      <c r="AF226" s="172" t="s">
        <v>891</v>
      </c>
      <c r="AG226" s="172" t="s">
        <v>227</v>
      </c>
      <c r="AH226" s="172" t="s">
        <v>230</v>
      </c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63">
        <v>2</v>
      </c>
      <c r="BB226" s="63" t="s">
        <v>1617</v>
      </c>
      <c r="BC226" s="193">
        <v>42660</v>
      </c>
      <c r="BD226" s="185">
        <v>343935.43</v>
      </c>
      <c r="BE226" s="185">
        <v>6297521.7599999998</v>
      </c>
      <c r="BF226" s="185" t="s">
        <v>992</v>
      </c>
    </row>
    <row r="227" spans="1:58" s="159" customFormat="1" ht="11.25" customHeight="1" x14ac:dyDescent="0.2">
      <c r="A227" s="79">
        <v>1</v>
      </c>
      <c r="B227" s="173" t="s">
        <v>804</v>
      </c>
      <c r="C227" s="173" t="s">
        <v>775</v>
      </c>
      <c r="D227" s="175">
        <v>287</v>
      </c>
      <c r="E227" s="21" t="s">
        <v>1867</v>
      </c>
      <c r="F227" s="175">
        <v>287</v>
      </c>
      <c r="G227" s="21" t="s">
        <v>567</v>
      </c>
      <c r="H227" s="175" t="s">
        <v>1223</v>
      </c>
      <c r="I227" s="175" t="s">
        <v>1617</v>
      </c>
      <c r="J227" s="5" t="s">
        <v>986</v>
      </c>
      <c r="K227" s="175" t="s">
        <v>1617</v>
      </c>
      <c r="L227" s="5" t="s">
        <v>554</v>
      </c>
      <c r="M227" s="261" t="s">
        <v>987</v>
      </c>
      <c r="N227" s="267" t="s">
        <v>567</v>
      </c>
      <c r="O227" s="267"/>
      <c r="P227" s="267"/>
      <c r="Q227" s="267"/>
      <c r="R227" s="267"/>
      <c r="S227" s="267"/>
      <c r="T227" s="270">
        <v>0.27083333333333331</v>
      </c>
      <c r="U227" s="270">
        <v>0.89583333333333337</v>
      </c>
      <c r="V227" s="268" t="s">
        <v>1617</v>
      </c>
      <c r="W227" s="171" t="s">
        <v>1617</v>
      </c>
      <c r="X227" s="171" t="s">
        <v>1617</v>
      </c>
      <c r="Y227" s="171" t="s">
        <v>1617</v>
      </c>
      <c r="Z227" s="171" t="s">
        <v>1617</v>
      </c>
      <c r="AA227" s="171" t="s">
        <v>1617</v>
      </c>
      <c r="AB227" s="171" t="s">
        <v>1617</v>
      </c>
      <c r="AC227" s="171" t="s">
        <v>1617</v>
      </c>
      <c r="AD227" s="171" t="s">
        <v>1617</v>
      </c>
      <c r="AE227" s="171" t="s">
        <v>1617</v>
      </c>
      <c r="AF227" s="172" t="s">
        <v>988</v>
      </c>
      <c r="AG227" s="172" t="s">
        <v>989</v>
      </c>
      <c r="AH227" s="172" t="s">
        <v>990</v>
      </c>
      <c r="AI227" s="172" t="s">
        <v>991</v>
      </c>
      <c r="AJ227" s="172" t="s">
        <v>1440</v>
      </c>
      <c r="AK227" s="172" t="s">
        <v>871</v>
      </c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63">
        <v>5</v>
      </c>
      <c r="BB227" s="63">
        <v>4</v>
      </c>
      <c r="BC227" s="193">
        <v>42709</v>
      </c>
      <c r="BD227" s="185">
        <v>346745.57</v>
      </c>
      <c r="BE227" s="185">
        <v>6305333.6500000004</v>
      </c>
      <c r="BF227" s="185" t="s">
        <v>992</v>
      </c>
    </row>
    <row r="228" spans="1:58" s="159" customFormat="1" ht="11.25" customHeight="1" x14ac:dyDescent="0.2">
      <c r="A228" s="79">
        <v>1</v>
      </c>
      <c r="B228" s="173" t="s">
        <v>804</v>
      </c>
      <c r="C228" s="173" t="s">
        <v>123</v>
      </c>
      <c r="D228" s="175">
        <v>288</v>
      </c>
      <c r="E228" s="21" t="s">
        <v>1868</v>
      </c>
      <c r="F228" s="175">
        <v>288</v>
      </c>
      <c r="G228" s="21" t="s">
        <v>570</v>
      </c>
      <c r="H228" s="175" t="s">
        <v>1325</v>
      </c>
      <c r="I228" s="175" t="s">
        <v>1617</v>
      </c>
      <c r="J228" s="5" t="s">
        <v>67</v>
      </c>
      <c r="K228" s="175" t="s">
        <v>1617</v>
      </c>
      <c r="L228" s="5" t="s">
        <v>558</v>
      </c>
      <c r="M228" s="261" t="s">
        <v>892</v>
      </c>
      <c r="N228" s="267" t="s">
        <v>570</v>
      </c>
      <c r="O228" s="267"/>
      <c r="P228" s="267"/>
      <c r="Q228" s="267"/>
      <c r="R228" s="267"/>
      <c r="S228" s="267"/>
      <c r="T228" s="270">
        <v>0.70833333333333337</v>
      </c>
      <c r="U228" s="270">
        <v>0.83333333333333337</v>
      </c>
      <c r="V228" s="268" t="s">
        <v>1617</v>
      </c>
      <c r="W228" s="171" t="s">
        <v>1617</v>
      </c>
      <c r="X228" s="171" t="s">
        <v>1617</v>
      </c>
      <c r="Y228" s="171" t="s">
        <v>1617</v>
      </c>
      <c r="Z228" s="171" t="s">
        <v>1617</v>
      </c>
      <c r="AA228" s="171" t="s">
        <v>1617</v>
      </c>
      <c r="AB228" s="171" t="s">
        <v>1617</v>
      </c>
      <c r="AC228" s="171" t="s">
        <v>1617</v>
      </c>
      <c r="AD228" s="171" t="s">
        <v>1617</v>
      </c>
      <c r="AE228" s="171" t="s">
        <v>1617</v>
      </c>
      <c r="AF228" s="172" t="s">
        <v>274</v>
      </c>
      <c r="AG228" s="172" t="s">
        <v>275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63">
        <v>3</v>
      </c>
      <c r="BB228" s="63">
        <v>3</v>
      </c>
      <c r="BC228" s="193">
        <v>42662</v>
      </c>
      <c r="BD228" s="185">
        <v>345463.63</v>
      </c>
      <c r="BE228" s="185">
        <v>6287953.2300000004</v>
      </c>
      <c r="BF228" s="185" t="s">
        <v>992</v>
      </c>
    </row>
    <row r="229" spans="1:58" s="159" customFormat="1" ht="11.25" customHeight="1" x14ac:dyDescent="0.2">
      <c r="A229" s="7">
        <v>1</v>
      </c>
      <c r="B229" s="173" t="s">
        <v>805</v>
      </c>
      <c r="C229" s="173" t="s">
        <v>775</v>
      </c>
      <c r="D229" s="175">
        <v>289</v>
      </c>
      <c r="E229" s="21" t="s">
        <v>1869</v>
      </c>
      <c r="F229" s="175">
        <v>289</v>
      </c>
      <c r="G229" s="21" t="s">
        <v>1168</v>
      </c>
      <c r="H229" s="175" t="s">
        <v>1224</v>
      </c>
      <c r="I229" s="175" t="s">
        <v>1617</v>
      </c>
      <c r="J229" s="5" t="s">
        <v>894</v>
      </c>
      <c r="K229" s="175" t="s">
        <v>1617</v>
      </c>
      <c r="L229" s="5" t="s">
        <v>898</v>
      </c>
      <c r="M229" s="261" t="s">
        <v>896</v>
      </c>
      <c r="N229" s="267" t="s">
        <v>571</v>
      </c>
      <c r="O229" s="267"/>
      <c r="P229" s="267"/>
      <c r="Q229" s="267"/>
      <c r="R229" s="267"/>
      <c r="S229" s="267"/>
      <c r="T229" s="270">
        <v>0.27083333333333331</v>
      </c>
      <c r="U229" s="270">
        <v>0.45833333333333331</v>
      </c>
      <c r="V229" s="268" t="s">
        <v>1617</v>
      </c>
      <c r="W229" s="171" t="s">
        <v>1617</v>
      </c>
      <c r="X229" s="171" t="s">
        <v>1617</v>
      </c>
      <c r="Y229" s="171" t="s">
        <v>1617</v>
      </c>
      <c r="Z229" s="171" t="s">
        <v>1617</v>
      </c>
      <c r="AA229" s="171" t="s">
        <v>1617</v>
      </c>
      <c r="AB229" s="171" t="s">
        <v>1617</v>
      </c>
      <c r="AC229" s="171" t="s">
        <v>1617</v>
      </c>
      <c r="AD229" s="171" t="s">
        <v>1617</v>
      </c>
      <c r="AE229" s="171" t="s">
        <v>1617</v>
      </c>
      <c r="AF229" s="172" t="s">
        <v>173</v>
      </c>
      <c r="AG229" s="172" t="s">
        <v>174</v>
      </c>
      <c r="AH229" s="172" t="s">
        <v>311</v>
      </c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63">
        <v>2</v>
      </c>
      <c r="BB229" s="63">
        <v>4</v>
      </c>
      <c r="BC229" s="193">
        <v>42667</v>
      </c>
      <c r="BD229" s="185">
        <v>343515.18</v>
      </c>
      <c r="BE229" s="185">
        <v>6293341.1699999999</v>
      </c>
      <c r="BF229" s="185" t="s">
        <v>992</v>
      </c>
    </row>
    <row r="230" spans="1:58" s="159" customFormat="1" ht="11.25" customHeight="1" x14ac:dyDescent="0.2">
      <c r="A230" s="79">
        <v>1</v>
      </c>
      <c r="B230" s="173" t="s">
        <v>804</v>
      </c>
      <c r="C230" s="173" t="s">
        <v>775</v>
      </c>
      <c r="D230" s="175">
        <v>290</v>
      </c>
      <c r="E230" s="21" t="s">
        <v>1870</v>
      </c>
      <c r="F230" s="175">
        <v>290</v>
      </c>
      <c r="G230" s="21" t="s">
        <v>571</v>
      </c>
      <c r="H230" s="175" t="s">
        <v>1225</v>
      </c>
      <c r="I230" s="175" t="s">
        <v>1617</v>
      </c>
      <c r="J230" s="5" t="s">
        <v>895</v>
      </c>
      <c r="K230" s="175" t="s">
        <v>1617</v>
      </c>
      <c r="L230" s="5" t="s">
        <v>554</v>
      </c>
      <c r="M230" s="261" t="s">
        <v>897</v>
      </c>
      <c r="N230" s="267" t="s">
        <v>566</v>
      </c>
      <c r="O230" s="267"/>
      <c r="P230" s="267"/>
      <c r="Q230" s="267"/>
      <c r="R230" s="267"/>
      <c r="S230" s="267"/>
      <c r="T230" s="270">
        <v>0.27083333333333331</v>
      </c>
      <c r="U230" s="270">
        <v>0.45833333333333331</v>
      </c>
      <c r="V230" s="268">
        <v>0.66666666666666663</v>
      </c>
      <c r="W230" s="171">
        <v>0.85416666666666663</v>
      </c>
      <c r="X230" s="171" t="s">
        <v>1617</v>
      </c>
      <c r="Y230" s="171" t="s">
        <v>1617</v>
      </c>
      <c r="Z230" s="171" t="s">
        <v>1617</v>
      </c>
      <c r="AA230" s="171" t="s">
        <v>1617</v>
      </c>
      <c r="AB230" s="171" t="s">
        <v>1617</v>
      </c>
      <c r="AC230" s="171" t="s">
        <v>1617</v>
      </c>
      <c r="AD230" s="171" t="s">
        <v>1617</v>
      </c>
      <c r="AE230" s="171" t="s">
        <v>1617</v>
      </c>
      <c r="AF230" s="172" t="s">
        <v>172</v>
      </c>
      <c r="AG230" s="172" t="s">
        <v>174</v>
      </c>
      <c r="AH230" s="172" t="s">
        <v>899</v>
      </c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63">
        <v>1</v>
      </c>
      <c r="BB230" s="63" t="s">
        <v>1617</v>
      </c>
      <c r="BC230" s="193">
        <v>42667</v>
      </c>
      <c r="BD230" s="185">
        <v>347173.7</v>
      </c>
      <c r="BE230" s="185">
        <v>6303519.1699999999</v>
      </c>
      <c r="BF230" s="185" t="s">
        <v>992</v>
      </c>
    </row>
    <row r="231" spans="1:58" s="159" customFormat="1" ht="11.25" customHeight="1" x14ac:dyDescent="0.2">
      <c r="A231" s="79">
        <v>1</v>
      </c>
      <c r="B231" s="173" t="s">
        <v>804</v>
      </c>
      <c r="C231" s="173" t="s">
        <v>1695</v>
      </c>
      <c r="D231" s="175">
        <v>291</v>
      </c>
      <c r="E231" s="21" t="s">
        <v>1871</v>
      </c>
      <c r="F231" s="175">
        <v>291</v>
      </c>
      <c r="G231" s="21" t="s">
        <v>575</v>
      </c>
      <c r="H231" s="175" t="s">
        <v>1226</v>
      </c>
      <c r="I231" s="175" t="s">
        <v>1617</v>
      </c>
      <c r="J231" s="5" t="s">
        <v>901</v>
      </c>
      <c r="K231" s="175" t="s">
        <v>1617</v>
      </c>
      <c r="L231" s="5" t="s">
        <v>552</v>
      </c>
      <c r="M231" s="261" t="s">
        <v>902</v>
      </c>
      <c r="N231" s="267" t="s">
        <v>575</v>
      </c>
      <c r="O231" s="267" t="s">
        <v>571</v>
      </c>
      <c r="P231" s="267"/>
      <c r="Q231" s="267"/>
      <c r="R231" s="267"/>
      <c r="S231" s="267"/>
      <c r="T231" s="270">
        <v>0.20833333333333334</v>
      </c>
      <c r="U231" s="270">
        <v>0.97916666666666663</v>
      </c>
      <c r="V231" s="270" t="s">
        <v>1617</v>
      </c>
      <c r="W231" s="182" t="s">
        <v>1617</v>
      </c>
      <c r="X231" s="171">
        <v>0.25</v>
      </c>
      <c r="Y231" s="171">
        <v>0.97916666666666663</v>
      </c>
      <c r="Z231" s="171" t="s">
        <v>1617</v>
      </c>
      <c r="AA231" s="171" t="s">
        <v>1617</v>
      </c>
      <c r="AB231" s="171">
        <v>0.25</v>
      </c>
      <c r="AC231" s="171">
        <v>0.97916666666666663</v>
      </c>
      <c r="AD231" s="171" t="s">
        <v>1617</v>
      </c>
      <c r="AE231" s="171" t="s">
        <v>1617</v>
      </c>
      <c r="AF231" s="172" t="s">
        <v>903</v>
      </c>
      <c r="AG231" s="172" t="s">
        <v>255</v>
      </c>
      <c r="AH231" s="172" t="s">
        <v>607</v>
      </c>
      <c r="AI231" s="172" t="s">
        <v>222</v>
      </c>
      <c r="AJ231" s="172" t="s">
        <v>309</v>
      </c>
      <c r="AK231" s="172" t="s">
        <v>904</v>
      </c>
      <c r="AL231" s="172" t="s">
        <v>269</v>
      </c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63">
        <v>2</v>
      </c>
      <c r="BB231" s="63">
        <v>4</v>
      </c>
      <c r="BC231" s="193">
        <v>42688</v>
      </c>
      <c r="BD231" s="185">
        <v>338365.66</v>
      </c>
      <c r="BE231" s="185">
        <v>6297136.0199999996</v>
      </c>
      <c r="BF231" s="185" t="s">
        <v>992</v>
      </c>
    </row>
    <row r="232" spans="1:58" s="159" customFormat="1" ht="11.25" customHeight="1" x14ac:dyDescent="0.2">
      <c r="A232" s="79">
        <v>1</v>
      </c>
      <c r="B232" s="173" t="s">
        <v>804</v>
      </c>
      <c r="C232" s="173" t="s">
        <v>775</v>
      </c>
      <c r="D232" s="175">
        <v>292</v>
      </c>
      <c r="E232" s="21" t="s">
        <v>1872</v>
      </c>
      <c r="F232" s="175">
        <v>292</v>
      </c>
      <c r="G232" s="21" t="s">
        <v>573</v>
      </c>
      <c r="H232" s="175" t="s">
        <v>1227</v>
      </c>
      <c r="I232" s="175" t="s">
        <v>1617</v>
      </c>
      <c r="J232" s="5" t="s">
        <v>909</v>
      </c>
      <c r="K232" s="175" t="s">
        <v>1617</v>
      </c>
      <c r="L232" s="5" t="s">
        <v>563</v>
      </c>
      <c r="M232" s="261" t="s">
        <v>905</v>
      </c>
      <c r="N232" s="267" t="s">
        <v>573</v>
      </c>
      <c r="O232" s="267"/>
      <c r="P232" s="267"/>
      <c r="Q232" s="267"/>
      <c r="R232" s="267"/>
      <c r="S232" s="267"/>
      <c r="T232" s="270">
        <v>0.22916666666666666</v>
      </c>
      <c r="U232" s="270">
        <v>0.4375</v>
      </c>
      <c r="V232" s="268" t="s">
        <v>1617</v>
      </c>
      <c r="W232" s="171" t="s">
        <v>1617</v>
      </c>
      <c r="X232" s="171">
        <v>0.25</v>
      </c>
      <c r="Y232" s="171">
        <v>0.45833333333333331</v>
      </c>
      <c r="Z232" s="171" t="s">
        <v>1617</v>
      </c>
      <c r="AA232" s="171" t="s">
        <v>1617</v>
      </c>
      <c r="AB232" s="171" t="s">
        <v>1617</v>
      </c>
      <c r="AC232" s="171" t="s">
        <v>1617</v>
      </c>
      <c r="AD232" s="171" t="s">
        <v>1617</v>
      </c>
      <c r="AE232" s="171" t="s">
        <v>1617</v>
      </c>
      <c r="AF232" s="261" t="s">
        <v>378</v>
      </c>
      <c r="AG232" s="5" t="s">
        <v>188</v>
      </c>
      <c r="AH232" s="5" t="s">
        <v>377</v>
      </c>
      <c r="AI232" s="227" t="s">
        <v>648</v>
      </c>
      <c r="AJ232" s="5" t="s">
        <v>190</v>
      </c>
      <c r="AK232" s="5" t="s">
        <v>2216</v>
      </c>
      <c r="AL232" s="5" t="s">
        <v>617</v>
      </c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63">
        <v>2</v>
      </c>
      <c r="BB232" s="63" t="s">
        <v>1617</v>
      </c>
      <c r="BC232" s="193">
        <v>42698</v>
      </c>
      <c r="BD232" s="185">
        <v>348564.92</v>
      </c>
      <c r="BE232" s="185">
        <v>6285842.5199999996</v>
      </c>
      <c r="BF232" s="185" t="s">
        <v>992</v>
      </c>
    </row>
    <row r="233" spans="1:58" s="159" customFormat="1" ht="11.25" customHeight="1" x14ac:dyDescent="0.2">
      <c r="A233" s="79">
        <v>1</v>
      </c>
      <c r="B233" s="173" t="s">
        <v>804</v>
      </c>
      <c r="C233" s="173" t="s">
        <v>775</v>
      </c>
      <c r="D233" s="175">
        <v>293</v>
      </c>
      <c r="E233" s="21" t="s">
        <v>1873</v>
      </c>
      <c r="F233" s="175">
        <v>293</v>
      </c>
      <c r="G233" s="21" t="s">
        <v>573</v>
      </c>
      <c r="H233" s="175" t="s">
        <v>1228</v>
      </c>
      <c r="I233" s="175" t="s">
        <v>1617</v>
      </c>
      <c r="J233" s="5" t="s">
        <v>910</v>
      </c>
      <c r="K233" s="175" t="s">
        <v>1617</v>
      </c>
      <c r="L233" s="5" t="s">
        <v>655</v>
      </c>
      <c r="M233" s="261" t="s">
        <v>906</v>
      </c>
      <c r="N233" s="267" t="s">
        <v>573</v>
      </c>
      <c r="O233" s="267"/>
      <c r="P233" s="267"/>
      <c r="Q233" s="267"/>
      <c r="R233" s="267"/>
      <c r="S233" s="267"/>
      <c r="T233" s="270">
        <v>0.625</v>
      </c>
      <c r="U233" s="270">
        <v>0.83333333333333337</v>
      </c>
      <c r="V233" s="268" t="s">
        <v>1617</v>
      </c>
      <c r="W233" s="171" t="s">
        <v>1617</v>
      </c>
      <c r="X233" s="171" t="s">
        <v>1617</v>
      </c>
      <c r="Y233" s="171" t="s">
        <v>1617</v>
      </c>
      <c r="Z233" s="171" t="s">
        <v>1617</v>
      </c>
      <c r="AA233" s="171" t="s">
        <v>1617</v>
      </c>
      <c r="AB233" s="171" t="s">
        <v>1617</v>
      </c>
      <c r="AC233" s="171" t="s">
        <v>1617</v>
      </c>
      <c r="AD233" s="171" t="s">
        <v>1617</v>
      </c>
      <c r="AE233" s="171" t="s">
        <v>1617</v>
      </c>
      <c r="AF233" s="172" t="s">
        <v>191</v>
      </c>
      <c r="AG233" s="172" t="s">
        <v>262</v>
      </c>
      <c r="AH233" s="172" t="s">
        <v>263</v>
      </c>
      <c r="AI233" s="172" t="s">
        <v>609</v>
      </c>
      <c r="AJ233" s="172" t="s">
        <v>2216</v>
      </c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63">
        <v>2</v>
      </c>
      <c r="BB233" s="63" t="s">
        <v>1617</v>
      </c>
      <c r="BC233" s="193">
        <v>42698</v>
      </c>
      <c r="BD233" s="185">
        <v>348657.85</v>
      </c>
      <c r="BE233" s="185">
        <v>6284905.2300000004</v>
      </c>
      <c r="BF233" s="185" t="s">
        <v>992</v>
      </c>
    </row>
    <row r="234" spans="1:58" s="159" customFormat="1" ht="11.25" customHeight="1" x14ac:dyDescent="0.2">
      <c r="A234" s="79">
        <v>1</v>
      </c>
      <c r="B234" s="173" t="s">
        <v>804</v>
      </c>
      <c r="C234" s="173" t="s">
        <v>775</v>
      </c>
      <c r="D234" s="175">
        <v>294</v>
      </c>
      <c r="E234" s="21" t="s">
        <v>1874</v>
      </c>
      <c r="F234" s="175">
        <v>294</v>
      </c>
      <c r="G234" s="21" t="s">
        <v>575</v>
      </c>
      <c r="H234" s="175" t="s">
        <v>1229</v>
      </c>
      <c r="I234" s="175" t="s">
        <v>1617</v>
      </c>
      <c r="J234" s="5" t="s">
        <v>911</v>
      </c>
      <c r="K234" s="175" t="s">
        <v>1617</v>
      </c>
      <c r="L234" s="5" t="s">
        <v>556</v>
      </c>
      <c r="M234" s="261" t="s">
        <v>907</v>
      </c>
      <c r="N234" s="267" t="s">
        <v>575</v>
      </c>
      <c r="O234" s="267"/>
      <c r="P234" s="267"/>
      <c r="Q234" s="267"/>
      <c r="R234" s="267"/>
      <c r="S234" s="267"/>
      <c r="T234" s="270">
        <v>0.25</v>
      </c>
      <c r="U234" s="270">
        <v>0.58333333333333337</v>
      </c>
      <c r="V234" s="268" t="s">
        <v>1617</v>
      </c>
      <c r="W234" s="171" t="s">
        <v>1617</v>
      </c>
      <c r="X234" s="171" t="s">
        <v>1617</v>
      </c>
      <c r="Y234" s="171" t="s">
        <v>1617</v>
      </c>
      <c r="Z234" s="171" t="s">
        <v>1617</v>
      </c>
      <c r="AA234" s="171" t="s">
        <v>1617</v>
      </c>
      <c r="AB234" s="171" t="s">
        <v>1617</v>
      </c>
      <c r="AC234" s="171" t="s">
        <v>1617</v>
      </c>
      <c r="AD234" s="171" t="s">
        <v>1617</v>
      </c>
      <c r="AE234" s="171" t="s">
        <v>1617</v>
      </c>
      <c r="AF234" s="5" t="s">
        <v>329</v>
      </c>
      <c r="AG234" s="5" t="s">
        <v>251</v>
      </c>
      <c r="AH234" s="5" t="s">
        <v>254</v>
      </c>
      <c r="AI234" s="5" t="s">
        <v>255</v>
      </c>
      <c r="AJ234" s="5" t="s">
        <v>607</v>
      </c>
      <c r="AK234" s="5" t="s">
        <v>253</v>
      </c>
      <c r="AL234" s="5" t="s">
        <v>515</v>
      </c>
      <c r="AM234" s="5" t="s">
        <v>257</v>
      </c>
      <c r="AN234" s="5" t="s">
        <v>683</v>
      </c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63">
        <v>2</v>
      </c>
      <c r="BB234" s="63">
        <v>2</v>
      </c>
      <c r="BC234" s="193">
        <v>42697</v>
      </c>
      <c r="BD234" s="185">
        <v>354329</v>
      </c>
      <c r="BE234" s="185">
        <v>6295410.0800000001</v>
      </c>
      <c r="BF234" s="185" t="s">
        <v>992</v>
      </c>
    </row>
    <row r="235" spans="1:58" s="159" customFormat="1" ht="11.25" customHeight="1" x14ac:dyDescent="0.2">
      <c r="A235" s="79">
        <v>1</v>
      </c>
      <c r="B235" s="173" t="s">
        <v>804</v>
      </c>
      <c r="C235" s="173" t="s">
        <v>775</v>
      </c>
      <c r="D235" s="175">
        <v>295</v>
      </c>
      <c r="E235" s="21" t="s">
        <v>1875</v>
      </c>
      <c r="F235" s="175">
        <v>295</v>
      </c>
      <c r="G235" s="21" t="s">
        <v>575</v>
      </c>
      <c r="H235" s="175" t="s">
        <v>1230</v>
      </c>
      <c r="I235" s="175" t="s">
        <v>1617</v>
      </c>
      <c r="J235" s="5" t="s">
        <v>912</v>
      </c>
      <c r="K235" s="175" t="s">
        <v>1617</v>
      </c>
      <c r="L235" s="5" t="s">
        <v>556</v>
      </c>
      <c r="M235" s="261" t="s">
        <v>908</v>
      </c>
      <c r="N235" s="267" t="s">
        <v>575</v>
      </c>
      <c r="O235" s="267"/>
      <c r="P235" s="267"/>
      <c r="Q235" s="267"/>
      <c r="R235" s="267"/>
      <c r="S235" s="267"/>
      <c r="T235" s="270">
        <v>0.25</v>
      </c>
      <c r="U235" s="270">
        <v>0.58333333333333337</v>
      </c>
      <c r="V235" s="268" t="s">
        <v>1617</v>
      </c>
      <c r="W235" s="171" t="s">
        <v>1617</v>
      </c>
      <c r="X235" s="171" t="s">
        <v>1617</v>
      </c>
      <c r="Y235" s="171" t="s">
        <v>1617</v>
      </c>
      <c r="Z235" s="171" t="s">
        <v>1617</v>
      </c>
      <c r="AA235" s="171" t="s">
        <v>1617</v>
      </c>
      <c r="AB235" s="171" t="s">
        <v>1617</v>
      </c>
      <c r="AC235" s="171" t="s">
        <v>1617</v>
      </c>
      <c r="AD235" s="171" t="s">
        <v>1617</v>
      </c>
      <c r="AE235" s="171" t="s">
        <v>1617</v>
      </c>
      <c r="AF235" s="5" t="s">
        <v>251</v>
      </c>
      <c r="AG235" s="5" t="s">
        <v>254</v>
      </c>
      <c r="AH235" s="5" t="s">
        <v>255</v>
      </c>
      <c r="AI235" s="5" t="s">
        <v>515</v>
      </c>
      <c r="AJ235" s="5" t="s">
        <v>257</v>
      </c>
      <c r="AK235" s="5" t="s">
        <v>683</v>
      </c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63">
        <v>2</v>
      </c>
      <c r="BB235" s="63">
        <v>2</v>
      </c>
      <c r="BC235" s="193">
        <v>42697</v>
      </c>
      <c r="BD235" s="185">
        <v>354874.43</v>
      </c>
      <c r="BE235" s="185">
        <v>6295292.1299999999</v>
      </c>
      <c r="BF235" s="185" t="s">
        <v>992</v>
      </c>
    </row>
    <row r="236" spans="1:58" s="159" customFormat="1" ht="11.25" customHeight="1" x14ac:dyDescent="0.2">
      <c r="A236" s="79">
        <v>1</v>
      </c>
      <c r="B236" s="173" t="s">
        <v>804</v>
      </c>
      <c r="C236" s="173" t="s">
        <v>775</v>
      </c>
      <c r="D236" s="175">
        <v>296</v>
      </c>
      <c r="E236" s="21" t="s">
        <v>1876</v>
      </c>
      <c r="F236" s="175">
        <v>296</v>
      </c>
      <c r="G236" s="21" t="s">
        <v>575</v>
      </c>
      <c r="H236" s="175" t="s">
        <v>1231</v>
      </c>
      <c r="I236" s="175" t="s">
        <v>1391</v>
      </c>
      <c r="J236" s="5" t="s">
        <v>110</v>
      </c>
      <c r="K236" s="173" t="s">
        <v>111</v>
      </c>
      <c r="L236" s="5" t="s">
        <v>551</v>
      </c>
      <c r="M236" s="261" t="s">
        <v>2006</v>
      </c>
      <c r="N236" s="267" t="s">
        <v>575</v>
      </c>
      <c r="O236" s="267"/>
      <c r="P236" s="267"/>
      <c r="Q236" s="267"/>
      <c r="R236" s="267"/>
      <c r="S236" s="267"/>
      <c r="T236" s="270">
        <v>0.25</v>
      </c>
      <c r="U236" s="270">
        <v>0.89583333333333337</v>
      </c>
      <c r="V236" s="268" t="s">
        <v>1617</v>
      </c>
      <c r="W236" s="171" t="s">
        <v>1617</v>
      </c>
      <c r="X236" s="171">
        <v>0.3125</v>
      </c>
      <c r="Y236" s="171" t="s">
        <v>1649</v>
      </c>
      <c r="Z236" s="171" t="s">
        <v>1617</v>
      </c>
      <c r="AA236" s="171" t="s">
        <v>1617</v>
      </c>
      <c r="AB236" s="171">
        <v>0.45833333333333331</v>
      </c>
      <c r="AC236" s="171">
        <v>0.79166666666666663</v>
      </c>
      <c r="AD236" s="171" t="s">
        <v>1617</v>
      </c>
      <c r="AE236" s="171" t="s">
        <v>1617</v>
      </c>
      <c r="AF236" s="5" t="s">
        <v>252</v>
      </c>
      <c r="AG236" s="5" t="s">
        <v>256</v>
      </c>
      <c r="AH236" s="5" t="s">
        <v>251</v>
      </c>
      <c r="AI236" s="5" t="s">
        <v>254</v>
      </c>
      <c r="AJ236" s="5" t="s">
        <v>255</v>
      </c>
      <c r="AK236" s="5" t="s">
        <v>607</v>
      </c>
      <c r="AL236" s="5" t="s">
        <v>253</v>
      </c>
      <c r="AM236" s="5" t="s">
        <v>515</v>
      </c>
      <c r="AN236" s="5" t="s">
        <v>257</v>
      </c>
      <c r="AO236" s="5" t="s">
        <v>683</v>
      </c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63">
        <v>3</v>
      </c>
      <c r="BB236" s="63">
        <v>4</v>
      </c>
      <c r="BC236" s="193">
        <v>42697</v>
      </c>
      <c r="BD236" s="185">
        <v>351574.8</v>
      </c>
      <c r="BE236" s="185">
        <v>6296069.79</v>
      </c>
      <c r="BF236" s="185" t="s">
        <v>992</v>
      </c>
    </row>
    <row r="237" spans="1:58" s="159" customFormat="1" ht="11.25" customHeight="1" x14ac:dyDescent="0.2">
      <c r="A237" s="79">
        <v>1</v>
      </c>
      <c r="B237" s="173" t="s">
        <v>804</v>
      </c>
      <c r="C237" s="173" t="s">
        <v>1695</v>
      </c>
      <c r="D237" s="175">
        <v>297</v>
      </c>
      <c r="E237" s="21" t="s">
        <v>1877</v>
      </c>
      <c r="F237" s="175">
        <v>297</v>
      </c>
      <c r="G237" s="21" t="s">
        <v>575</v>
      </c>
      <c r="H237" s="175" t="s">
        <v>1232</v>
      </c>
      <c r="I237" s="175" t="s">
        <v>1617</v>
      </c>
      <c r="J237" s="5" t="s">
        <v>929</v>
      </c>
      <c r="K237" s="175" t="s">
        <v>1617</v>
      </c>
      <c r="L237" s="5" t="s">
        <v>549</v>
      </c>
      <c r="M237" s="261" t="s">
        <v>928</v>
      </c>
      <c r="N237" s="267" t="s">
        <v>575</v>
      </c>
      <c r="O237" s="267" t="s">
        <v>566</v>
      </c>
      <c r="P237" s="267"/>
      <c r="Q237" s="267"/>
      <c r="R237" s="267"/>
      <c r="S237" s="267"/>
      <c r="T237" s="270">
        <v>0.25</v>
      </c>
      <c r="U237" s="270">
        <v>0.89583333333333337</v>
      </c>
      <c r="V237" s="268" t="s">
        <v>1617</v>
      </c>
      <c r="W237" s="171" t="s">
        <v>1617</v>
      </c>
      <c r="X237" s="171">
        <v>0.3125</v>
      </c>
      <c r="Y237" s="171" t="s">
        <v>1652</v>
      </c>
      <c r="Z237" s="171" t="s">
        <v>1617</v>
      </c>
      <c r="AA237" s="171" t="s">
        <v>1617</v>
      </c>
      <c r="AB237" s="171" t="s">
        <v>1617</v>
      </c>
      <c r="AC237" s="171" t="s">
        <v>1617</v>
      </c>
      <c r="AD237" s="171" t="s">
        <v>1617</v>
      </c>
      <c r="AE237" s="171" t="s">
        <v>1617</v>
      </c>
      <c r="AF237" s="5" t="s">
        <v>209</v>
      </c>
      <c r="AG237" s="5" t="s">
        <v>286</v>
      </c>
      <c r="AH237" s="5" t="s">
        <v>930</v>
      </c>
      <c r="AI237" s="5" t="s">
        <v>931</v>
      </c>
      <c r="AJ237" s="5" t="s">
        <v>932</v>
      </c>
      <c r="AK237" s="5" t="s">
        <v>802</v>
      </c>
      <c r="AL237" s="5" t="s">
        <v>800</v>
      </c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63">
        <v>3</v>
      </c>
      <c r="BB237" s="63">
        <v>4</v>
      </c>
      <c r="BC237" s="193">
        <v>42711</v>
      </c>
      <c r="BD237" s="185">
        <v>346251.46</v>
      </c>
      <c r="BE237" s="185">
        <v>6299460.0700000003</v>
      </c>
      <c r="BF237" s="185" t="s">
        <v>992</v>
      </c>
    </row>
    <row r="238" spans="1:58" s="159" customFormat="1" ht="11.25" customHeight="1" x14ac:dyDescent="0.2">
      <c r="A238" s="79">
        <v>1</v>
      </c>
      <c r="B238" s="173" t="s">
        <v>804</v>
      </c>
      <c r="C238" s="173" t="s">
        <v>123</v>
      </c>
      <c r="D238" s="175">
        <v>298</v>
      </c>
      <c r="E238" s="21" t="s">
        <v>1878</v>
      </c>
      <c r="F238" s="175">
        <v>298</v>
      </c>
      <c r="G238" s="21" t="s">
        <v>570</v>
      </c>
      <c r="H238" s="175" t="s">
        <v>2097</v>
      </c>
      <c r="I238" s="175" t="s">
        <v>1617</v>
      </c>
      <c r="J238" s="5" t="s">
        <v>2098</v>
      </c>
      <c r="K238" s="175" t="s">
        <v>1617</v>
      </c>
      <c r="L238" s="5" t="s">
        <v>554</v>
      </c>
      <c r="M238" s="261" t="s">
        <v>926</v>
      </c>
      <c r="N238" s="267" t="s">
        <v>570</v>
      </c>
      <c r="O238" s="267"/>
      <c r="P238" s="267"/>
      <c r="Q238" s="267"/>
      <c r="R238" s="267"/>
      <c r="S238" s="267"/>
      <c r="T238" s="270">
        <v>0.27083333333333331</v>
      </c>
      <c r="U238" s="270">
        <v>0.91666666666666663</v>
      </c>
      <c r="V238" s="268" t="s">
        <v>1617</v>
      </c>
      <c r="W238" s="171" t="s">
        <v>1617</v>
      </c>
      <c r="X238" s="171">
        <v>0.45833333333333331</v>
      </c>
      <c r="Y238" s="171">
        <v>0.75</v>
      </c>
      <c r="Z238" s="171" t="s">
        <v>1617</v>
      </c>
      <c r="AA238" s="171" t="s">
        <v>1617</v>
      </c>
      <c r="AB238" s="171">
        <v>0.45833333333333331</v>
      </c>
      <c r="AC238" s="171">
        <v>0.75</v>
      </c>
      <c r="AD238" s="171" t="s">
        <v>1617</v>
      </c>
      <c r="AE238" s="171" t="s">
        <v>1617</v>
      </c>
      <c r="AF238" s="172" t="s">
        <v>183</v>
      </c>
      <c r="AG238" s="172" t="s">
        <v>182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63">
        <v>2</v>
      </c>
      <c r="BB238" s="63">
        <v>3</v>
      </c>
      <c r="BC238" s="193">
        <v>42710</v>
      </c>
      <c r="BD238" s="185">
        <v>346469.54</v>
      </c>
      <c r="BE238" s="185">
        <v>6299664.2199999997</v>
      </c>
      <c r="BF238" s="185" t="s">
        <v>992</v>
      </c>
    </row>
    <row r="239" spans="1:58" s="159" customFormat="1" ht="11.25" customHeight="1" x14ac:dyDescent="0.2">
      <c r="A239" s="7">
        <v>1</v>
      </c>
      <c r="B239" s="173" t="s">
        <v>805</v>
      </c>
      <c r="C239" s="173" t="s">
        <v>123</v>
      </c>
      <c r="D239" s="175">
        <v>299</v>
      </c>
      <c r="E239" s="21" t="s">
        <v>1879</v>
      </c>
      <c r="F239" s="175">
        <v>299</v>
      </c>
      <c r="G239" s="21" t="s">
        <v>1168</v>
      </c>
      <c r="H239" s="175" t="s">
        <v>1371</v>
      </c>
      <c r="I239" s="175" t="s">
        <v>1617</v>
      </c>
      <c r="J239" s="5" t="s">
        <v>104</v>
      </c>
      <c r="K239" s="175" t="s">
        <v>1617</v>
      </c>
      <c r="L239" s="5" t="s">
        <v>562</v>
      </c>
      <c r="M239" s="261" t="s">
        <v>1545</v>
      </c>
      <c r="N239" s="267" t="s">
        <v>575</v>
      </c>
      <c r="O239" s="267"/>
      <c r="P239" s="267"/>
      <c r="Q239" s="267"/>
      <c r="R239" s="267"/>
      <c r="S239" s="267"/>
      <c r="T239" s="270">
        <v>0.72916666666666663</v>
      </c>
      <c r="U239" s="270">
        <v>0.85416666666666663</v>
      </c>
      <c r="V239" s="268" t="s">
        <v>1617</v>
      </c>
      <c r="W239" s="171" t="s">
        <v>1617</v>
      </c>
      <c r="X239" s="171" t="s">
        <v>1617</v>
      </c>
      <c r="Y239" s="171" t="s">
        <v>1617</v>
      </c>
      <c r="Z239" s="171" t="s">
        <v>1617</v>
      </c>
      <c r="AA239" s="171" t="s">
        <v>1617</v>
      </c>
      <c r="AB239" s="171" t="s">
        <v>1617</v>
      </c>
      <c r="AC239" s="171" t="s">
        <v>1617</v>
      </c>
      <c r="AD239" s="171" t="s">
        <v>1617</v>
      </c>
      <c r="AE239" s="171" t="s">
        <v>1617</v>
      </c>
      <c r="AF239" s="172" t="s">
        <v>918</v>
      </c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63">
        <v>2</v>
      </c>
      <c r="BB239" s="63">
        <v>2</v>
      </c>
      <c r="BC239" s="193">
        <v>42713</v>
      </c>
      <c r="BD239" s="185">
        <v>354187.54</v>
      </c>
      <c r="BE239" s="185">
        <v>6304550.2599999998</v>
      </c>
      <c r="BF239" s="185" t="s">
        <v>992</v>
      </c>
    </row>
    <row r="240" spans="1:58" s="159" customFormat="1" ht="11.25" customHeight="1" x14ac:dyDescent="0.2">
      <c r="A240" s="79">
        <v>1</v>
      </c>
      <c r="B240" s="173" t="s">
        <v>804</v>
      </c>
      <c r="C240" s="173" t="s">
        <v>1695</v>
      </c>
      <c r="D240" s="175">
        <v>300</v>
      </c>
      <c r="E240" s="21" t="s">
        <v>1880</v>
      </c>
      <c r="F240" s="175">
        <v>300</v>
      </c>
      <c r="G240" s="21" t="s">
        <v>570</v>
      </c>
      <c r="H240" s="175" t="s">
        <v>1233</v>
      </c>
      <c r="I240" s="175" t="s">
        <v>1617</v>
      </c>
      <c r="J240" s="5" t="s">
        <v>939</v>
      </c>
      <c r="K240" s="175" t="s">
        <v>1617</v>
      </c>
      <c r="L240" s="5" t="s">
        <v>549</v>
      </c>
      <c r="M240" s="5" t="s">
        <v>940</v>
      </c>
      <c r="N240" s="173" t="s">
        <v>570</v>
      </c>
      <c r="O240" s="173" t="s">
        <v>573</v>
      </c>
      <c r="P240" s="173"/>
      <c r="Q240" s="173"/>
      <c r="R240" s="173"/>
      <c r="S240" s="173"/>
      <c r="T240" s="182">
        <v>0.54166666666666663</v>
      </c>
      <c r="U240" s="182">
        <v>0.89583333333333337</v>
      </c>
      <c r="V240" s="171" t="s">
        <v>1617</v>
      </c>
      <c r="W240" s="171" t="s">
        <v>1617</v>
      </c>
      <c r="X240" s="171">
        <v>0.54166666666666663</v>
      </c>
      <c r="Y240" s="171">
        <v>0.83333333333333337</v>
      </c>
      <c r="Z240" s="171" t="s">
        <v>1617</v>
      </c>
      <c r="AA240" s="171" t="s">
        <v>1617</v>
      </c>
      <c r="AB240" s="171">
        <v>0.54166666666666663</v>
      </c>
      <c r="AC240" s="171">
        <v>0.83333333333333337</v>
      </c>
      <c r="AD240" s="171" t="s">
        <v>1617</v>
      </c>
      <c r="AE240" s="171" t="s">
        <v>1617</v>
      </c>
      <c r="AF240" s="172" t="s">
        <v>215</v>
      </c>
      <c r="AG240" s="172" t="s">
        <v>773</v>
      </c>
      <c r="AH240" s="172" t="s">
        <v>293</v>
      </c>
      <c r="AI240" s="172" t="s">
        <v>219</v>
      </c>
      <c r="AJ240" s="172" t="s">
        <v>523</v>
      </c>
      <c r="AK240" s="172" t="s">
        <v>274</v>
      </c>
      <c r="AL240" s="172" t="s">
        <v>275</v>
      </c>
      <c r="AM240" s="172" t="s">
        <v>948</v>
      </c>
      <c r="AN240" s="172" t="s">
        <v>950</v>
      </c>
      <c r="AO240" s="172" t="s">
        <v>951</v>
      </c>
      <c r="AP240" s="172" t="s">
        <v>949</v>
      </c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63">
        <v>2</v>
      </c>
      <c r="BB240" s="63" t="s">
        <v>1617</v>
      </c>
      <c r="BC240" s="193">
        <v>42765</v>
      </c>
      <c r="BD240" s="185">
        <v>346834.58</v>
      </c>
      <c r="BE240" s="185">
        <v>6294795.7599999998</v>
      </c>
      <c r="BF240" s="185" t="s">
        <v>992</v>
      </c>
    </row>
    <row r="241" spans="1:58" s="159" customFormat="1" ht="11.25" customHeight="1" x14ac:dyDescent="0.2">
      <c r="A241" s="7">
        <v>1</v>
      </c>
      <c r="B241" s="173" t="s">
        <v>805</v>
      </c>
      <c r="C241" s="173" t="s">
        <v>1695</v>
      </c>
      <c r="D241" s="175">
        <v>301</v>
      </c>
      <c r="E241" s="138" t="s">
        <v>2230</v>
      </c>
      <c r="F241" s="175">
        <v>301</v>
      </c>
      <c r="G241" s="21"/>
      <c r="H241" s="175" t="s">
        <v>1234</v>
      </c>
      <c r="I241" s="175" t="s">
        <v>1617</v>
      </c>
      <c r="J241" s="5" t="s">
        <v>943</v>
      </c>
      <c r="K241" s="175" t="s">
        <v>1617</v>
      </c>
      <c r="L241" s="5" t="s">
        <v>549</v>
      </c>
      <c r="M241" s="5" t="s">
        <v>945</v>
      </c>
      <c r="N241" s="173" t="s">
        <v>566</v>
      </c>
      <c r="O241" s="173" t="s">
        <v>571</v>
      </c>
      <c r="P241" s="173" t="s">
        <v>573</v>
      </c>
      <c r="Q241" s="173" t="s">
        <v>570</v>
      </c>
      <c r="R241" s="173" t="s">
        <v>575</v>
      </c>
      <c r="S241" s="173"/>
      <c r="T241" s="182">
        <v>0.27083333333333331</v>
      </c>
      <c r="U241" s="182">
        <v>0.45833333333333331</v>
      </c>
      <c r="V241" s="182">
        <v>0.66666666666666663</v>
      </c>
      <c r="W241" s="182">
        <v>0.85416666666666663</v>
      </c>
      <c r="X241" s="171" t="s">
        <v>1617</v>
      </c>
      <c r="Y241" s="171" t="s">
        <v>1617</v>
      </c>
      <c r="Z241" s="171" t="s">
        <v>1617</v>
      </c>
      <c r="AA241" s="171" t="s">
        <v>1617</v>
      </c>
      <c r="AB241" s="171" t="s">
        <v>1617</v>
      </c>
      <c r="AC241" s="171" t="s">
        <v>1617</v>
      </c>
      <c r="AD241" s="171" t="s">
        <v>1617</v>
      </c>
      <c r="AE241" s="171" t="s">
        <v>1617</v>
      </c>
      <c r="AF241" s="172" t="s">
        <v>261</v>
      </c>
      <c r="AG241" s="172" t="s">
        <v>522</v>
      </c>
      <c r="AH241" s="172" t="s">
        <v>953</v>
      </c>
      <c r="AI241" s="172" t="s">
        <v>131</v>
      </c>
      <c r="AJ241" s="172" t="s">
        <v>140</v>
      </c>
      <c r="AK241" s="172" t="s">
        <v>132</v>
      </c>
      <c r="AL241" s="172" t="s">
        <v>954</v>
      </c>
      <c r="AM241" s="172" t="s">
        <v>210</v>
      </c>
      <c r="AN241" s="172" t="s">
        <v>955</v>
      </c>
      <c r="AO241" s="172" t="s">
        <v>956</v>
      </c>
      <c r="AP241" s="172" t="s">
        <v>134</v>
      </c>
      <c r="AQ241" s="172" t="s">
        <v>135</v>
      </c>
      <c r="AR241" s="172" t="s">
        <v>242</v>
      </c>
      <c r="AS241" s="172" t="s">
        <v>243</v>
      </c>
      <c r="AT241" s="172" t="s">
        <v>296</v>
      </c>
      <c r="AU241" s="172" t="s">
        <v>789</v>
      </c>
      <c r="AV241" s="172" t="s">
        <v>608</v>
      </c>
      <c r="AW241" s="172" t="s">
        <v>957</v>
      </c>
      <c r="AX241" s="172" t="s">
        <v>958</v>
      </c>
      <c r="AY241" s="172" t="s">
        <v>959</v>
      </c>
      <c r="AZ241" s="172"/>
      <c r="BA241" s="63">
        <v>4</v>
      </c>
      <c r="BB241" s="63" t="s">
        <v>1617</v>
      </c>
      <c r="BC241" s="193">
        <v>42752</v>
      </c>
      <c r="BD241" s="185">
        <v>344122.81</v>
      </c>
      <c r="BE241" s="185">
        <v>6297496.8399999999</v>
      </c>
      <c r="BF241" s="185" t="s">
        <v>992</v>
      </c>
    </row>
    <row r="242" spans="1:58" s="159" customFormat="1" ht="11.25" customHeight="1" x14ac:dyDescent="0.2">
      <c r="A242" s="7">
        <v>1</v>
      </c>
      <c r="B242" s="173" t="s">
        <v>805</v>
      </c>
      <c r="C242" s="173" t="s">
        <v>1695</v>
      </c>
      <c r="D242" s="175">
        <v>302</v>
      </c>
      <c r="E242" s="138" t="s">
        <v>2231</v>
      </c>
      <c r="F242" s="175">
        <v>302</v>
      </c>
      <c r="G242" s="21"/>
      <c r="H242" s="175" t="s">
        <v>1686</v>
      </c>
      <c r="I242" s="175" t="s">
        <v>1617</v>
      </c>
      <c r="J242" s="5"/>
      <c r="K242" s="175" t="s">
        <v>1617</v>
      </c>
      <c r="L242" s="5" t="s">
        <v>550</v>
      </c>
      <c r="M242" s="5" t="s">
        <v>946</v>
      </c>
      <c r="N242" s="173" t="s">
        <v>566</v>
      </c>
      <c r="O242" s="173" t="s">
        <v>573</v>
      </c>
      <c r="P242" s="173" t="s">
        <v>570</v>
      </c>
      <c r="Q242" s="173" t="s">
        <v>575</v>
      </c>
      <c r="R242" s="173"/>
      <c r="S242" s="173"/>
      <c r="T242" s="182">
        <v>0.27083333333333331</v>
      </c>
      <c r="U242" s="182">
        <v>0.45833333333333331</v>
      </c>
      <c r="V242" s="182">
        <v>0.66666666666666663</v>
      </c>
      <c r="W242" s="182">
        <v>0.85416666666666663</v>
      </c>
      <c r="X242" s="171" t="s">
        <v>1617</v>
      </c>
      <c r="Y242" s="171" t="s">
        <v>1617</v>
      </c>
      <c r="Z242" s="171" t="s">
        <v>1617</v>
      </c>
      <c r="AA242" s="171" t="s">
        <v>1617</v>
      </c>
      <c r="AB242" s="171" t="s">
        <v>1617</v>
      </c>
      <c r="AC242" s="171" t="s">
        <v>1617</v>
      </c>
      <c r="AD242" s="171" t="s">
        <v>1617</v>
      </c>
      <c r="AE242" s="171" t="s">
        <v>1617</v>
      </c>
      <c r="AF242" s="172" t="s">
        <v>522</v>
      </c>
      <c r="AG242" s="172" t="s">
        <v>756</v>
      </c>
      <c r="AH242" s="172" t="s">
        <v>365</v>
      </c>
      <c r="AI242" s="172" t="s">
        <v>669</v>
      </c>
      <c r="AJ242" s="172" t="s">
        <v>964</v>
      </c>
      <c r="AK242" s="172" t="s">
        <v>133</v>
      </c>
      <c r="AL242" s="172" t="s">
        <v>203</v>
      </c>
      <c r="AM242" s="172" t="s">
        <v>204</v>
      </c>
      <c r="AN242" s="172" t="s">
        <v>139</v>
      </c>
      <c r="AO242" s="172" t="s">
        <v>608</v>
      </c>
      <c r="AP242" s="172" t="s">
        <v>965</v>
      </c>
      <c r="AQ242" s="172" t="s">
        <v>966</v>
      </c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63">
        <v>2</v>
      </c>
      <c r="BB242" s="63" t="s">
        <v>1617</v>
      </c>
      <c r="BC242" s="193">
        <v>42752</v>
      </c>
      <c r="BD242" s="185"/>
      <c r="BE242" s="185"/>
      <c r="BF242" s="185" t="s">
        <v>992</v>
      </c>
    </row>
    <row r="243" spans="1:58" s="164" customFormat="1" ht="11.25" customHeight="1" x14ac:dyDescent="0.2">
      <c r="A243" s="79">
        <v>1</v>
      </c>
      <c r="B243" s="173" t="s">
        <v>804</v>
      </c>
      <c r="C243" s="173" t="s">
        <v>1695</v>
      </c>
      <c r="D243" s="175">
        <v>303</v>
      </c>
      <c r="E243" s="21" t="s">
        <v>1881</v>
      </c>
      <c r="F243" s="175">
        <v>303</v>
      </c>
      <c r="G243" s="21" t="s">
        <v>570</v>
      </c>
      <c r="H243" s="175" t="s">
        <v>1235</v>
      </c>
      <c r="I243" s="175" t="s">
        <v>1617</v>
      </c>
      <c r="J243" s="5" t="s">
        <v>967</v>
      </c>
      <c r="K243" s="175" t="s">
        <v>1617</v>
      </c>
      <c r="L243" s="5" t="s">
        <v>564</v>
      </c>
      <c r="M243" s="5" t="s">
        <v>968</v>
      </c>
      <c r="N243" s="173" t="s">
        <v>570</v>
      </c>
      <c r="O243" s="173" t="s">
        <v>573</v>
      </c>
      <c r="P243" s="173"/>
      <c r="Q243" s="173"/>
      <c r="R243" s="173"/>
      <c r="S243" s="173"/>
      <c r="T243" s="182">
        <v>0.27083333333333331</v>
      </c>
      <c r="U243" s="182">
        <v>0.41666666666666669</v>
      </c>
      <c r="V243" s="182" t="s">
        <v>1617</v>
      </c>
      <c r="W243" s="182" t="s">
        <v>1617</v>
      </c>
      <c r="X243" s="171" t="s">
        <v>1617</v>
      </c>
      <c r="Y243" s="171" t="s">
        <v>1617</v>
      </c>
      <c r="Z243" s="171" t="s">
        <v>1617</v>
      </c>
      <c r="AA243" s="171" t="s">
        <v>1617</v>
      </c>
      <c r="AB243" s="171" t="s">
        <v>1617</v>
      </c>
      <c r="AC243" s="171" t="s">
        <v>1617</v>
      </c>
      <c r="AD243" s="171" t="s">
        <v>1617</v>
      </c>
      <c r="AE243" s="171" t="s">
        <v>1617</v>
      </c>
      <c r="AF243" s="172" t="s">
        <v>183</v>
      </c>
      <c r="AG243" s="172" t="s">
        <v>969</v>
      </c>
      <c r="AH243" s="172" t="s">
        <v>970</v>
      </c>
      <c r="AI243" s="172" t="s">
        <v>971</v>
      </c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63">
        <v>2</v>
      </c>
      <c r="BB243" s="63" t="s">
        <v>1617</v>
      </c>
      <c r="BC243" s="193">
        <v>42786</v>
      </c>
      <c r="BD243" s="185">
        <v>343688.31</v>
      </c>
      <c r="BE243" s="185">
        <v>6280859.6699999999</v>
      </c>
      <c r="BF243" s="185" t="s">
        <v>992</v>
      </c>
    </row>
    <row r="244" spans="1:58" s="159" customFormat="1" ht="11.25" customHeight="1" x14ac:dyDescent="0.2">
      <c r="A244" s="79">
        <v>1</v>
      </c>
      <c r="B244" s="173" t="s">
        <v>804</v>
      </c>
      <c r="C244" s="173" t="s">
        <v>1695</v>
      </c>
      <c r="D244" s="175">
        <v>304</v>
      </c>
      <c r="E244" s="21" t="s">
        <v>1882</v>
      </c>
      <c r="F244" s="175">
        <v>304</v>
      </c>
      <c r="G244" s="21" t="s">
        <v>570</v>
      </c>
      <c r="H244" s="175" t="s">
        <v>1236</v>
      </c>
      <c r="I244" s="175" t="s">
        <v>1617</v>
      </c>
      <c r="J244" s="5" t="s">
        <v>972</v>
      </c>
      <c r="K244" s="175" t="s">
        <v>1617</v>
      </c>
      <c r="L244" s="5" t="s">
        <v>564</v>
      </c>
      <c r="M244" s="5" t="s">
        <v>973</v>
      </c>
      <c r="N244" s="173" t="s">
        <v>570</v>
      </c>
      <c r="O244" s="173" t="s">
        <v>573</v>
      </c>
      <c r="P244" s="173"/>
      <c r="Q244" s="173"/>
      <c r="R244" s="173"/>
      <c r="S244" s="173"/>
      <c r="T244" s="182">
        <v>0.27083333333333331</v>
      </c>
      <c r="U244" s="182">
        <v>0.41666666666666669</v>
      </c>
      <c r="V244" s="182" t="s">
        <v>1617</v>
      </c>
      <c r="W244" s="182" t="s">
        <v>1617</v>
      </c>
      <c r="X244" s="171" t="s">
        <v>1617</v>
      </c>
      <c r="Y244" s="171" t="s">
        <v>1617</v>
      </c>
      <c r="Z244" s="171" t="s">
        <v>1617</v>
      </c>
      <c r="AA244" s="171" t="s">
        <v>1617</v>
      </c>
      <c r="AB244" s="171" t="s">
        <v>1617</v>
      </c>
      <c r="AC244" s="171" t="s">
        <v>1617</v>
      </c>
      <c r="AD244" s="171" t="s">
        <v>1617</v>
      </c>
      <c r="AE244" s="171" t="s">
        <v>1617</v>
      </c>
      <c r="AF244" s="172" t="s">
        <v>183</v>
      </c>
      <c r="AG244" s="172" t="s">
        <v>969</v>
      </c>
      <c r="AH244" s="172" t="s">
        <v>971</v>
      </c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63">
        <v>2</v>
      </c>
      <c r="BB244" s="63" t="s">
        <v>1617</v>
      </c>
      <c r="BC244" s="193">
        <v>42786</v>
      </c>
      <c r="BD244" s="185">
        <v>343735.92</v>
      </c>
      <c r="BE244" s="185">
        <v>6281098.6500000004</v>
      </c>
      <c r="BF244" s="185" t="s">
        <v>992</v>
      </c>
    </row>
    <row r="245" spans="1:58" s="159" customFormat="1" ht="11.25" customHeight="1" x14ac:dyDescent="0.2">
      <c r="A245" s="79">
        <v>1</v>
      </c>
      <c r="B245" s="173" t="s">
        <v>804</v>
      </c>
      <c r="C245" s="173" t="s">
        <v>1695</v>
      </c>
      <c r="D245" s="175">
        <v>305</v>
      </c>
      <c r="E245" s="21" t="s">
        <v>1883</v>
      </c>
      <c r="F245" s="175">
        <v>305</v>
      </c>
      <c r="G245" s="21" t="s">
        <v>570</v>
      </c>
      <c r="H245" s="175" t="s">
        <v>1237</v>
      </c>
      <c r="I245" s="175" t="s">
        <v>1617</v>
      </c>
      <c r="J245" s="5" t="s">
        <v>974</v>
      </c>
      <c r="K245" s="175" t="s">
        <v>1617</v>
      </c>
      <c r="L245" s="5" t="s">
        <v>564</v>
      </c>
      <c r="M245" s="5" t="s">
        <v>975</v>
      </c>
      <c r="N245" s="173" t="s">
        <v>570</v>
      </c>
      <c r="O245" s="173" t="s">
        <v>573</v>
      </c>
      <c r="P245" s="173"/>
      <c r="Q245" s="173"/>
      <c r="R245" s="173"/>
      <c r="S245" s="173"/>
      <c r="T245" s="182">
        <v>0.27083333333333331</v>
      </c>
      <c r="U245" s="182">
        <v>0.41666666666666669</v>
      </c>
      <c r="V245" s="182" t="s">
        <v>1617</v>
      </c>
      <c r="W245" s="182" t="s">
        <v>1617</v>
      </c>
      <c r="X245" s="171" t="s">
        <v>1617</v>
      </c>
      <c r="Y245" s="171" t="s">
        <v>1617</v>
      </c>
      <c r="Z245" s="171" t="s">
        <v>1617</v>
      </c>
      <c r="AA245" s="171" t="s">
        <v>1617</v>
      </c>
      <c r="AB245" s="171" t="s">
        <v>1617</v>
      </c>
      <c r="AC245" s="171" t="s">
        <v>1617</v>
      </c>
      <c r="AD245" s="171" t="s">
        <v>1617</v>
      </c>
      <c r="AE245" s="171" t="s">
        <v>1617</v>
      </c>
      <c r="AF245" s="172" t="s">
        <v>183</v>
      </c>
      <c r="AG245" s="172" t="s">
        <v>969</v>
      </c>
      <c r="AH245" s="172" t="s">
        <v>970</v>
      </c>
      <c r="AI245" s="172" t="s">
        <v>753</v>
      </c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63">
        <v>2</v>
      </c>
      <c r="BB245" s="63" t="s">
        <v>1617</v>
      </c>
      <c r="BC245" s="193">
        <v>42786</v>
      </c>
      <c r="BD245" s="185">
        <v>343997.65</v>
      </c>
      <c r="BE245" s="185">
        <v>6281031.3600000003</v>
      </c>
      <c r="BF245" s="185" t="s">
        <v>992</v>
      </c>
    </row>
    <row r="246" spans="1:58" s="159" customFormat="1" ht="11.25" customHeight="1" x14ac:dyDescent="0.2">
      <c r="A246" s="79">
        <v>1</v>
      </c>
      <c r="B246" s="173" t="s">
        <v>804</v>
      </c>
      <c r="C246" s="173" t="s">
        <v>125</v>
      </c>
      <c r="D246" s="175">
        <v>306</v>
      </c>
      <c r="E246" s="21" t="s">
        <v>1884</v>
      </c>
      <c r="F246" s="175">
        <v>306</v>
      </c>
      <c r="G246" s="21" t="s">
        <v>573</v>
      </c>
      <c r="H246" s="175" t="s">
        <v>1238</v>
      </c>
      <c r="I246" s="175" t="s">
        <v>1617</v>
      </c>
      <c r="J246" s="5" t="s">
        <v>979</v>
      </c>
      <c r="K246" s="175" t="s">
        <v>1617</v>
      </c>
      <c r="L246" s="5" t="s">
        <v>558</v>
      </c>
      <c r="M246" s="5" t="s">
        <v>980</v>
      </c>
      <c r="N246" s="173" t="s">
        <v>573</v>
      </c>
      <c r="O246" s="173" t="s">
        <v>570</v>
      </c>
      <c r="P246" s="173"/>
      <c r="Q246" s="173"/>
      <c r="R246" s="173"/>
      <c r="S246" s="173"/>
      <c r="T246" s="182">
        <v>0.25</v>
      </c>
      <c r="U246" s="182">
        <v>0.45833333333333331</v>
      </c>
      <c r="V246" s="182" t="s">
        <v>1617</v>
      </c>
      <c r="W246" s="182" t="s">
        <v>1617</v>
      </c>
      <c r="X246" s="171" t="s">
        <v>1617</v>
      </c>
      <c r="Y246" s="171" t="s">
        <v>1617</v>
      </c>
      <c r="Z246" s="171" t="s">
        <v>1617</v>
      </c>
      <c r="AA246" s="171" t="s">
        <v>1617</v>
      </c>
      <c r="AB246" s="171" t="s">
        <v>1617</v>
      </c>
      <c r="AC246" s="171" t="s">
        <v>1617</v>
      </c>
      <c r="AD246" s="171" t="s">
        <v>1617</v>
      </c>
      <c r="AE246" s="171" t="s">
        <v>1617</v>
      </c>
      <c r="AF246" s="172" t="s">
        <v>178</v>
      </c>
      <c r="AG246" s="172" t="s">
        <v>179</v>
      </c>
      <c r="AH246" s="172" t="s">
        <v>983</v>
      </c>
      <c r="AI246" s="172" t="s">
        <v>183</v>
      </c>
      <c r="AJ246" s="172" t="s">
        <v>970</v>
      </c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63">
        <v>2</v>
      </c>
      <c r="BB246" s="63" t="s">
        <v>1617</v>
      </c>
      <c r="BC246" s="193">
        <v>42786</v>
      </c>
      <c r="BD246" s="185">
        <v>345455.5</v>
      </c>
      <c r="BE246" s="185">
        <v>6287834.6399999997</v>
      </c>
      <c r="BF246" s="185" t="s">
        <v>992</v>
      </c>
    </row>
    <row r="247" spans="1:58" s="159" customFormat="1" ht="11.25" customHeight="1" x14ac:dyDescent="0.2">
      <c r="A247" s="79">
        <v>1</v>
      </c>
      <c r="B247" s="174" t="s">
        <v>804</v>
      </c>
      <c r="C247" s="174" t="s">
        <v>936</v>
      </c>
      <c r="D247" s="175">
        <v>307</v>
      </c>
      <c r="E247" s="21" t="s">
        <v>1885</v>
      </c>
      <c r="F247" s="175">
        <v>307</v>
      </c>
      <c r="G247" s="21" t="s">
        <v>571</v>
      </c>
      <c r="H247" s="175" t="s">
        <v>1239</v>
      </c>
      <c r="I247" s="175" t="s">
        <v>1617</v>
      </c>
      <c r="J247" s="5" t="s">
        <v>1084</v>
      </c>
      <c r="K247" s="175" t="s">
        <v>1617</v>
      </c>
      <c r="L247" s="5" t="s">
        <v>550</v>
      </c>
      <c r="M247" s="5" t="s">
        <v>1549</v>
      </c>
      <c r="N247" s="173" t="s">
        <v>571</v>
      </c>
      <c r="O247" s="173" t="s">
        <v>566</v>
      </c>
      <c r="P247" s="173"/>
      <c r="Q247" s="173"/>
      <c r="R247" s="173"/>
      <c r="S247" s="173"/>
      <c r="T247" s="171">
        <v>0.66666666666666663</v>
      </c>
      <c r="U247" s="196">
        <v>0.85416666666666663</v>
      </c>
      <c r="V247" s="171" t="s">
        <v>1617</v>
      </c>
      <c r="W247" s="171" t="s">
        <v>1617</v>
      </c>
      <c r="X247" s="171" t="s">
        <v>1617</v>
      </c>
      <c r="Y247" s="171" t="s">
        <v>1617</v>
      </c>
      <c r="Z247" s="171" t="s">
        <v>1617</v>
      </c>
      <c r="AA247" s="171" t="s">
        <v>1617</v>
      </c>
      <c r="AB247" s="171" t="s">
        <v>1617</v>
      </c>
      <c r="AC247" s="171" t="s">
        <v>1617</v>
      </c>
      <c r="AD247" s="171" t="s">
        <v>1617</v>
      </c>
      <c r="AE247" s="171" t="s">
        <v>1617</v>
      </c>
      <c r="AF247" s="172" t="s">
        <v>1068</v>
      </c>
      <c r="AG247" s="172" t="s">
        <v>1069</v>
      </c>
      <c r="AH247" s="172" t="s">
        <v>199</v>
      </c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63">
        <v>1</v>
      </c>
      <c r="BB247" s="63" t="s">
        <v>1617</v>
      </c>
      <c r="BC247" s="193">
        <v>42849</v>
      </c>
      <c r="BD247" s="185">
        <v>342856.47</v>
      </c>
      <c r="BE247" s="185">
        <v>6297192.2599999998</v>
      </c>
      <c r="BF247" s="185" t="s">
        <v>1082</v>
      </c>
    </row>
    <row r="248" spans="1:58" s="159" customFormat="1" ht="11.25" customHeight="1" x14ac:dyDescent="0.2">
      <c r="A248" s="7">
        <v>1</v>
      </c>
      <c r="B248" s="173" t="s">
        <v>805</v>
      </c>
      <c r="C248" s="173" t="s">
        <v>1695</v>
      </c>
      <c r="D248" s="175">
        <v>308</v>
      </c>
      <c r="E248" s="21" t="s">
        <v>1886</v>
      </c>
      <c r="F248" s="175">
        <v>308</v>
      </c>
      <c r="G248" s="21" t="s">
        <v>571</v>
      </c>
      <c r="H248" s="175" t="s">
        <v>1240</v>
      </c>
      <c r="I248" s="175" t="s">
        <v>1617</v>
      </c>
      <c r="J248" s="5" t="s">
        <v>50</v>
      </c>
      <c r="K248" s="175" t="s">
        <v>1617</v>
      </c>
      <c r="L248" s="5" t="s">
        <v>550</v>
      </c>
      <c r="M248" s="5" t="s">
        <v>981</v>
      </c>
      <c r="N248" s="173" t="s">
        <v>571</v>
      </c>
      <c r="O248" s="173" t="s">
        <v>570</v>
      </c>
      <c r="P248" s="173"/>
      <c r="Q248" s="173"/>
      <c r="R248" s="173"/>
      <c r="S248" s="173"/>
      <c r="T248" s="182">
        <v>0.27083333333333331</v>
      </c>
      <c r="U248" s="182">
        <v>0.45833333333333331</v>
      </c>
      <c r="V248" s="182" t="s">
        <v>1617</v>
      </c>
      <c r="W248" s="182" t="s">
        <v>1617</v>
      </c>
      <c r="X248" s="171" t="s">
        <v>1617</v>
      </c>
      <c r="Y248" s="171" t="s">
        <v>1617</v>
      </c>
      <c r="Z248" s="171" t="s">
        <v>1617</v>
      </c>
      <c r="AA248" s="171" t="s">
        <v>1617</v>
      </c>
      <c r="AB248" s="171" t="s">
        <v>1617</v>
      </c>
      <c r="AC248" s="171" t="s">
        <v>1617</v>
      </c>
      <c r="AD248" s="171" t="s">
        <v>1617</v>
      </c>
      <c r="AE248" s="171" t="s">
        <v>1617</v>
      </c>
      <c r="AF248" s="172" t="s">
        <v>231</v>
      </c>
      <c r="AG248" s="172" t="s">
        <v>232</v>
      </c>
      <c r="AH248" s="172" t="s">
        <v>645</v>
      </c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63">
        <v>2</v>
      </c>
      <c r="BB248" s="63" t="s">
        <v>1617</v>
      </c>
      <c r="BC248" s="193">
        <v>42795</v>
      </c>
      <c r="BD248" s="185">
        <v>341499.35</v>
      </c>
      <c r="BE248" s="185">
        <v>6296667.6200000001</v>
      </c>
      <c r="BF248" s="185" t="s">
        <v>992</v>
      </c>
    </row>
    <row r="249" spans="1:58" s="159" customFormat="1" ht="11.25" customHeight="1" x14ac:dyDescent="0.2">
      <c r="A249" s="7">
        <v>1</v>
      </c>
      <c r="B249" s="173" t="s">
        <v>805</v>
      </c>
      <c r="C249" s="173" t="s">
        <v>775</v>
      </c>
      <c r="D249" s="175">
        <v>309</v>
      </c>
      <c r="E249" s="21" t="s">
        <v>1887</v>
      </c>
      <c r="F249" s="175">
        <v>309</v>
      </c>
      <c r="G249" s="21" t="s">
        <v>571</v>
      </c>
      <c r="H249" s="175" t="s">
        <v>1241</v>
      </c>
      <c r="I249" s="175" t="s">
        <v>1617</v>
      </c>
      <c r="J249" s="5" t="s">
        <v>28</v>
      </c>
      <c r="K249" s="175" t="s">
        <v>1617</v>
      </c>
      <c r="L249" s="5" t="s">
        <v>546</v>
      </c>
      <c r="M249" s="5" t="s">
        <v>982</v>
      </c>
      <c r="N249" s="173" t="s">
        <v>571</v>
      </c>
      <c r="O249" s="173"/>
      <c r="P249" s="173"/>
      <c r="Q249" s="173"/>
      <c r="R249" s="173"/>
      <c r="S249" s="173"/>
      <c r="T249" s="182">
        <v>0.27083333333333331</v>
      </c>
      <c r="U249" s="182">
        <v>0.45833333333333331</v>
      </c>
      <c r="V249" s="182" t="s">
        <v>1617</v>
      </c>
      <c r="W249" s="182" t="s">
        <v>1617</v>
      </c>
      <c r="X249" s="171" t="s">
        <v>1617</v>
      </c>
      <c r="Y249" s="171" t="s">
        <v>1617</v>
      </c>
      <c r="Z249" s="171" t="s">
        <v>1617</v>
      </c>
      <c r="AA249" s="171" t="s">
        <v>1617</v>
      </c>
      <c r="AB249" s="171" t="s">
        <v>1617</v>
      </c>
      <c r="AC249" s="171" t="s">
        <v>1617</v>
      </c>
      <c r="AD249" s="171" t="s">
        <v>1617</v>
      </c>
      <c r="AE249" s="171" t="s">
        <v>1617</v>
      </c>
      <c r="AF249" s="172" t="s">
        <v>172</v>
      </c>
      <c r="AG249" s="172" t="s">
        <v>173</v>
      </c>
      <c r="AH249" s="172" t="s">
        <v>174</v>
      </c>
      <c r="AI249" s="172" t="s">
        <v>175</v>
      </c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63">
        <v>2</v>
      </c>
      <c r="BB249" s="63" t="s">
        <v>1617</v>
      </c>
      <c r="BC249" s="193">
        <v>42795</v>
      </c>
      <c r="BD249" s="185">
        <v>341476.72</v>
      </c>
      <c r="BE249" s="185">
        <v>6296769.4800000004</v>
      </c>
      <c r="BF249" s="185" t="s">
        <v>992</v>
      </c>
    </row>
    <row r="250" spans="1:58" s="159" customFormat="1" ht="11.25" customHeight="1" x14ac:dyDescent="0.2">
      <c r="A250" s="79">
        <v>1</v>
      </c>
      <c r="B250" s="173" t="s">
        <v>804</v>
      </c>
      <c r="C250" s="173" t="s">
        <v>1695</v>
      </c>
      <c r="D250" s="175">
        <v>310</v>
      </c>
      <c r="E250" s="21" t="s">
        <v>1888</v>
      </c>
      <c r="F250" s="175">
        <v>310</v>
      </c>
      <c r="G250" s="21" t="s">
        <v>567</v>
      </c>
      <c r="H250" s="175" t="s">
        <v>1242</v>
      </c>
      <c r="I250" s="175" t="s">
        <v>1617</v>
      </c>
      <c r="J250" s="5" t="s">
        <v>993</v>
      </c>
      <c r="K250" s="175" t="s">
        <v>1617</v>
      </c>
      <c r="L250" s="5" t="s">
        <v>1008</v>
      </c>
      <c r="M250" s="5" t="s">
        <v>1000</v>
      </c>
      <c r="N250" s="173" t="s">
        <v>567</v>
      </c>
      <c r="O250" s="173" t="s">
        <v>570</v>
      </c>
      <c r="P250" s="173"/>
      <c r="Q250" s="173"/>
      <c r="R250" s="173"/>
      <c r="S250" s="173"/>
      <c r="T250" s="182">
        <v>0.25</v>
      </c>
      <c r="U250" s="182">
        <v>0.5</v>
      </c>
      <c r="V250" s="182" t="s">
        <v>1617</v>
      </c>
      <c r="W250" s="182" t="s">
        <v>1617</v>
      </c>
      <c r="X250" s="171" t="s">
        <v>1617</v>
      </c>
      <c r="Y250" s="171" t="s">
        <v>1617</v>
      </c>
      <c r="Z250" s="171" t="s">
        <v>1617</v>
      </c>
      <c r="AA250" s="171" t="s">
        <v>1617</v>
      </c>
      <c r="AB250" s="171" t="s">
        <v>1617</v>
      </c>
      <c r="AC250" s="171" t="s">
        <v>1617</v>
      </c>
      <c r="AD250" s="171" t="s">
        <v>1617</v>
      </c>
      <c r="AE250" s="171" t="s">
        <v>1617</v>
      </c>
      <c r="AF250" s="172" t="s">
        <v>1010</v>
      </c>
      <c r="AG250" s="172" t="s">
        <v>1011</v>
      </c>
      <c r="AH250" s="172" t="s">
        <v>1016</v>
      </c>
      <c r="AI250" s="172" t="s">
        <v>1015</v>
      </c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63">
        <v>2</v>
      </c>
      <c r="BB250" s="63">
        <v>4</v>
      </c>
      <c r="BC250" s="193">
        <v>42814</v>
      </c>
      <c r="BD250" s="185">
        <v>336296.52</v>
      </c>
      <c r="BE250" s="185">
        <v>6307096.1299999999</v>
      </c>
      <c r="BF250" s="185" t="s">
        <v>992</v>
      </c>
    </row>
    <row r="251" spans="1:58" s="159" customFormat="1" ht="11.25" customHeight="1" x14ac:dyDescent="0.2">
      <c r="A251" s="79">
        <v>1</v>
      </c>
      <c r="B251" s="173" t="s">
        <v>804</v>
      </c>
      <c r="C251" s="173" t="s">
        <v>1695</v>
      </c>
      <c r="D251" s="175">
        <v>311</v>
      </c>
      <c r="E251" s="21" t="s">
        <v>1889</v>
      </c>
      <c r="F251" s="175">
        <v>311</v>
      </c>
      <c r="G251" s="21" t="s">
        <v>570</v>
      </c>
      <c r="H251" s="175" t="s">
        <v>1243</v>
      </c>
      <c r="I251" s="175" t="s">
        <v>1617</v>
      </c>
      <c r="J251" s="5" t="s">
        <v>994</v>
      </c>
      <c r="K251" s="175" t="s">
        <v>1617</v>
      </c>
      <c r="L251" s="5" t="s">
        <v>1008</v>
      </c>
      <c r="M251" s="5" t="s">
        <v>1001</v>
      </c>
      <c r="N251" s="173" t="s">
        <v>570</v>
      </c>
      <c r="O251" s="173" t="s">
        <v>567</v>
      </c>
      <c r="P251" s="173"/>
      <c r="Q251" s="173"/>
      <c r="R251" s="173"/>
      <c r="S251" s="173"/>
      <c r="T251" s="182">
        <v>0.25</v>
      </c>
      <c r="U251" s="182">
        <v>0.5</v>
      </c>
      <c r="V251" s="182" t="s">
        <v>1617</v>
      </c>
      <c r="W251" s="182" t="s">
        <v>1617</v>
      </c>
      <c r="X251" s="171" t="s">
        <v>1617</v>
      </c>
      <c r="Y251" s="171" t="s">
        <v>1617</v>
      </c>
      <c r="Z251" s="171" t="s">
        <v>1617</v>
      </c>
      <c r="AA251" s="171" t="s">
        <v>1617</v>
      </c>
      <c r="AB251" s="171" t="s">
        <v>1617</v>
      </c>
      <c r="AC251" s="171" t="s">
        <v>1617</v>
      </c>
      <c r="AD251" s="171" t="s">
        <v>1617</v>
      </c>
      <c r="AE251" s="171" t="s">
        <v>1617</v>
      </c>
      <c r="AF251" s="172" t="s">
        <v>1009</v>
      </c>
      <c r="AG251" s="172" t="s">
        <v>294</v>
      </c>
      <c r="AH251" s="172" t="s">
        <v>1012</v>
      </c>
      <c r="AI251" s="172" t="s">
        <v>1013</v>
      </c>
      <c r="AJ251" s="172" t="s">
        <v>1016</v>
      </c>
      <c r="AK251" s="172" t="s">
        <v>1014</v>
      </c>
      <c r="AL251" s="172" t="s">
        <v>1017</v>
      </c>
      <c r="AM251" s="172" t="s">
        <v>692</v>
      </c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63">
        <v>2</v>
      </c>
      <c r="BB251" s="63" t="s">
        <v>1617</v>
      </c>
      <c r="BC251" s="193">
        <v>42814</v>
      </c>
      <c r="BD251" s="185">
        <v>336470.64</v>
      </c>
      <c r="BE251" s="185">
        <v>6307136.5700000003</v>
      </c>
      <c r="BF251" s="185" t="s">
        <v>992</v>
      </c>
    </row>
    <row r="252" spans="1:58" s="159" customFormat="1" ht="11.25" customHeight="1" x14ac:dyDescent="0.2">
      <c r="A252" s="7">
        <v>1</v>
      </c>
      <c r="B252" s="173" t="s">
        <v>805</v>
      </c>
      <c r="C252" s="173" t="s">
        <v>1695</v>
      </c>
      <c r="D252" s="175">
        <v>312</v>
      </c>
      <c r="E252" s="138" t="s">
        <v>2229</v>
      </c>
      <c r="F252" s="175">
        <v>312</v>
      </c>
      <c r="G252" s="21"/>
      <c r="H252" s="175" t="s">
        <v>1244</v>
      </c>
      <c r="I252" s="175" t="s">
        <v>1617</v>
      </c>
      <c r="J252" s="5"/>
      <c r="K252" s="175" t="s">
        <v>1617</v>
      </c>
      <c r="L252" s="5" t="s">
        <v>1008</v>
      </c>
      <c r="M252" s="5" t="s">
        <v>1002</v>
      </c>
      <c r="N252" s="173" t="s">
        <v>570</v>
      </c>
      <c r="O252" s="173" t="s">
        <v>567</v>
      </c>
      <c r="P252" s="173"/>
      <c r="Q252" s="173"/>
      <c r="R252" s="173"/>
      <c r="S252" s="173"/>
      <c r="T252" s="182">
        <v>0.25</v>
      </c>
      <c r="U252" s="182">
        <v>0.5</v>
      </c>
      <c r="V252" s="182" t="s">
        <v>1617</v>
      </c>
      <c r="W252" s="182" t="s">
        <v>1617</v>
      </c>
      <c r="X252" s="171" t="s">
        <v>1617</v>
      </c>
      <c r="Y252" s="171" t="s">
        <v>1617</v>
      </c>
      <c r="Z252" s="171" t="s">
        <v>1617</v>
      </c>
      <c r="AA252" s="171" t="s">
        <v>1617</v>
      </c>
      <c r="AB252" s="171" t="s">
        <v>1617</v>
      </c>
      <c r="AC252" s="171" t="s">
        <v>1617</v>
      </c>
      <c r="AD252" s="171" t="s">
        <v>1617</v>
      </c>
      <c r="AE252" s="171" t="s">
        <v>1617</v>
      </c>
      <c r="AF252" s="172" t="s">
        <v>1009</v>
      </c>
      <c r="AG252" s="172" t="s">
        <v>294</v>
      </c>
      <c r="AH252" s="172" t="s">
        <v>1010</v>
      </c>
      <c r="AI252" s="172" t="s">
        <v>1011</v>
      </c>
      <c r="AJ252" s="172" t="s">
        <v>1012</v>
      </c>
      <c r="AK252" s="172" t="s">
        <v>1013</v>
      </c>
      <c r="AL252" s="172" t="s">
        <v>1016</v>
      </c>
      <c r="AM252" s="172" t="s">
        <v>1014</v>
      </c>
      <c r="AN252" s="172" t="s">
        <v>1015</v>
      </c>
      <c r="AO252" s="172" t="s">
        <v>1017</v>
      </c>
      <c r="AP252" s="172" t="s">
        <v>692</v>
      </c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63">
        <v>2</v>
      </c>
      <c r="BB252" s="63" t="s">
        <v>1617</v>
      </c>
      <c r="BC252" s="193">
        <v>42814</v>
      </c>
      <c r="BD252" s="185">
        <v>336726.35</v>
      </c>
      <c r="BE252" s="185">
        <v>6307195.5700000003</v>
      </c>
      <c r="BF252" s="185" t="s">
        <v>992</v>
      </c>
    </row>
    <row r="253" spans="1:58" s="159" customFormat="1" ht="11.25" customHeight="1" x14ac:dyDescent="0.2">
      <c r="A253" s="79">
        <v>1</v>
      </c>
      <c r="B253" s="173" t="s">
        <v>804</v>
      </c>
      <c r="C253" s="173" t="s">
        <v>775</v>
      </c>
      <c r="D253" s="175">
        <v>313</v>
      </c>
      <c r="E253" s="21" t="s">
        <v>1890</v>
      </c>
      <c r="F253" s="175">
        <v>313</v>
      </c>
      <c r="G253" s="21" t="s">
        <v>570</v>
      </c>
      <c r="H253" s="175" t="s">
        <v>1245</v>
      </c>
      <c r="I253" s="175" t="s">
        <v>1617</v>
      </c>
      <c r="J253" s="5" t="s">
        <v>996</v>
      </c>
      <c r="K253" s="175" t="s">
        <v>1617</v>
      </c>
      <c r="L253" s="5" t="s">
        <v>1008</v>
      </c>
      <c r="M253" s="5" t="s">
        <v>1003</v>
      </c>
      <c r="N253" s="173" t="s">
        <v>570</v>
      </c>
      <c r="O253" s="173" t="s">
        <v>567</v>
      </c>
      <c r="P253" s="173"/>
      <c r="Q253" s="173"/>
      <c r="R253" s="173"/>
      <c r="S253" s="173"/>
      <c r="T253" s="182">
        <v>0.25</v>
      </c>
      <c r="U253" s="182">
        <v>0.41666666666666669</v>
      </c>
      <c r="V253" s="182" t="s">
        <v>1617</v>
      </c>
      <c r="W253" s="182" t="s">
        <v>1617</v>
      </c>
      <c r="X253" s="171" t="s">
        <v>1617</v>
      </c>
      <c r="Y253" s="171" t="s">
        <v>1617</v>
      </c>
      <c r="Z253" s="171" t="s">
        <v>1617</v>
      </c>
      <c r="AA253" s="171" t="s">
        <v>1617</v>
      </c>
      <c r="AB253" s="171" t="s">
        <v>1617</v>
      </c>
      <c r="AC253" s="171" t="s">
        <v>1617</v>
      </c>
      <c r="AD253" s="171" t="s">
        <v>1617</v>
      </c>
      <c r="AE253" s="171" t="s">
        <v>1617</v>
      </c>
      <c r="AF253" s="172" t="s">
        <v>1018</v>
      </c>
      <c r="AG253" s="172" t="s">
        <v>1011</v>
      </c>
      <c r="AH253" s="172" t="s">
        <v>1010</v>
      </c>
      <c r="AI253" s="172" t="s">
        <v>1019</v>
      </c>
      <c r="AJ253" s="172" t="s">
        <v>1015</v>
      </c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63">
        <v>1</v>
      </c>
      <c r="BB253" s="63" t="s">
        <v>1617</v>
      </c>
      <c r="BC253" s="193">
        <v>42814</v>
      </c>
      <c r="BD253" s="185">
        <v>336810.16</v>
      </c>
      <c r="BE253" s="185">
        <v>6307192.54</v>
      </c>
      <c r="BF253" s="185" t="s">
        <v>992</v>
      </c>
    </row>
    <row r="254" spans="1:58" s="159" customFormat="1" ht="11.25" customHeight="1" x14ac:dyDescent="0.2">
      <c r="A254" s="79">
        <v>1</v>
      </c>
      <c r="B254" s="173" t="s">
        <v>804</v>
      </c>
      <c r="C254" s="173" t="s">
        <v>1695</v>
      </c>
      <c r="D254" s="175">
        <v>314</v>
      </c>
      <c r="E254" s="21" t="s">
        <v>1891</v>
      </c>
      <c r="F254" s="175">
        <v>314</v>
      </c>
      <c r="G254" s="21" t="s">
        <v>567</v>
      </c>
      <c r="H254" s="175" t="s">
        <v>1246</v>
      </c>
      <c r="I254" s="175" t="s">
        <v>1617</v>
      </c>
      <c r="J254" s="5" t="s">
        <v>997</v>
      </c>
      <c r="K254" s="175" t="s">
        <v>1617</v>
      </c>
      <c r="L254" s="5" t="s">
        <v>1008</v>
      </c>
      <c r="M254" s="5" t="s">
        <v>1004</v>
      </c>
      <c r="N254" s="173" t="s">
        <v>567</v>
      </c>
      <c r="O254" s="173" t="s">
        <v>570</v>
      </c>
      <c r="P254" s="173"/>
      <c r="Q254" s="173"/>
      <c r="R254" s="173"/>
      <c r="S254" s="173"/>
      <c r="T254" s="182">
        <v>0.25</v>
      </c>
      <c r="U254" s="182">
        <v>0.5</v>
      </c>
      <c r="V254" s="182" t="s">
        <v>1617</v>
      </c>
      <c r="W254" s="182" t="s">
        <v>1617</v>
      </c>
      <c r="X254" s="171" t="s">
        <v>1617</v>
      </c>
      <c r="Y254" s="171" t="s">
        <v>1617</v>
      </c>
      <c r="Z254" s="171" t="s">
        <v>1617</v>
      </c>
      <c r="AA254" s="171" t="s">
        <v>1617</v>
      </c>
      <c r="AB254" s="171" t="s">
        <v>1617</v>
      </c>
      <c r="AC254" s="171" t="s">
        <v>1617</v>
      </c>
      <c r="AD254" s="171" t="s">
        <v>1617</v>
      </c>
      <c r="AE254" s="171" t="s">
        <v>1617</v>
      </c>
      <c r="AF254" s="5" t="s">
        <v>294</v>
      </c>
      <c r="AG254" s="5" t="s">
        <v>1010</v>
      </c>
      <c r="AH254" s="5" t="s">
        <v>1018</v>
      </c>
      <c r="AI254" s="5" t="s">
        <v>1011</v>
      </c>
      <c r="AJ254" s="5" t="s">
        <v>1016</v>
      </c>
      <c r="AK254" s="5" t="s">
        <v>1014</v>
      </c>
      <c r="AL254" s="5" t="s">
        <v>1015</v>
      </c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63">
        <v>2</v>
      </c>
      <c r="BB254" s="63">
        <v>4</v>
      </c>
      <c r="BC254" s="193">
        <v>42814</v>
      </c>
      <c r="BD254" s="185">
        <v>336869.41</v>
      </c>
      <c r="BE254" s="185">
        <v>6307045.79</v>
      </c>
      <c r="BF254" s="185" t="s">
        <v>992</v>
      </c>
    </row>
    <row r="255" spans="1:58" s="159" customFormat="1" ht="11.25" customHeight="1" x14ac:dyDescent="0.2">
      <c r="A255" s="7">
        <v>1</v>
      </c>
      <c r="B255" s="173" t="s">
        <v>805</v>
      </c>
      <c r="C255" s="173" t="s">
        <v>1695</v>
      </c>
      <c r="D255" s="175">
        <v>315</v>
      </c>
      <c r="E255" s="138" t="s">
        <v>2228</v>
      </c>
      <c r="F255" s="175">
        <v>315</v>
      </c>
      <c r="G255" s="21"/>
      <c r="H255" s="175" t="s">
        <v>1247</v>
      </c>
      <c r="I255" s="175" t="s">
        <v>1617</v>
      </c>
      <c r="J255" s="5" t="s">
        <v>998</v>
      </c>
      <c r="K255" s="175" t="s">
        <v>1617</v>
      </c>
      <c r="L255" s="5" t="s">
        <v>1008</v>
      </c>
      <c r="M255" s="5" t="s">
        <v>1449</v>
      </c>
      <c r="N255" s="173" t="s">
        <v>567</v>
      </c>
      <c r="O255" s="173" t="s">
        <v>570</v>
      </c>
      <c r="P255" s="173"/>
      <c r="Q255" s="173"/>
      <c r="R255" s="173"/>
      <c r="S255" s="173"/>
      <c r="T255" s="182">
        <v>0.25</v>
      </c>
      <c r="U255" s="182">
        <v>0.5</v>
      </c>
      <c r="V255" s="182" t="s">
        <v>1617</v>
      </c>
      <c r="W255" s="182" t="s">
        <v>1617</v>
      </c>
      <c r="X255" s="171" t="s">
        <v>1617</v>
      </c>
      <c r="Y255" s="171" t="s">
        <v>1617</v>
      </c>
      <c r="Z255" s="171" t="s">
        <v>1617</v>
      </c>
      <c r="AA255" s="171" t="s">
        <v>1617</v>
      </c>
      <c r="AB255" s="171" t="s">
        <v>1617</v>
      </c>
      <c r="AC255" s="171" t="s">
        <v>1617</v>
      </c>
      <c r="AD255" s="171" t="s">
        <v>1617</v>
      </c>
      <c r="AE255" s="171" t="s">
        <v>1617</v>
      </c>
      <c r="AF255" s="172" t="s">
        <v>1009</v>
      </c>
      <c r="AG255" s="172" t="s">
        <v>1012</v>
      </c>
      <c r="AH255" s="172" t="s">
        <v>1013</v>
      </c>
      <c r="AI255" s="172" t="s">
        <v>1017</v>
      </c>
      <c r="AJ255" s="172" t="s">
        <v>692</v>
      </c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63">
        <v>2</v>
      </c>
      <c r="BB255" s="63" t="s">
        <v>1617</v>
      </c>
      <c r="BC255" s="193">
        <v>42814</v>
      </c>
      <c r="BD255" s="185">
        <v>336924.03</v>
      </c>
      <c r="BE255" s="185">
        <v>6307232.2000000002</v>
      </c>
      <c r="BF255" s="185" t="s">
        <v>992</v>
      </c>
    </row>
    <row r="256" spans="1:58" s="159" customFormat="1" ht="11.25" customHeight="1" x14ac:dyDescent="0.2">
      <c r="A256" s="79">
        <v>1</v>
      </c>
      <c r="B256" s="173" t="s">
        <v>804</v>
      </c>
      <c r="C256" s="173" t="s">
        <v>1695</v>
      </c>
      <c r="D256" s="175">
        <v>316</v>
      </c>
      <c r="E256" s="21" t="s">
        <v>1892</v>
      </c>
      <c r="F256" s="175">
        <v>316</v>
      </c>
      <c r="G256" s="21" t="s">
        <v>570</v>
      </c>
      <c r="H256" s="175" t="s">
        <v>1248</v>
      </c>
      <c r="I256" s="175" t="s">
        <v>1617</v>
      </c>
      <c r="J256" s="5" t="s">
        <v>999</v>
      </c>
      <c r="K256" s="175" t="s">
        <v>1617</v>
      </c>
      <c r="L256" s="5" t="s">
        <v>1008</v>
      </c>
      <c r="M256" s="5" t="s">
        <v>1006</v>
      </c>
      <c r="N256" s="173" t="s">
        <v>570</v>
      </c>
      <c r="O256" s="173" t="s">
        <v>567</v>
      </c>
      <c r="P256" s="173"/>
      <c r="Q256" s="173"/>
      <c r="R256" s="173"/>
      <c r="S256" s="173"/>
      <c r="T256" s="182">
        <v>0.25</v>
      </c>
      <c r="U256" s="182">
        <v>0.41666666666666669</v>
      </c>
      <c r="V256" s="182" t="s">
        <v>1617</v>
      </c>
      <c r="W256" s="182" t="s">
        <v>1617</v>
      </c>
      <c r="X256" s="171" t="s">
        <v>1617</v>
      </c>
      <c r="Y256" s="171" t="s">
        <v>1617</v>
      </c>
      <c r="Z256" s="171" t="s">
        <v>1617</v>
      </c>
      <c r="AA256" s="171" t="s">
        <v>1617</v>
      </c>
      <c r="AB256" s="171" t="s">
        <v>1617</v>
      </c>
      <c r="AC256" s="171" t="s">
        <v>1617</v>
      </c>
      <c r="AD256" s="171" t="s">
        <v>1617</v>
      </c>
      <c r="AE256" s="171" t="s">
        <v>1617</v>
      </c>
      <c r="AF256" s="172" t="s">
        <v>1009</v>
      </c>
      <c r="AG256" s="172" t="s">
        <v>1012</v>
      </c>
      <c r="AH256" s="172" t="s">
        <v>1013</v>
      </c>
      <c r="AI256" s="172" t="s">
        <v>692</v>
      </c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63">
        <v>1</v>
      </c>
      <c r="BB256" s="63" t="s">
        <v>1617</v>
      </c>
      <c r="BC256" s="193">
        <v>42814</v>
      </c>
      <c r="BD256" s="185">
        <v>337337.83</v>
      </c>
      <c r="BE256" s="185">
        <v>6307327.8799999999</v>
      </c>
      <c r="BF256" s="185" t="s">
        <v>992</v>
      </c>
    </row>
    <row r="257" spans="1:58" s="159" customFormat="1" ht="11.25" customHeight="1" x14ac:dyDescent="0.2">
      <c r="A257" s="79">
        <v>1</v>
      </c>
      <c r="B257" s="174" t="s">
        <v>804</v>
      </c>
      <c r="C257" s="174" t="s">
        <v>1695</v>
      </c>
      <c r="D257" s="197">
        <v>317</v>
      </c>
      <c r="E257" s="116" t="s">
        <v>1893</v>
      </c>
      <c r="F257" s="197">
        <v>317</v>
      </c>
      <c r="G257" s="21" t="s">
        <v>566</v>
      </c>
      <c r="H257" s="175" t="s">
        <v>1249</v>
      </c>
      <c r="I257" s="175" t="s">
        <v>1617</v>
      </c>
      <c r="J257" s="5" t="s">
        <v>1029</v>
      </c>
      <c r="K257" s="175" t="s">
        <v>1617</v>
      </c>
      <c r="L257" s="5" t="s">
        <v>552</v>
      </c>
      <c r="M257" s="5" t="s">
        <v>1550</v>
      </c>
      <c r="N257" s="198" t="s">
        <v>566</v>
      </c>
      <c r="O257" s="174" t="s">
        <v>575</v>
      </c>
      <c r="P257" s="174"/>
      <c r="Q257" s="174"/>
      <c r="R257" s="174"/>
      <c r="S257" s="174"/>
      <c r="T257" s="171">
        <v>0.27083333333333331</v>
      </c>
      <c r="U257" s="171">
        <v>0.45833333333333331</v>
      </c>
      <c r="V257" s="171">
        <v>0.70833333333333337</v>
      </c>
      <c r="W257" s="171">
        <v>0.85416666666666663</v>
      </c>
      <c r="X257" s="171" t="s">
        <v>1617</v>
      </c>
      <c r="Y257" s="171" t="s">
        <v>1617</v>
      </c>
      <c r="Z257" s="171" t="s">
        <v>1617</v>
      </c>
      <c r="AA257" s="171" t="s">
        <v>1617</v>
      </c>
      <c r="AB257" s="171" t="s">
        <v>1617</v>
      </c>
      <c r="AC257" s="171" t="s">
        <v>1617</v>
      </c>
      <c r="AD257" s="171" t="s">
        <v>1617</v>
      </c>
      <c r="AE257" s="171" t="s">
        <v>1617</v>
      </c>
      <c r="AF257" s="174" t="s">
        <v>209</v>
      </c>
      <c r="AG257" s="174" t="s">
        <v>132</v>
      </c>
      <c r="AH257" s="174" t="s">
        <v>133</v>
      </c>
      <c r="AI257" s="225" t="s">
        <v>134</v>
      </c>
      <c r="AJ257" s="225" t="s">
        <v>1116</v>
      </c>
      <c r="AK257" s="225" t="s">
        <v>2219</v>
      </c>
      <c r="AL257" s="172"/>
      <c r="AM257" s="174"/>
      <c r="AN257" s="174"/>
      <c r="AO257" s="174"/>
      <c r="AP257" s="174"/>
      <c r="AQ257" s="174"/>
      <c r="AR257" s="174"/>
      <c r="AS257" s="174"/>
      <c r="AT257" s="174"/>
      <c r="AU257" s="174"/>
      <c r="AV257" s="174"/>
      <c r="AW257" s="174"/>
      <c r="AX257" s="174"/>
      <c r="AY257" s="174"/>
      <c r="AZ257" s="174"/>
      <c r="BA257" s="63">
        <v>1</v>
      </c>
      <c r="BB257" s="63" t="s">
        <v>1617</v>
      </c>
      <c r="BC257" s="193">
        <v>42849</v>
      </c>
      <c r="BD257" s="185">
        <v>335983.37</v>
      </c>
      <c r="BE257" s="185">
        <v>6298295.9900000002</v>
      </c>
      <c r="BF257" s="185" t="s">
        <v>1082</v>
      </c>
    </row>
    <row r="258" spans="1:58" s="159" customFormat="1" ht="11.25" customHeight="1" x14ac:dyDescent="0.2">
      <c r="A258" s="79">
        <v>1</v>
      </c>
      <c r="B258" s="174" t="s">
        <v>804</v>
      </c>
      <c r="C258" s="174" t="s">
        <v>775</v>
      </c>
      <c r="D258" s="197">
        <v>318</v>
      </c>
      <c r="E258" s="116" t="s">
        <v>1894</v>
      </c>
      <c r="F258" s="197">
        <v>318</v>
      </c>
      <c r="G258" s="21" t="s">
        <v>566</v>
      </c>
      <c r="H258" s="175" t="s">
        <v>1250</v>
      </c>
      <c r="I258" s="175" t="s">
        <v>1617</v>
      </c>
      <c r="J258" s="5" t="s">
        <v>633</v>
      </c>
      <c r="K258" s="175" t="s">
        <v>1617</v>
      </c>
      <c r="L258" s="5" t="s">
        <v>552</v>
      </c>
      <c r="M258" s="5" t="s">
        <v>1044</v>
      </c>
      <c r="N258" s="198" t="s">
        <v>566</v>
      </c>
      <c r="O258" s="174"/>
      <c r="P258" s="174"/>
      <c r="Q258" s="174"/>
      <c r="R258" s="174"/>
      <c r="S258" s="174"/>
      <c r="T258" s="171">
        <v>0.27083333333333331</v>
      </c>
      <c r="U258" s="171">
        <v>0.45833333333333331</v>
      </c>
      <c r="V258" s="171">
        <v>0.70833333333333337</v>
      </c>
      <c r="W258" s="171">
        <v>0.85416666666666663</v>
      </c>
      <c r="X258" s="171" t="s">
        <v>1617</v>
      </c>
      <c r="Y258" s="171" t="s">
        <v>1617</v>
      </c>
      <c r="Z258" s="171" t="s">
        <v>1617</v>
      </c>
      <c r="AA258" s="171" t="s">
        <v>1617</v>
      </c>
      <c r="AB258" s="171" t="s">
        <v>1617</v>
      </c>
      <c r="AC258" s="171" t="s">
        <v>1617</v>
      </c>
      <c r="AD258" s="171" t="s">
        <v>1617</v>
      </c>
      <c r="AE258" s="171" t="s">
        <v>1617</v>
      </c>
      <c r="AF258" s="174" t="s">
        <v>198</v>
      </c>
      <c r="AG258" s="174" t="s">
        <v>143</v>
      </c>
      <c r="AH258" s="174" t="s">
        <v>200</v>
      </c>
      <c r="AI258" s="174" t="s">
        <v>133</v>
      </c>
      <c r="AJ258" s="174"/>
      <c r="AK258" s="174"/>
      <c r="AL258" s="174"/>
      <c r="AM258" s="174"/>
      <c r="AN258" s="174"/>
      <c r="AO258" s="174"/>
      <c r="AP258" s="174"/>
      <c r="AQ258" s="174"/>
      <c r="AR258" s="174"/>
      <c r="AS258" s="174"/>
      <c r="AT258" s="174"/>
      <c r="AU258" s="174"/>
      <c r="AV258" s="174"/>
      <c r="AW258" s="174"/>
      <c r="AX258" s="174"/>
      <c r="AY258" s="174"/>
      <c r="AZ258" s="174"/>
      <c r="BA258" s="63">
        <v>2</v>
      </c>
      <c r="BB258" s="63" t="s">
        <v>1617</v>
      </c>
      <c r="BC258" s="193">
        <v>42849</v>
      </c>
      <c r="BD258" s="185">
        <v>338154.45</v>
      </c>
      <c r="BE258" s="185">
        <v>6298072.2800000003</v>
      </c>
      <c r="BF258" s="185" t="s">
        <v>1082</v>
      </c>
    </row>
    <row r="259" spans="1:58" s="159" customFormat="1" ht="11.25" customHeight="1" x14ac:dyDescent="0.2">
      <c r="A259" s="79">
        <v>1</v>
      </c>
      <c r="B259" s="174" t="s">
        <v>804</v>
      </c>
      <c r="C259" s="174" t="s">
        <v>936</v>
      </c>
      <c r="D259" s="197">
        <v>319</v>
      </c>
      <c r="E259" s="116" t="s">
        <v>1895</v>
      </c>
      <c r="F259" s="197">
        <v>319</v>
      </c>
      <c r="G259" s="21" t="s">
        <v>571</v>
      </c>
      <c r="H259" s="175" t="s">
        <v>1251</v>
      </c>
      <c r="I259" s="175" t="s">
        <v>1617</v>
      </c>
      <c r="J259" s="5" t="s">
        <v>1030</v>
      </c>
      <c r="K259" s="175" t="s">
        <v>1617</v>
      </c>
      <c r="L259" s="5" t="s">
        <v>546</v>
      </c>
      <c r="M259" s="5" t="s">
        <v>1045</v>
      </c>
      <c r="N259" s="198" t="s">
        <v>571</v>
      </c>
      <c r="O259" s="174" t="s">
        <v>575</v>
      </c>
      <c r="P259" s="174"/>
      <c r="Q259" s="174"/>
      <c r="R259" s="174"/>
      <c r="S259" s="174"/>
      <c r="T259" s="171">
        <v>0.27083333333333331</v>
      </c>
      <c r="U259" s="171">
        <v>0.45833333333333331</v>
      </c>
      <c r="V259" s="171">
        <v>0.66666666666666663</v>
      </c>
      <c r="W259" s="171">
        <v>0.85416666666666663</v>
      </c>
      <c r="X259" s="171" t="s">
        <v>1617</v>
      </c>
      <c r="Y259" s="171" t="s">
        <v>1617</v>
      </c>
      <c r="Z259" s="171" t="s">
        <v>1617</v>
      </c>
      <c r="AA259" s="171" t="s">
        <v>1617</v>
      </c>
      <c r="AB259" s="171" t="s">
        <v>1617</v>
      </c>
      <c r="AC259" s="171" t="s">
        <v>1617</v>
      </c>
      <c r="AD259" s="171" t="s">
        <v>1617</v>
      </c>
      <c r="AE259" s="171" t="s">
        <v>1617</v>
      </c>
      <c r="AF259" s="174" t="s">
        <v>319</v>
      </c>
      <c r="AG259" s="174" t="s">
        <v>321</v>
      </c>
      <c r="AH259" s="174" t="s">
        <v>1064</v>
      </c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63">
        <v>1</v>
      </c>
      <c r="BB259" s="63" t="s">
        <v>1617</v>
      </c>
      <c r="BC259" s="193">
        <v>42849</v>
      </c>
      <c r="BD259" s="185">
        <v>338221.34</v>
      </c>
      <c r="BE259" s="185">
        <v>6298031.4699999997</v>
      </c>
      <c r="BF259" s="185" t="s">
        <v>1082</v>
      </c>
    </row>
    <row r="260" spans="1:58" s="159" customFormat="1" ht="11.25" customHeight="1" x14ac:dyDescent="0.2">
      <c r="A260" s="79">
        <v>1</v>
      </c>
      <c r="B260" s="174" t="s">
        <v>804</v>
      </c>
      <c r="C260" s="174" t="s">
        <v>775</v>
      </c>
      <c r="D260" s="197">
        <v>320</v>
      </c>
      <c r="E260" s="116" t="s">
        <v>1896</v>
      </c>
      <c r="F260" s="197">
        <v>320</v>
      </c>
      <c r="G260" s="21" t="s">
        <v>566</v>
      </c>
      <c r="H260" s="175" t="s">
        <v>1252</v>
      </c>
      <c r="I260" s="175" t="s">
        <v>1617</v>
      </c>
      <c r="J260" s="5" t="s">
        <v>1031</v>
      </c>
      <c r="K260" s="175" t="s">
        <v>1617</v>
      </c>
      <c r="L260" s="5" t="s">
        <v>546</v>
      </c>
      <c r="M260" s="5" t="s">
        <v>1046</v>
      </c>
      <c r="N260" s="198" t="s">
        <v>566</v>
      </c>
      <c r="O260" s="174"/>
      <c r="P260" s="174"/>
      <c r="Q260" s="174"/>
      <c r="R260" s="174"/>
      <c r="S260" s="174"/>
      <c r="T260" s="171">
        <v>0.27083333333333331</v>
      </c>
      <c r="U260" s="171">
        <v>0.45833333333333331</v>
      </c>
      <c r="V260" s="171">
        <v>0.70833333333333337</v>
      </c>
      <c r="W260" s="171">
        <v>0.85416666666666663</v>
      </c>
      <c r="X260" s="171" t="s">
        <v>1617</v>
      </c>
      <c r="Y260" s="171" t="s">
        <v>1617</v>
      </c>
      <c r="Z260" s="171" t="s">
        <v>1617</v>
      </c>
      <c r="AA260" s="171" t="s">
        <v>1617</v>
      </c>
      <c r="AB260" s="171" t="s">
        <v>1617</v>
      </c>
      <c r="AC260" s="171" t="s">
        <v>1617</v>
      </c>
      <c r="AD260" s="171" t="s">
        <v>1617</v>
      </c>
      <c r="AE260" s="171" t="s">
        <v>1617</v>
      </c>
      <c r="AF260" s="174" t="s">
        <v>209</v>
      </c>
      <c r="AG260" s="174" t="s">
        <v>132</v>
      </c>
      <c r="AH260" s="174" t="s">
        <v>133</v>
      </c>
      <c r="AI260" s="174" t="s">
        <v>210</v>
      </c>
      <c r="AJ260" s="174" t="s">
        <v>134</v>
      </c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63">
        <v>1</v>
      </c>
      <c r="BB260" s="63" t="s">
        <v>1617</v>
      </c>
      <c r="BC260" s="193">
        <v>42849</v>
      </c>
      <c r="BD260" s="185">
        <v>339706.93</v>
      </c>
      <c r="BE260" s="185">
        <v>6298111.9699999997</v>
      </c>
      <c r="BF260" s="185" t="s">
        <v>1082</v>
      </c>
    </row>
    <row r="261" spans="1:58" s="159" customFormat="1" ht="11.25" customHeight="1" x14ac:dyDescent="0.2">
      <c r="A261" s="79">
        <v>1</v>
      </c>
      <c r="B261" s="174" t="s">
        <v>804</v>
      </c>
      <c r="C261" s="174" t="s">
        <v>1695</v>
      </c>
      <c r="D261" s="197">
        <v>321</v>
      </c>
      <c r="E261" s="116" t="s">
        <v>1897</v>
      </c>
      <c r="F261" s="197">
        <v>321</v>
      </c>
      <c r="G261" s="21" t="s">
        <v>575</v>
      </c>
      <c r="H261" s="175" t="s">
        <v>1253</v>
      </c>
      <c r="I261" s="175" t="s">
        <v>1617</v>
      </c>
      <c r="J261" s="5" t="s">
        <v>1032</v>
      </c>
      <c r="K261" s="175" t="s">
        <v>1617</v>
      </c>
      <c r="L261" s="5" t="s">
        <v>549</v>
      </c>
      <c r="M261" s="5" t="s">
        <v>1551</v>
      </c>
      <c r="N261" s="198" t="s">
        <v>575</v>
      </c>
      <c r="O261" s="174" t="s">
        <v>567</v>
      </c>
      <c r="P261" s="174"/>
      <c r="Q261" s="174"/>
      <c r="R261" s="174"/>
      <c r="S261" s="174"/>
      <c r="T261" s="171">
        <v>0.58333333333333337</v>
      </c>
      <c r="U261" s="171">
        <v>0.89583333333333337</v>
      </c>
      <c r="V261" s="171" t="s">
        <v>1617</v>
      </c>
      <c r="W261" s="171" t="s">
        <v>1617</v>
      </c>
      <c r="X261" s="171" t="s">
        <v>1617</v>
      </c>
      <c r="Y261" s="171" t="s">
        <v>1617</v>
      </c>
      <c r="Z261" s="171" t="s">
        <v>1617</v>
      </c>
      <c r="AA261" s="171" t="s">
        <v>1617</v>
      </c>
      <c r="AB261" s="171" t="s">
        <v>1617</v>
      </c>
      <c r="AC261" s="171" t="s">
        <v>1617</v>
      </c>
      <c r="AD261" s="171" t="s">
        <v>1617</v>
      </c>
      <c r="AE261" s="171" t="s">
        <v>1617</v>
      </c>
      <c r="AF261" s="174" t="s">
        <v>328</v>
      </c>
      <c r="AG261" s="174" t="s">
        <v>329</v>
      </c>
      <c r="AH261" s="174" t="s">
        <v>252</v>
      </c>
      <c r="AI261" s="174" t="s">
        <v>606</v>
      </c>
      <c r="AJ261" s="174" t="s">
        <v>330</v>
      </c>
      <c r="AK261" s="174" t="s">
        <v>871</v>
      </c>
      <c r="AL261" s="174"/>
      <c r="AM261" s="174"/>
      <c r="AN261" s="174"/>
      <c r="AO261" s="174"/>
      <c r="AP261" s="174"/>
      <c r="AQ261" s="174"/>
      <c r="AR261" s="174"/>
      <c r="AS261" s="174"/>
      <c r="AT261" s="174"/>
      <c r="AU261" s="174"/>
      <c r="AV261" s="174"/>
      <c r="AW261" s="174"/>
      <c r="AX261" s="174"/>
      <c r="AY261" s="174"/>
      <c r="AZ261" s="174"/>
      <c r="BA261" s="63">
        <v>1</v>
      </c>
      <c r="BB261" s="63">
        <v>2</v>
      </c>
      <c r="BC261" s="193">
        <v>42842</v>
      </c>
      <c r="BD261" s="185">
        <v>347027.7</v>
      </c>
      <c r="BE261" s="185">
        <v>6299218.2000000002</v>
      </c>
      <c r="BF261" s="185" t="s">
        <v>1082</v>
      </c>
    </row>
    <row r="262" spans="1:58" s="159" customFormat="1" ht="11.25" customHeight="1" x14ac:dyDescent="0.2">
      <c r="A262" s="79">
        <v>1</v>
      </c>
      <c r="B262" s="174" t="s">
        <v>804</v>
      </c>
      <c r="C262" s="174" t="s">
        <v>1695</v>
      </c>
      <c r="D262" s="197">
        <v>322</v>
      </c>
      <c r="E262" s="116" t="s">
        <v>1898</v>
      </c>
      <c r="F262" s="197">
        <v>322</v>
      </c>
      <c r="G262" s="21" t="s">
        <v>570</v>
      </c>
      <c r="H262" s="175" t="s">
        <v>1254</v>
      </c>
      <c r="I262" s="175" t="s">
        <v>1617</v>
      </c>
      <c r="J262" s="5" t="s">
        <v>1038</v>
      </c>
      <c r="K262" s="175" t="s">
        <v>1617</v>
      </c>
      <c r="L262" s="5" t="s">
        <v>549</v>
      </c>
      <c r="M262" s="5" t="s">
        <v>1552</v>
      </c>
      <c r="N262" s="198" t="s">
        <v>570</v>
      </c>
      <c r="O262" s="174" t="s">
        <v>573</v>
      </c>
      <c r="P262" s="174"/>
      <c r="Q262" s="174"/>
      <c r="R262" s="174"/>
      <c r="S262" s="174"/>
      <c r="T262" s="171">
        <v>0.66666666666666663</v>
      </c>
      <c r="U262" s="171">
        <v>0.875</v>
      </c>
      <c r="V262" s="171" t="s">
        <v>1617</v>
      </c>
      <c r="W262" s="171" t="s">
        <v>1617</v>
      </c>
      <c r="X262" s="171" t="s">
        <v>1617</v>
      </c>
      <c r="Y262" s="171" t="s">
        <v>1617</v>
      </c>
      <c r="Z262" s="171" t="s">
        <v>1617</v>
      </c>
      <c r="AA262" s="171" t="s">
        <v>1617</v>
      </c>
      <c r="AB262" s="171" t="s">
        <v>1617</v>
      </c>
      <c r="AC262" s="171" t="s">
        <v>1617</v>
      </c>
      <c r="AD262" s="171" t="s">
        <v>1617</v>
      </c>
      <c r="AE262" s="171" t="s">
        <v>1617</v>
      </c>
      <c r="AF262" s="174" t="s">
        <v>772</v>
      </c>
      <c r="AG262" s="174" t="s">
        <v>1065</v>
      </c>
      <c r="AH262" s="174" t="s">
        <v>1009</v>
      </c>
      <c r="AI262" s="174" t="s">
        <v>1010</v>
      </c>
      <c r="AJ262" s="174" t="s">
        <v>148</v>
      </c>
      <c r="AK262" s="174" t="s">
        <v>635</v>
      </c>
      <c r="AL262" s="174" t="s">
        <v>149</v>
      </c>
      <c r="AM262" s="174"/>
      <c r="AN262" s="174"/>
      <c r="AO262" s="174"/>
      <c r="AP262" s="174"/>
      <c r="AQ262" s="174"/>
      <c r="AR262" s="174"/>
      <c r="AS262" s="174"/>
      <c r="AT262" s="174"/>
      <c r="AU262" s="174"/>
      <c r="AV262" s="174"/>
      <c r="AW262" s="174"/>
      <c r="AX262" s="174"/>
      <c r="AY262" s="174"/>
      <c r="AZ262" s="174"/>
      <c r="BA262" s="63">
        <v>2</v>
      </c>
      <c r="BB262" s="63" t="s">
        <v>1617</v>
      </c>
      <c r="BC262" s="193">
        <v>42842</v>
      </c>
      <c r="BD262" s="185">
        <v>346770.7</v>
      </c>
      <c r="BE262" s="185">
        <v>6299176.5</v>
      </c>
      <c r="BF262" s="185" t="s">
        <v>1082</v>
      </c>
    </row>
    <row r="263" spans="1:58" s="159" customFormat="1" ht="11.25" customHeight="1" x14ac:dyDescent="0.2">
      <c r="A263" s="79">
        <v>1</v>
      </c>
      <c r="B263" s="174" t="s">
        <v>804</v>
      </c>
      <c r="C263" s="174" t="s">
        <v>1695</v>
      </c>
      <c r="D263" s="197">
        <v>323</v>
      </c>
      <c r="E263" s="116" t="s">
        <v>1899</v>
      </c>
      <c r="F263" s="197">
        <v>323</v>
      </c>
      <c r="G263" s="21" t="s">
        <v>570</v>
      </c>
      <c r="H263" s="175" t="s">
        <v>1255</v>
      </c>
      <c r="I263" s="175" t="s">
        <v>1617</v>
      </c>
      <c r="J263" s="5" t="s">
        <v>1039</v>
      </c>
      <c r="K263" s="175" t="s">
        <v>1617</v>
      </c>
      <c r="L263" s="5" t="s">
        <v>549</v>
      </c>
      <c r="M263" s="5" t="s">
        <v>1553</v>
      </c>
      <c r="N263" s="198" t="s">
        <v>570</v>
      </c>
      <c r="O263" s="174" t="s">
        <v>573</v>
      </c>
      <c r="P263" s="174"/>
      <c r="Q263" s="174"/>
      <c r="R263" s="174"/>
      <c r="S263" s="174"/>
      <c r="T263" s="171">
        <v>0.66666666666666663</v>
      </c>
      <c r="U263" s="171">
        <v>0.875</v>
      </c>
      <c r="V263" s="171" t="s">
        <v>1617</v>
      </c>
      <c r="W263" s="171" t="s">
        <v>1617</v>
      </c>
      <c r="X263" s="171" t="s">
        <v>1617</v>
      </c>
      <c r="Y263" s="171" t="s">
        <v>1617</v>
      </c>
      <c r="Z263" s="171" t="s">
        <v>1617</v>
      </c>
      <c r="AA263" s="171" t="s">
        <v>1617</v>
      </c>
      <c r="AB263" s="171" t="s">
        <v>1617</v>
      </c>
      <c r="AC263" s="171" t="s">
        <v>1617</v>
      </c>
      <c r="AD263" s="171" t="s">
        <v>1617</v>
      </c>
      <c r="AE263" s="171" t="s">
        <v>1617</v>
      </c>
      <c r="AF263" s="174" t="s">
        <v>772</v>
      </c>
      <c r="AG263" s="174" t="s">
        <v>1065</v>
      </c>
      <c r="AH263" s="174" t="s">
        <v>1009</v>
      </c>
      <c r="AI263" s="174" t="s">
        <v>1010</v>
      </c>
      <c r="AJ263" s="174" t="s">
        <v>635</v>
      </c>
      <c r="AK263" s="174"/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63">
        <v>2</v>
      </c>
      <c r="BB263" s="63" t="s">
        <v>1617</v>
      </c>
      <c r="BC263" s="193">
        <v>42842</v>
      </c>
      <c r="BD263" s="185">
        <v>346519.7</v>
      </c>
      <c r="BE263" s="185">
        <v>6299141.5999999996</v>
      </c>
      <c r="BF263" s="185" t="s">
        <v>1082</v>
      </c>
    </row>
    <row r="264" spans="1:58" s="159" customFormat="1" ht="11.25" customHeight="1" x14ac:dyDescent="0.2">
      <c r="A264" s="79">
        <v>1</v>
      </c>
      <c r="B264" s="174" t="s">
        <v>804</v>
      </c>
      <c r="C264" s="174" t="s">
        <v>775</v>
      </c>
      <c r="D264" s="197">
        <v>324</v>
      </c>
      <c r="E264" s="116" t="s">
        <v>1900</v>
      </c>
      <c r="F264" s="197">
        <v>324</v>
      </c>
      <c r="G264" s="21" t="s">
        <v>570</v>
      </c>
      <c r="H264" s="175" t="s">
        <v>1256</v>
      </c>
      <c r="I264" s="175" t="s">
        <v>1617</v>
      </c>
      <c r="J264" s="5" t="s">
        <v>1040</v>
      </c>
      <c r="K264" s="175" t="s">
        <v>1617</v>
      </c>
      <c r="L264" s="5" t="s">
        <v>549</v>
      </c>
      <c r="M264" s="5" t="s">
        <v>1554</v>
      </c>
      <c r="N264" s="198" t="s">
        <v>570</v>
      </c>
      <c r="O264" s="174"/>
      <c r="P264" s="174"/>
      <c r="Q264" s="174"/>
      <c r="R264" s="174"/>
      <c r="S264" s="174"/>
      <c r="T264" s="171">
        <v>0.66666666666666663</v>
      </c>
      <c r="U264" s="171">
        <v>0.875</v>
      </c>
      <c r="V264" s="171" t="s">
        <v>1617</v>
      </c>
      <c r="W264" s="171" t="s">
        <v>1617</v>
      </c>
      <c r="X264" s="171" t="s">
        <v>1617</v>
      </c>
      <c r="Y264" s="171" t="s">
        <v>1617</v>
      </c>
      <c r="Z264" s="171" t="s">
        <v>1617</v>
      </c>
      <c r="AA264" s="171" t="s">
        <v>1617</v>
      </c>
      <c r="AB264" s="171" t="s">
        <v>1617</v>
      </c>
      <c r="AC264" s="171" t="s">
        <v>1617</v>
      </c>
      <c r="AD264" s="171" t="s">
        <v>1617</v>
      </c>
      <c r="AE264" s="171" t="s">
        <v>1617</v>
      </c>
      <c r="AF264" s="174" t="s">
        <v>1065</v>
      </c>
      <c r="AG264" s="174" t="s">
        <v>1009</v>
      </c>
      <c r="AH264" s="174" t="s">
        <v>1010</v>
      </c>
      <c r="AI264" s="174" t="s">
        <v>635</v>
      </c>
      <c r="AJ264" s="174"/>
      <c r="AK264" s="174"/>
      <c r="AL264" s="174"/>
      <c r="AM264" s="174"/>
      <c r="AN264" s="174"/>
      <c r="AO264" s="174"/>
      <c r="AP264" s="174"/>
      <c r="AQ264" s="174"/>
      <c r="AR264" s="174"/>
      <c r="AS264" s="174"/>
      <c r="AT264" s="174"/>
      <c r="AU264" s="174"/>
      <c r="AV264" s="174"/>
      <c r="AW264" s="174"/>
      <c r="AX264" s="174"/>
      <c r="AY264" s="174"/>
      <c r="AZ264" s="174"/>
      <c r="BA264" s="63">
        <v>2</v>
      </c>
      <c r="BB264" s="63" t="s">
        <v>1617</v>
      </c>
      <c r="BC264" s="193">
        <v>42842</v>
      </c>
      <c r="BD264" s="185">
        <v>346107.5</v>
      </c>
      <c r="BE264" s="185">
        <v>6299078.0999999996</v>
      </c>
      <c r="BF264" s="185" t="s">
        <v>1082</v>
      </c>
    </row>
    <row r="265" spans="1:58" s="159" customFormat="1" ht="11.25" customHeight="1" x14ac:dyDescent="0.2">
      <c r="A265" s="79">
        <v>1</v>
      </c>
      <c r="B265" s="174" t="s">
        <v>804</v>
      </c>
      <c r="C265" s="174" t="s">
        <v>1695</v>
      </c>
      <c r="D265" s="197">
        <v>325</v>
      </c>
      <c r="E265" s="116" t="s">
        <v>1901</v>
      </c>
      <c r="F265" s="197">
        <v>325</v>
      </c>
      <c r="G265" s="21" t="s">
        <v>570</v>
      </c>
      <c r="H265" s="175" t="s">
        <v>1257</v>
      </c>
      <c r="I265" s="175" t="s">
        <v>1617</v>
      </c>
      <c r="J265" s="5" t="s">
        <v>1041</v>
      </c>
      <c r="K265" s="175" t="s">
        <v>1617</v>
      </c>
      <c r="L265" s="5" t="s">
        <v>549</v>
      </c>
      <c r="M265" s="5" t="s">
        <v>1555</v>
      </c>
      <c r="N265" s="198" t="s">
        <v>570</v>
      </c>
      <c r="O265" s="174" t="s">
        <v>567</v>
      </c>
      <c r="P265" s="174"/>
      <c r="Q265" s="174"/>
      <c r="R265" s="174"/>
      <c r="S265" s="174"/>
      <c r="T265" s="171">
        <v>0.25</v>
      </c>
      <c r="U265" s="171">
        <v>0.91666666666666663</v>
      </c>
      <c r="V265" s="171" t="s">
        <v>1617</v>
      </c>
      <c r="W265" s="171" t="s">
        <v>1617</v>
      </c>
      <c r="X265" s="171" t="s">
        <v>1617</v>
      </c>
      <c r="Y265" s="171" t="s">
        <v>1617</v>
      </c>
      <c r="Z265" s="171" t="s">
        <v>1617</v>
      </c>
      <c r="AA265" s="171" t="s">
        <v>1617</v>
      </c>
      <c r="AB265" s="171" t="s">
        <v>1617</v>
      </c>
      <c r="AC265" s="171" t="s">
        <v>1617</v>
      </c>
      <c r="AD265" s="171" t="s">
        <v>1617</v>
      </c>
      <c r="AE265" s="171" t="s">
        <v>1617</v>
      </c>
      <c r="AF265" s="5" t="s">
        <v>1065</v>
      </c>
      <c r="AG265" s="5" t="s">
        <v>1009</v>
      </c>
      <c r="AH265" s="5" t="s">
        <v>1010</v>
      </c>
      <c r="AI265" s="5" t="s">
        <v>148</v>
      </c>
      <c r="AJ265" s="5" t="s">
        <v>1066</v>
      </c>
      <c r="AK265" s="5" t="s">
        <v>635</v>
      </c>
      <c r="AL265" s="5" t="s">
        <v>149</v>
      </c>
      <c r="AM265" s="227" t="s">
        <v>1067</v>
      </c>
      <c r="AN265" s="5" t="s">
        <v>688</v>
      </c>
      <c r="AO265" s="174"/>
      <c r="AP265" s="174"/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63">
        <v>2</v>
      </c>
      <c r="BB265" s="63" t="s">
        <v>1617</v>
      </c>
      <c r="BC265" s="193">
        <v>42842</v>
      </c>
      <c r="BD265" s="185">
        <v>345790.3</v>
      </c>
      <c r="BE265" s="185">
        <v>6299034.7000000002</v>
      </c>
      <c r="BF265" s="185" t="s">
        <v>1082</v>
      </c>
    </row>
    <row r="266" spans="1:58" s="159" customFormat="1" ht="11.25" customHeight="1" x14ac:dyDescent="0.2">
      <c r="A266" s="7">
        <v>1</v>
      </c>
      <c r="B266" s="174" t="s">
        <v>805</v>
      </c>
      <c r="C266" s="174" t="s">
        <v>775</v>
      </c>
      <c r="D266" s="197">
        <v>326</v>
      </c>
      <c r="E266" s="208" t="s">
        <v>2227</v>
      </c>
      <c r="F266" s="197">
        <v>326</v>
      </c>
      <c r="G266" s="21"/>
      <c r="H266" s="175" t="s">
        <v>1258</v>
      </c>
      <c r="I266" s="175" t="s">
        <v>1617</v>
      </c>
      <c r="J266" s="5" t="s">
        <v>1033</v>
      </c>
      <c r="K266" s="175" t="s">
        <v>1617</v>
      </c>
      <c r="L266" s="5" t="s">
        <v>549</v>
      </c>
      <c r="M266" s="5" t="s">
        <v>1052</v>
      </c>
      <c r="N266" s="177" t="s">
        <v>575</v>
      </c>
      <c r="O266" s="174"/>
      <c r="P266" s="174"/>
      <c r="Q266" s="174"/>
      <c r="R266" s="174"/>
      <c r="S266" s="174"/>
      <c r="T266" s="171">
        <v>0.66666666666666663</v>
      </c>
      <c r="U266" s="171">
        <v>0.875</v>
      </c>
      <c r="V266" s="171" t="s">
        <v>1617</v>
      </c>
      <c r="W266" s="171" t="s">
        <v>1617</v>
      </c>
      <c r="X266" s="171" t="s">
        <v>1617</v>
      </c>
      <c r="Y266" s="171" t="s">
        <v>1617</v>
      </c>
      <c r="Z266" s="171" t="s">
        <v>1617</v>
      </c>
      <c r="AA266" s="171" t="s">
        <v>1617</v>
      </c>
      <c r="AB266" s="171" t="s">
        <v>1617</v>
      </c>
      <c r="AC266" s="171" t="s">
        <v>1617</v>
      </c>
      <c r="AD266" s="171" t="s">
        <v>1617</v>
      </c>
      <c r="AE266" s="171" t="s">
        <v>1617</v>
      </c>
      <c r="AF266" s="174" t="s">
        <v>328</v>
      </c>
      <c r="AG266" s="174" t="s">
        <v>329</v>
      </c>
      <c r="AH266" s="174" t="s">
        <v>252</v>
      </c>
      <c r="AI266" s="174" t="s">
        <v>580</v>
      </c>
      <c r="AJ266" s="174"/>
      <c r="AK266" s="174"/>
      <c r="AL266" s="174"/>
      <c r="AM266" s="174"/>
      <c r="AN266" s="174"/>
      <c r="AO266" s="174"/>
      <c r="AP266" s="174"/>
      <c r="AQ266" s="174"/>
      <c r="AR266" s="174"/>
      <c r="AS266" s="174"/>
      <c r="AT266" s="174"/>
      <c r="AU266" s="174"/>
      <c r="AV266" s="174"/>
      <c r="AW266" s="174"/>
      <c r="AX266" s="174"/>
      <c r="AY266" s="174"/>
      <c r="AZ266" s="174"/>
      <c r="BA266" s="63">
        <v>2</v>
      </c>
      <c r="BB266" s="63" t="s">
        <v>1617</v>
      </c>
      <c r="BC266" s="193">
        <v>42851</v>
      </c>
      <c r="BD266" s="185">
        <v>345937.4</v>
      </c>
      <c r="BE266" s="185">
        <v>6299054.7000000002</v>
      </c>
      <c r="BF266" s="185" t="s">
        <v>1082</v>
      </c>
    </row>
    <row r="267" spans="1:58" s="159" customFormat="1" ht="11.25" customHeight="1" x14ac:dyDescent="0.2">
      <c r="A267" s="79">
        <v>1</v>
      </c>
      <c r="B267" s="174" t="s">
        <v>804</v>
      </c>
      <c r="C267" s="174" t="s">
        <v>1695</v>
      </c>
      <c r="D267" s="197">
        <v>327</v>
      </c>
      <c r="E267" s="116" t="s">
        <v>1902</v>
      </c>
      <c r="F267" s="197">
        <v>327</v>
      </c>
      <c r="G267" s="21" t="s">
        <v>570</v>
      </c>
      <c r="H267" s="175" t="s">
        <v>1259</v>
      </c>
      <c r="I267" s="175" t="s">
        <v>1617</v>
      </c>
      <c r="J267" s="5" t="s">
        <v>1042</v>
      </c>
      <c r="K267" s="175" t="s">
        <v>1617</v>
      </c>
      <c r="L267" s="5" t="s">
        <v>549</v>
      </c>
      <c r="M267" s="5" t="s">
        <v>1053</v>
      </c>
      <c r="N267" s="177" t="s">
        <v>570</v>
      </c>
      <c r="O267" s="174" t="s">
        <v>567</v>
      </c>
      <c r="P267" s="174"/>
      <c r="Q267" s="174"/>
      <c r="R267" s="174"/>
      <c r="S267" s="174"/>
      <c r="T267" s="171">
        <v>0.66666666666666663</v>
      </c>
      <c r="U267" s="171">
        <v>0.875</v>
      </c>
      <c r="V267" s="171" t="s">
        <v>1617</v>
      </c>
      <c r="W267" s="171" t="s">
        <v>1617</v>
      </c>
      <c r="X267" s="171" t="s">
        <v>1617</v>
      </c>
      <c r="Y267" s="171" t="s">
        <v>1617</v>
      </c>
      <c r="Z267" s="171" t="s">
        <v>1617</v>
      </c>
      <c r="AA267" s="171" t="s">
        <v>1617</v>
      </c>
      <c r="AB267" s="171" t="s">
        <v>1617</v>
      </c>
      <c r="AC267" s="171" t="s">
        <v>1617</v>
      </c>
      <c r="AD267" s="171" t="s">
        <v>1617</v>
      </c>
      <c r="AE267" s="171" t="s">
        <v>1617</v>
      </c>
      <c r="AF267" s="5" t="s">
        <v>1065</v>
      </c>
      <c r="AG267" s="5" t="s">
        <v>1009</v>
      </c>
      <c r="AH267" s="5" t="s">
        <v>1010</v>
      </c>
      <c r="AI267" s="5" t="s">
        <v>688</v>
      </c>
      <c r="AJ267" s="174"/>
      <c r="AK267" s="174"/>
      <c r="AL267" s="174"/>
      <c r="AM267" s="174"/>
      <c r="AN267" s="174"/>
      <c r="AO267" s="174"/>
      <c r="AP267" s="174"/>
      <c r="AQ267" s="174"/>
      <c r="AR267" s="174"/>
      <c r="AS267" s="174"/>
      <c r="AT267" s="174"/>
      <c r="AU267" s="174"/>
      <c r="AV267" s="174"/>
      <c r="AW267" s="174"/>
      <c r="AX267" s="174"/>
      <c r="AY267" s="174"/>
      <c r="AZ267" s="174"/>
      <c r="BA267" s="63">
        <v>2</v>
      </c>
      <c r="BB267" s="63" t="s">
        <v>1617</v>
      </c>
      <c r="BC267" s="193">
        <v>42851</v>
      </c>
      <c r="BD267" s="185">
        <v>345710.33</v>
      </c>
      <c r="BE267" s="185">
        <v>6299131.4800000004</v>
      </c>
      <c r="BF267" s="185" t="s">
        <v>1082</v>
      </c>
    </row>
    <row r="268" spans="1:58" s="159" customFormat="1" ht="11.25" customHeight="1" x14ac:dyDescent="0.2">
      <c r="A268" s="79">
        <v>1</v>
      </c>
      <c r="B268" s="174" t="s">
        <v>804</v>
      </c>
      <c r="C268" s="174" t="s">
        <v>775</v>
      </c>
      <c r="D268" s="197">
        <v>328</v>
      </c>
      <c r="E268" s="116" t="s">
        <v>1903</v>
      </c>
      <c r="F268" s="197">
        <v>328</v>
      </c>
      <c r="G268" s="21" t="s">
        <v>571</v>
      </c>
      <c r="H268" s="175" t="s">
        <v>1177</v>
      </c>
      <c r="I268" s="175" t="s">
        <v>1617</v>
      </c>
      <c r="J268" s="5" t="s">
        <v>684</v>
      </c>
      <c r="K268" s="175" t="s">
        <v>1617</v>
      </c>
      <c r="L268" s="5" t="s">
        <v>565</v>
      </c>
      <c r="M268" s="5" t="s">
        <v>1054</v>
      </c>
      <c r="N268" s="177" t="s">
        <v>571</v>
      </c>
      <c r="O268" s="174"/>
      <c r="P268" s="174"/>
      <c r="Q268" s="174"/>
      <c r="R268" s="174"/>
      <c r="S268" s="174"/>
      <c r="T268" s="196">
        <v>0.27083333333333331</v>
      </c>
      <c r="U268" s="196">
        <v>0.39583333333333331</v>
      </c>
      <c r="V268" s="196">
        <v>0.66666666666666663</v>
      </c>
      <c r="W268" s="196">
        <v>0.85416666666666663</v>
      </c>
      <c r="X268" s="171" t="s">
        <v>1617</v>
      </c>
      <c r="Y268" s="171" t="s">
        <v>1617</v>
      </c>
      <c r="Z268" s="171" t="s">
        <v>1617</v>
      </c>
      <c r="AA268" s="171" t="s">
        <v>1617</v>
      </c>
      <c r="AB268" s="171" t="s">
        <v>1617</v>
      </c>
      <c r="AC268" s="171" t="s">
        <v>1617</v>
      </c>
      <c r="AD268" s="171" t="s">
        <v>1617</v>
      </c>
      <c r="AE268" s="171" t="s">
        <v>1617</v>
      </c>
      <c r="AF268" s="5" t="s">
        <v>1068</v>
      </c>
      <c r="AG268" s="5" t="s">
        <v>312</v>
      </c>
      <c r="AH268" s="5" t="s">
        <v>2065</v>
      </c>
      <c r="AI268" s="5" t="s">
        <v>1069</v>
      </c>
      <c r="AJ268" s="5" t="s">
        <v>574</v>
      </c>
      <c r="AK268" s="5" t="s">
        <v>297</v>
      </c>
      <c r="AL268" s="5" t="s">
        <v>2108</v>
      </c>
      <c r="AM268" s="174"/>
      <c r="AN268" s="174"/>
      <c r="AO268" s="174"/>
      <c r="AP268" s="174"/>
      <c r="AQ268" s="174"/>
      <c r="AR268" s="174"/>
      <c r="AS268" s="174"/>
      <c r="AT268" s="174"/>
      <c r="AU268" s="174"/>
      <c r="AV268" s="174"/>
      <c r="AW268" s="174"/>
      <c r="AX268" s="174"/>
      <c r="AY268" s="174"/>
      <c r="AZ268" s="174"/>
      <c r="BA268" s="63">
        <v>1</v>
      </c>
      <c r="BB268" s="63" t="s">
        <v>1617</v>
      </c>
      <c r="BC268" s="193">
        <v>42857</v>
      </c>
      <c r="BD268" s="185">
        <v>341446.31</v>
      </c>
      <c r="BE268" s="185">
        <v>6302547.96</v>
      </c>
      <c r="BF268" s="185" t="s">
        <v>1082</v>
      </c>
    </row>
    <row r="269" spans="1:58" s="159" customFormat="1" ht="11.25" customHeight="1" x14ac:dyDescent="0.2">
      <c r="A269" s="79">
        <v>1</v>
      </c>
      <c r="B269" s="174" t="s">
        <v>804</v>
      </c>
      <c r="C269" s="174" t="s">
        <v>775</v>
      </c>
      <c r="D269" s="197">
        <v>329</v>
      </c>
      <c r="E269" s="116" t="s">
        <v>1904</v>
      </c>
      <c r="F269" s="197">
        <v>329</v>
      </c>
      <c r="G269" s="21" t="s">
        <v>571</v>
      </c>
      <c r="H269" s="175" t="s">
        <v>1260</v>
      </c>
      <c r="I269" s="175" t="s">
        <v>1617</v>
      </c>
      <c r="J269" s="5" t="s">
        <v>1034</v>
      </c>
      <c r="K269" s="175" t="s">
        <v>1617</v>
      </c>
      <c r="L269" s="5" t="s">
        <v>565</v>
      </c>
      <c r="M269" s="5" t="s">
        <v>1055</v>
      </c>
      <c r="N269" s="177" t="s">
        <v>566</v>
      </c>
      <c r="O269" s="174"/>
      <c r="P269" s="174"/>
      <c r="Q269" s="174"/>
      <c r="R269" s="174"/>
      <c r="S269" s="174"/>
      <c r="T269" s="196">
        <v>0.27083333333333331</v>
      </c>
      <c r="U269" s="171">
        <v>0.45833333333333331</v>
      </c>
      <c r="V269" s="171">
        <v>0.70833333333333337</v>
      </c>
      <c r="W269" s="196">
        <v>0.85416666666666663</v>
      </c>
      <c r="X269" s="171" t="s">
        <v>1617</v>
      </c>
      <c r="Y269" s="171" t="s">
        <v>1617</v>
      </c>
      <c r="Z269" s="171" t="s">
        <v>1617</v>
      </c>
      <c r="AA269" s="171" t="s">
        <v>1617</v>
      </c>
      <c r="AB269" s="171" t="s">
        <v>1617</v>
      </c>
      <c r="AC269" s="171" t="s">
        <v>1617</v>
      </c>
      <c r="AD269" s="171" t="s">
        <v>1617</v>
      </c>
      <c r="AE269" s="171" t="s">
        <v>1617</v>
      </c>
      <c r="AF269" s="174" t="s">
        <v>231</v>
      </c>
      <c r="AG269" s="174" t="s">
        <v>232</v>
      </c>
      <c r="AH269" s="174" t="s">
        <v>581</v>
      </c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63">
        <v>1</v>
      </c>
      <c r="BB269" s="63" t="s">
        <v>1617</v>
      </c>
      <c r="BC269" s="193">
        <v>42857</v>
      </c>
      <c r="BD269" s="185">
        <v>341576.76</v>
      </c>
      <c r="BE269" s="185">
        <v>6302530.5300000003</v>
      </c>
      <c r="BF269" s="185" t="s">
        <v>1082</v>
      </c>
    </row>
    <row r="270" spans="1:58" s="159" customFormat="1" ht="11.25" customHeight="1" x14ac:dyDescent="0.2">
      <c r="A270" s="79">
        <v>1</v>
      </c>
      <c r="B270" s="174" t="s">
        <v>804</v>
      </c>
      <c r="C270" s="174" t="s">
        <v>775</v>
      </c>
      <c r="D270" s="197">
        <v>330</v>
      </c>
      <c r="E270" s="116" t="s">
        <v>1905</v>
      </c>
      <c r="F270" s="197">
        <v>330</v>
      </c>
      <c r="G270" s="21" t="s">
        <v>571</v>
      </c>
      <c r="H270" s="175" t="s">
        <v>1261</v>
      </c>
      <c r="I270" s="175" t="s">
        <v>1617</v>
      </c>
      <c r="J270" s="5" t="s">
        <v>1035</v>
      </c>
      <c r="K270" s="175" t="s">
        <v>1617</v>
      </c>
      <c r="L270" s="5" t="s">
        <v>565</v>
      </c>
      <c r="M270" s="5" t="s">
        <v>1056</v>
      </c>
      <c r="N270" s="177" t="s">
        <v>566</v>
      </c>
      <c r="O270" s="174"/>
      <c r="P270" s="174"/>
      <c r="Q270" s="174"/>
      <c r="R270" s="174"/>
      <c r="S270" s="174"/>
      <c r="T270" s="196">
        <v>0.27083333333333331</v>
      </c>
      <c r="U270" s="171">
        <v>0.45833333333333331</v>
      </c>
      <c r="V270" s="171">
        <v>0.70833333333333337</v>
      </c>
      <c r="W270" s="196">
        <v>0.85416666666666663</v>
      </c>
      <c r="X270" s="171" t="s">
        <v>1617</v>
      </c>
      <c r="Y270" s="171" t="s">
        <v>1617</v>
      </c>
      <c r="Z270" s="171" t="s">
        <v>1617</v>
      </c>
      <c r="AA270" s="171" t="s">
        <v>1617</v>
      </c>
      <c r="AB270" s="171" t="s">
        <v>1617</v>
      </c>
      <c r="AC270" s="171" t="s">
        <v>1617</v>
      </c>
      <c r="AD270" s="171" t="s">
        <v>1617</v>
      </c>
      <c r="AE270" s="171" t="s">
        <v>1617</v>
      </c>
      <c r="AF270" s="174" t="s">
        <v>172</v>
      </c>
      <c r="AG270" s="174" t="s">
        <v>174</v>
      </c>
      <c r="AH270" s="174" t="s">
        <v>899</v>
      </c>
      <c r="AI270" s="174"/>
      <c r="AJ270" s="174"/>
      <c r="AK270" s="174"/>
      <c r="AL270" s="174"/>
      <c r="AM270" s="174"/>
      <c r="AN270" s="174"/>
      <c r="AO270" s="174"/>
      <c r="AP270" s="174"/>
      <c r="AQ270" s="174"/>
      <c r="AR270" s="174"/>
      <c r="AS270" s="174"/>
      <c r="AT270" s="174"/>
      <c r="AU270" s="174"/>
      <c r="AV270" s="174"/>
      <c r="AW270" s="174"/>
      <c r="AX270" s="174"/>
      <c r="AY270" s="174"/>
      <c r="AZ270" s="174"/>
      <c r="BA270" s="63">
        <v>1</v>
      </c>
      <c r="BB270" s="63" t="s">
        <v>1617</v>
      </c>
      <c r="BC270" s="193">
        <v>42857</v>
      </c>
      <c r="BD270" s="185">
        <v>341543.82</v>
      </c>
      <c r="BE270" s="185">
        <v>6302496.9299999997</v>
      </c>
      <c r="BF270" s="185" t="s">
        <v>1082</v>
      </c>
    </row>
    <row r="271" spans="1:58" s="159" customFormat="1" ht="11.25" customHeight="1" x14ac:dyDescent="0.2">
      <c r="A271" s="79">
        <v>1</v>
      </c>
      <c r="B271" s="174" t="s">
        <v>804</v>
      </c>
      <c r="C271" s="174" t="s">
        <v>1695</v>
      </c>
      <c r="D271" s="197">
        <v>331</v>
      </c>
      <c r="E271" s="116" t="s">
        <v>1906</v>
      </c>
      <c r="F271" s="197">
        <v>331</v>
      </c>
      <c r="G271" s="21" t="s">
        <v>567</v>
      </c>
      <c r="H271" s="175" t="s">
        <v>1247</v>
      </c>
      <c r="I271" s="175" t="s">
        <v>1617</v>
      </c>
      <c r="J271" s="5" t="s">
        <v>998</v>
      </c>
      <c r="K271" s="175" t="s">
        <v>1617</v>
      </c>
      <c r="L271" s="5" t="s">
        <v>1008</v>
      </c>
      <c r="M271" s="5" t="s">
        <v>1449</v>
      </c>
      <c r="N271" s="177" t="s">
        <v>567</v>
      </c>
      <c r="O271" s="174" t="s">
        <v>570</v>
      </c>
      <c r="P271" s="174"/>
      <c r="Q271" s="174"/>
      <c r="R271" s="174"/>
      <c r="S271" s="174"/>
      <c r="T271" s="182">
        <v>0.25</v>
      </c>
      <c r="U271" s="182">
        <v>0.41666666666666669</v>
      </c>
      <c r="V271" s="171" t="s">
        <v>1617</v>
      </c>
      <c r="W271" s="171" t="s">
        <v>1617</v>
      </c>
      <c r="X271" s="171" t="s">
        <v>1617</v>
      </c>
      <c r="Y271" s="171" t="s">
        <v>1617</v>
      </c>
      <c r="Z271" s="171" t="s">
        <v>1617</v>
      </c>
      <c r="AA271" s="171" t="s">
        <v>1617</v>
      </c>
      <c r="AB271" s="171" t="s">
        <v>1617</v>
      </c>
      <c r="AC271" s="171" t="s">
        <v>1617</v>
      </c>
      <c r="AD271" s="171" t="s">
        <v>1617</v>
      </c>
      <c r="AE271" s="171" t="s">
        <v>1617</v>
      </c>
      <c r="AF271" s="174" t="s">
        <v>1009</v>
      </c>
      <c r="AG271" s="174" t="s">
        <v>1012</v>
      </c>
      <c r="AH271" s="174" t="s">
        <v>1013</v>
      </c>
      <c r="AI271" s="174" t="s">
        <v>1017</v>
      </c>
      <c r="AJ271" s="174" t="s">
        <v>692</v>
      </c>
      <c r="AK271" s="174"/>
      <c r="AL271" s="174"/>
      <c r="AM271" s="174"/>
      <c r="AN271" s="174"/>
      <c r="AO271" s="174"/>
      <c r="AP271" s="174"/>
      <c r="AQ271" s="174"/>
      <c r="AR271" s="174"/>
      <c r="AS271" s="174"/>
      <c r="AT271" s="174"/>
      <c r="AU271" s="174"/>
      <c r="AV271" s="174"/>
      <c r="AW271" s="174"/>
      <c r="AX271" s="174"/>
      <c r="AY271" s="174"/>
      <c r="AZ271" s="174"/>
      <c r="BA271" s="63">
        <v>2</v>
      </c>
      <c r="BB271" s="63">
        <v>3</v>
      </c>
      <c r="BC271" s="193">
        <v>42863</v>
      </c>
      <c r="BD271" s="185">
        <v>336924.03</v>
      </c>
      <c r="BE271" s="185">
        <v>6307232.2000000002</v>
      </c>
      <c r="BF271" s="185" t="s">
        <v>1082</v>
      </c>
    </row>
    <row r="272" spans="1:58" s="159" customFormat="1" ht="11.25" customHeight="1" x14ac:dyDescent="0.2">
      <c r="A272" s="79">
        <v>1</v>
      </c>
      <c r="B272" s="174" t="s">
        <v>804</v>
      </c>
      <c r="C272" s="174" t="s">
        <v>775</v>
      </c>
      <c r="D272" s="197">
        <v>332</v>
      </c>
      <c r="E272" s="116" t="s">
        <v>1907</v>
      </c>
      <c r="F272" s="197">
        <v>332</v>
      </c>
      <c r="G272" s="21" t="s">
        <v>570</v>
      </c>
      <c r="H272" s="175" t="s">
        <v>1262</v>
      </c>
      <c r="I272" s="175" t="s">
        <v>1617</v>
      </c>
      <c r="J272" s="5" t="s">
        <v>1037</v>
      </c>
      <c r="K272" s="175" t="s">
        <v>1617</v>
      </c>
      <c r="L272" s="5" t="s">
        <v>547</v>
      </c>
      <c r="M272" s="5" t="s">
        <v>1058</v>
      </c>
      <c r="N272" s="177" t="s">
        <v>570</v>
      </c>
      <c r="O272" s="174"/>
      <c r="P272" s="174"/>
      <c r="Q272" s="174"/>
      <c r="R272" s="174"/>
      <c r="S272" s="174"/>
      <c r="T272" s="182">
        <v>0.25</v>
      </c>
      <c r="U272" s="182">
        <v>0.41666666666666669</v>
      </c>
      <c r="V272" s="171" t="s">
        <v>1617</v>
      </c>
      <c r="W272" s="171" t="s">
        <v>1617</v>
      </c>
      <c r="X272" s="171" t="s">
        <v>1617</v>
      </c>
      <c r="Y272" s="171" t="s">
        <v>1617</v>
      </c>
      <c r="Z272" s="171" t="s">
        <v>1617</v>
      </c>
      <c r="AA272" s="171" t="s">
        <v>1617</v>
      </c>
      <c r="AB272" s="171" t="s">
        <v>1617</v>
      </c>
      <c r="AC272" s="171" t="s">
        <v>1617</v>
      </c>
      <c r="AD272" s="171" t="s">
        <v>1617</v>
      </c>
      <c r="AE272" s="171" t="s">
        <v>1617</v>
      </c>
      <c r="AF272" s="174" t="s">
        <v>1070</v>
      </c>
      <c r="AG272" s="174" t="s">
        <v>770</v>
      </c>
      <c r="AH272" s="174" t="s">
        <v>1072</v>
      </c>
      <c r="AI272" s="174" t="s">
        <v>1073</v>
      </c>
      <c r="AJ272" s="174" t="s">
        <v>1074</v>
      </c>
      <c r="AK272" s="174" t="s">
        <v>1075</v>
      </c>
      <c r="AL272" s="174" t="s">
        <v>1076</v>
      </c>
      <c r="AM272" s="174" t="s">
        <v>1078</v>
      </c>
      <c r="AN272" s="174"/>
      <c r="AO272" s="174"/>
      <c r="AP272" s="174"/>
      <c r="AQ272" s="174"/>
      <c r="AR272" s="174"/>
      <c r="AS272" s="174"/>
      <c r="AT272" s="174"/>
      <c r="AU272" s="174"/>
      <c r="AV272" s="174"/>
      <c r="AW272" s="174"/>
      <c r="AX272" s="174"/>
      <c r="AY272" s="174"/>
      <c r="AZ272" s="174"/>
      <c r="BA272" s="63">
        <v>2</v>
      </c>
      <c r="BB272" s="63" t="s">
        <v>1617</v>
      </c>
      <c r="BC272" s="193">
        <v>42863</v>
      </c>
      <c r="BD272" s="185">
        <v>333001.65000000002</v>
      </c>
      <c r="BE272" s="185">
        <v>6291013.71</v>
      </c>
      <c r="BF272" s="185" t="s">
        <v>1082</v>
      </c>
    </row>
    <row r="273" spans="1:89" s="159" customFormat="1" ht="11.25" customHeight="1" x14ac:dyDescent="0.2">
      <c r="A273" s="79">
        <v>1</v>
      </c>
      <c r="B273" s="174" t="s">
        <v>804</v>
      </c>
      <c r="C273" s="174" t="s">
        <v>775</v>
      </c>
      <c r="D273" s="197">
        <v>333</v>
      </c>
      <c r="E273" s="116" t="s">
        <v>1908</v>
      </c>
      <c r="F273" s="197">
        <v>333</v>
      </c>
      <c r="G273" s="21" t="s">
        <v>575</v>
      </c>
      <c r="H273" s="175" t="s">
        <v>1263</v>
      </c>
      <c r="I273" s="175" t="s">
        <v>1617</v>
      </c>
      <c r="J273" s="5" t="s">
        <v>1036</v>
      </c>
      <c r="K273" s="175" t="s">
        <v>1617</v>
      </c>
      <c r="L273" s="5" t="s">
        <v>551</v>
      </c>
      <c r="M273" s="5" t="s">
        <v>1059</v>
      </c>
      <c r="N273" s="174" t="s">
        <v>575</v>
      </c>
      <c r="O273" s="174"/>
      <c r="P273" s="174"/>
      <c r="Q273" s="174"/>
      <c r="R273" s="174"/>
      <c r="S273" s="174"/>
      <c r="T273" s="196">
        <v>0.27083333333333331</v>
      </c>
      <c r="U273" s="171">
        <v>0.875</v>
      </c>
      <c r="V273" s="171" t="s">
        <v>1617</v>
      </c>
      <c r="W273" s="171" t="s">
        <v>1617</v>
      </c>
      <c r="X273" s="171">
        <v>0.29166666666666669</v>
      </c>
      <c r="Y273" s="171" t="s">
        <v>1655</v>
      </c>
      <c r="Z273" s="171" t="s">
        <v>1617</v>
      </c>
      <c r="AA273" s="171" t="s">
        <v>1617</v>
      </c>
      <c r="AB273" s="171" t="s">
        <v>1617</v>
      </c>
      <c r="AC273" s="171" t="s">
        <v>1617</v>
      </c>
      <c r="AD273" s="171" t="s">
        <v>1617</v>
      </c>
      <c r="AE273" s="171" t="s">
        <v>1617</v>
      </c>
      <c r="AF273" s="174" t="s">
        <v>329</v>
      </c>
      <c r="AG273" s="174" t="s">
        <v>1079</v>
      </c>
      <c r="AH273" s="174" t="s">
        <v>2355</v>
      </c>
      <c r="AI273" s="174"/>
      <c r="AJ273" s="174"/>
      <c r="AK273" s="174"/>
      <c r="AL273" s="174"/>
      <c r="AM273" s="174"/>
      <c r="AN273" s="174"/>
      <c r="AO273" s="174"/>
      <c r="AP273" s="174"/>
      <c r="AQ273" s="174"/>
      <c r="AR273" s="174"/>
      <c r="AS273" s="174"/>
      <c r="AT273" s="174"/>
      <c r="AU273" s="174"/>
      <c r="AV273" s="174"/>
      <c r="AW273" s="174"/>
      <c r="AX273" s="174"/>
      <c r="AY273" s="174"/>
      <c r="AZ273" s="174"/>
      <c r="BA273" s="63">
        <v>2</v>
      </c>
      <c r="BB273" s="63">
        <v>3</v>
      </c>
      <c r="BC273" s="193">
        <v>42881</v>
      </c>
      <c r="BD273" s="185">
        <v>353883.33</v>
      </c>
      <c r="BE273" s="185">
        <v>6297344.7599999998</v>
      </c>
      <c r="BF273" s="185" t="s">
        <v>1082</v>
      </c>
    </row>
    <row r="274" spans="1:89" s="159" customFormat="1" ht="11.25" x14ac:dyDescent="0.2">
      <c r="A274" s="79">
        <v>1</v>
      </c>
      <c r="B274" s="174" t="s">
        <v>804</v>
      </c>
      <c r="C274" s="174" t="s">
        <v>775</v>
      </c>
      <c r="D274" s="197">
        <v>334</v>
      </c>
      <c r="E274" s="116" t="s">
        <v>1909</v>
      </c>
      <c r="F274" s="197">
        <v>334</v>
      </c>
      <c r="G274" s="21" t="s">
        <v>570</v>
      </c>
      <c r="H274" s="175" t="s">
        <v>1264</v>
      </c>
      <c r="I274" s="175" t="s">
        <v>1617</v>
      </c>
      <c r="J274" s="5" t="s">
        <v>117</v>
      </c>
      <c r="K274" s="175" t="s">
        <v>1617</v>
      </c>
      <c r="L274" s="5" t="s">
        <v>558</v>
      </c>
      <c r="M274" s="5" t="s">
        <v>1497</v>
      </c>
      <c r="N274" s="174" t="s">
        <v>570</v>
      </c>
      <c r="O274" s="174"/>
      <c r="P274" s="174"/>
      <c r="Q274" s="174"/>
      <c r="R274" s="174"/>
      <c r="S274" s="174"/>
      <c r="T274" s="196">
        <v>0.54166666666666663</v>
      </c>
      <c r="U274" s="196">
        <v>0.95833333333333337</v>
      </c>
      <c r="V274" s="171" t="s">
        <v>1617</v>
      </c>
      <c r="W274" s="171" t="s">
        <v>1617</v>
      </c>
      <c r="X274" s="171" t="s">
        <v>1617</v>
      </c>
      <c r="Y274" s="171" t="s">
        <v>1617</v>
      </c>
      <c r="Z274" s="171" t="s">
        <v>1617</v>
      </c>
      <c r="AA274" s="171" t="s">
        <v>1617</v>
      </c>
      <c r="AB274" s="171" t="s">
        <v>1617</v>
      </c>
      <c r="AC274" s="171" t="s">
        <v>1617</v>
      </c>
      <c r="AD274" s="171" t="s">
        <v>1617</v>
      </c>
      <c r="AE274" s="171" t="s">
        <v>1617</v>
      </c>
      <c r="AF274" s="174" t="s">
        <v>389</v>
      </c>
      <c r="AG274" s="174" t="s">
        <v>1081</v>
      </c>
      <c r="AH274" s="174"/>
      <c r="AI274" s="174"/>
      <c r="AJ274" s="174"/>
      <c r="AK274" s="174"/>
      <c r="AL274" s="174"/>
      <c r="AM274" s="174"/>
      <c r="AN274" s="174"/>
      <c r="AO274" s="174"/>
      <c r="AP274" s="174"/>
      <c r="AQ274" s="174"/>
      <c r="AR274" s="174"/>
      <c r="AS274" s="174"/>
      <c r="AT274" s="174"/>
      <c r="AU274" s="174"/>
      <c r="AV274" s="174"/>
      <c r="AW274" s="174"/>
      <c r="AX274" s="174"/>
      <c r="AY274" s="174"/>
      <c r="AZ274" s="174"/>
      <c r="BA274" s="63">
        <v>1</v>
      </c>
      <c r="BB274" s="63" t="s">
        <v>1617</v>
      </c>
      <c r="BC274" s="193">
        <v>42884</v>
      </c>
      <c r="BD274" s="185">
        <v>345927.99</v>
      </c>
      <c r="BE274" s="185">
        <v>6290128.9699999997</v>
      </c>
      <c r="BF274" s="185" t="s">
        <v>1082</v>
      </c>
    </row>
    <row r="275" spans="1:89" s="165" customFormat="1" ht="11.25" x14ac:dyDescent="0.2">
      <c r="A275" s="79">
        <v>1</v>
      </c>
      <c r="B275" s="174" t="s">
        <v>804</v>
      </c>
      <c r="C275" s="174" t="s">
        <v>1695</v>
      </c>
      <c r="D275" s="175">
        <v>335</v>
      </c>
      <c r="E275" s="21" t="s">
        <v>1910</v>
      </c>
      <c r="F275" s="175">
        <v>335</v>
      </c>
      <c r="G275" s="21" t="s">
        <v>572</v>
      </c>
      <c r="H275" s="175" t="s">
        <v>1265</v>
      </c>
      <c r="I275" s="175" t="s">
        <v>1617</v>
      </c>
      <c r="J275" s="5" t="s">
        <v>1092</v>
      </c>
      <c r="K275" s="175" t="s">
        <v>1617</v>
      </c>
      <c r="L275" s="5" t="s">
        <v>548</v>
      </c>
      <c r="M275" s="5" t="s">
        <v>1093</v>
      </c>
      <c r="N275" s="173" t="s">
        <v>572</v>
      </c>
      <c r="O275" s="173" t="s">
        <v>573</v>
      </c>
      <c r="P275" s="173"/>
      <c r="Q275" s="173"/>
      <c r="R275" s="173"/>
      <c r="S275" s="173"/>
      <c r="T275" s="171">
        <v>0.60416666666666663</v>
      </c>
      <c r="U275" s="196">
        <v>0.9375</v>
      </c>
      <c r="V275" s="171" t="s">
        <v>1617</v>
      </c>
      <c r="W275" s="171" t="s">
        <v>1617</v>
      </c>
      <c r="X275" s="171" t="s">
        <v>1617</v>
      </c>
      <c r="Y275" s="171" t="s">
        <v>1617</v>
      </c>
      <c r="Z275" s="171" t="s">
        <v>1617</v>
      </c>
      <c r="AA275" s="171" t="s">
        <v>1617</v>
      </c>
      <c r="AB275" s="171" t="s">
        <v>1617</v>
      </c>
      <c r="AC275" s="171" t="s">
        <v>1617</v>
      </c>
      <c r="AD275" s="171" t="s">
        <v>1617</v>
      </c>
      <c r="AE275" s="171" t="s">
        <v>1617</v>
      </c>
      <c r="AF275" s="172" t="s">
        <v>1094</v>
      </c>
      <c r="AG275" s="172" t="s">
        <v>237</v>
      </c>
      <c r="AH275" s="172" t="s">
        <v>238</v>
      </c>
      <c r="AI275" s="172" t="s">
        <v>1095</v>
      </c>
      <c r="AJ275" s="172" t="s">
        <v>240</v>
      </c>
      <c r="AK275" s="172" t="s">
        <v>1096</v>
      </c>
      <c r="AL275" s="172" t="s">
        <v>1398</v>
      </c>
      <c r="AM275" s="172" t="s">
        <v>1097</v>
      </c>
      <c r="AN275" s="174" t="s">
        <v>596</v>
      </c>
      <c r="AO275" s="172" t="s">
        <v>360</v>
      </c>
      <c r="AP275" s="172" t="s">
        <v>213</v>
      </c>
      <c r="AQ275" s="172" t="s">
        <v>361</v>
      </c>
      <c r="AR275" s="174"/>
      <c r="AS275" s="174"/>
      <c r="AT275" s="172"/>
      <c r="AU275" s="177"/>
      <c r="AV275" s="172"/>
      <c r="AW275" s="174"/>
      <c r="AX275" s="174"/>
      <c r="AY275" s="172"/>
      <c r="AZ275" s="172"/>
      <c r="BA275" s="63">
        <v>2</v>
      </c>
      <c r="BB275" s="63">
        <v>4</v>
      </c>
      <c r="BC275" s="193">
        <v>42893</v>
      </c>
      <c r="BD275" s="185">
        <v>353641.92</v>
      </c>
      <c r="BE275" s="185">
        <v>6280976.9900000002</v>
      </c>
      <c r="BF275" s="185" t="s">
        <v>1098</v>
      </c>
      <c r="BG275" s="159"/>
      <c r="BH275" s="159"/>
      <c r="BI275" s="159"/>
      <c r="BJ275" s="159"/>
      <c r="BK275" s="159"/>
      <c r="BL275" s="159"/>
      <c r="BM275" s="159"/>
      <c r="BN275" s="159"/>
      <c r="BO275" s="159"/>
      <c r="BP275" s="159"/>
      <c r="BQ275" s="159"/>
      <c r="BR275" s="159"/>
      <c r="BS275" s="159"/>
      <c r="BT275" s="159"/>
      <c r="BU275" s="159"/>
      <c r="BV275" s="159"/>
      <c r="BW275" s="159"/>
      <c r="BX275" s="159"/>
      <c r="BY275" s="159"/>
      <c r="BZ275" s="159"/>
      <c r="CA275" s="159"/>
      <c r="CB275" s="159"/>
      <c r="CC275" s="159"/>
      <c r="CD275" s="159"/>
      <c r="CE275" s="159"/>
      <c r="CF275" s="159"/>
      <c r="CG275" s="159"/>
      <c r="CH275" s="159"/>
      <c r="CI275" s="159"/>
      <c r="CJ275" s="159"/>
      <c r="CK275" s="159"/>
    </row>
    <row r="276" spans="1:89" s="159" customFormat="1" ht="11.25" x14ac:dyDescent="0.2">
      <c r="A276" s="7">
        <v>1</v>
      </c>
      <c r="B276" s="174" t="s">
        <v>804</v>
      </c>
      <c r="C276" s="174" t="s">
        <v>775</v>
      </c>
      <c r="D276" s="175">
        <v>336</v>
      </c>
      <c r="E276" s="21" t="s">
        <v>1911</v>
      </c>
      <c r="F276" s="175">
        <v>336</v>
      </c>
      <c r="G276" s="21" t="s">
        <v>570</v>
      </c>
      <c r="H276" s="175" t="s">
        <v>1266</v>
      </c>
      <c r="I276" s="175" t="s">
        <v>1617</v>
      </c>
      <c r="J276" s="5" t="s">
        <v>1099</v>
      </c>
      <c r="K276" s="175" t="s">
        <v>1617</v>
      </c>
      <c r="L276" s="5" t="s">
        <v>563</v>
      </c>
      <c r="M276" s="5" t="s">
        <v>1100</v>
      </c>
      <c r="N276" s="173" t="s">
        <v>570</v>
      </c>
      <c r="O276" s="173"/>
      <c r="P276" s="173"/>
      <c r="Q276" s="173"/>
      <c r="R276" s="173"/>
      <c r="S276" s="173"/>
      <c r="T276" s="171">
        <v>0.27083333333333331</v>
      </c>
      <c r="U276" s="196">
        <v>0.875</v>
      </c>
      <c r="V276" s="171" t="s">
        <v>1617</v>
      </c>
      <c r="W276" s="171" t="s">
        <v>1617</v>
      </c>
      <c r="X276" s="171" t="s">
        <v>1617</v>
      </c>
      <c r="Y276" s="171" t="s">
        <v>1617</v>
      </c>
      <c r="Z276" s="171" t="s">
        <v>1617</v>
      </c>
      <c r="AA276" s="171" t="s">
        <v>1617</v>
      </c>
      <c r="AB276" s="171" t="s">
        <v>1617</v>
      </c>
      <c r="AC276" s="171" t="s">
        <v>1617</v>
      </c>
      <c r="AD276" s="171" t="s">
        <v>1617</v>
      </c>
      <c r="AE276" s="171" t="s">
        <v>1617</v>
      </c>
      <c r="AF276" s="172" t="s">
        <v>1101</v>
      </c>
      <c r="AG276" s="172" t="s">
        <v>1103</v>
      </c>
      <c r="AH276" s="172" t="s">
        <v>386</v>
      </c>
      <c r="AI276" s="172" t="s">
        <v>638</v>
      </c>
      <c r="AJ276" s="172"/>
      <c r="AK276" s="172"/>
      <c r="AL276" s="172"/>
      <c r="AM276" s="172"/>
      <c r="AN276" s="172"/>
      <c r="AO276" s="172"/>
      <c r="AP276" s="172"/>
      <c r="AQ276" s="172"/>
      <c r="AR276" s="174"/>
      <c r="AS276" s="174"/>
      <c r="AT276" s="172"/>
      <c r="AU276" s="177"/>
      <c r="AV276" s="172"/>
      <c r="AW276" s="174"/>
      <c r="AX276" s="174"/>
      <c r="AY276" s="172"/>
      <c r="AZ276" s="172"/>
      <c r="BA276" s="63">
        <v>2</v>
      </c>
      <c r="BB276" s="63" t="s">
        <v>1617</v>
      </c>
      <c r="BC276" s="193">
        <v>42905</v>
      </c>
      <c r="BD276" s="185">
        <v>348312.64</v>
      </c>
      <c r="BE276" s="185">
        <v>6287277.4800000004</v>
      </c>
      <c r="BF276" s="185" t="s">
        <v>1098</v>
      </c>
    </row>
    <row r="277" spans="1:89" s="159" customFormat="1" ht="11.25" x14ac:dyDescent="0.2">
      <c r="A277" s="7">
        <v>1</v>
      </c>
      <c r="B277" s="173" t="s">
        <v>805</v>
      </c>
      <c r="C277" s="173" t="s">
        <v>775</v>
      </c>
      <c r="D277" s="175">
        <v>337</v>
      </c>
      <c r="E277" s="138" t="s">
        <v>1912</v>
      </c>
      <c r="F277" s="175">
        <v>337</v>
      </c>
      <c r="G277" s="21"/>
      <c r="H277" s="175" t="s">
        <v>1267</v>
      </c>
      <c r="I277" s="175" t="s">
        <v>1617</v>
      </c>
      <c r="J277" s="5" t="s">
        <v>1104</v>
      </c>
      <c r="K277" s="175" t="s">
        <v>1617</v>
      </c>
      <c r="L277" s="5" t="s">
        <v>549</v>
      </c>
      <c r="M277" s="5" t="s">
        <v>2172</v>
      </c>
      <c r="N277" s="173" t="s">
        <v>570</v>
      </c>
      <c r="O277" s="173" t="s">
        <v>575</v>
      </c>
      <c r="P277" s="173"/>
      <c r="Q277" s="173"/>
      <c r="R277" s="173"/>
      <c r="S277" s="173"/>
      <c r="T277" s="171">
        <v>0.66666666666666663</v>
      </c>
      <c r="U277" s="196">
        <v>0.875</v>
      </c>
      <c r="V277" s="171" t="s">
        <v>1617</v>
      </c>
      <c r="W277" s="171" t="s">
        <v>1617</v>
      </c>
      <c r="X277" s="171" t="s">
        <v>1617</v>
      </c>
      <c r="Y277" s="171" t="s">
        <v>1617</v>
      </c>
      <c r="Z277" s="171" t="s">
        <v>1617</v>
      </c>
      <c r="AA277" s="171" t="s">
        <v>1617</v>
      </c>
      <c r="AB277" s="171" t="s">
        <v>1617</v>
      </c>
      <c r="AC277" s="171" t="s">
        <v>1617</v>
      </c>
      <c r="AD277" s="171" t="s">
        <v>1617</v>
      </c>
      <c r="AE277" s="171" t="s">
        <v>1617</v>
      </c>
      <c r="AF277" s="172" t="s">
        <v>1106</v>
      </c>
      <c r="AG277" s="172" t="s">
        <v>283</v>
      </c>
      <c r="AH277" s="172" t="s">
        <v>285</v>
      </c>
      <c r="AI277" s="172" t="s">
        <v>300</v>
      </c>
      <c r="AJ277" s="172" t="s">
        <v>965</v>
      </c>
      <c r="AK277" s="172" t="s">
        <v>1077</v>
      </c>
      <c r="AL277" s="172"/>
      <c r="AM277" s="172"/>
      <c r="AN277" s="172"/>
      <c r="AO277" s="172"/>
      <c r="AP277" s="172"/>
      <c r="AQ277" s="172"/>
      <c r="AR277" s="174"/>
      <c r="AS277" s="174"/>
      <c r="AT277" s="172"/>
      <c r="AU277" s="177"/>
      <c r="AV277" s="172"/>
      <c r="AW277" s="174"/>
      <c r="AX277" s="174"/>
      <c r="AY277" s="172"/>
      <c r="AZ277" s="172"/>
      <c r="BA277" s="63">
        <v>2</v>
      </c>
      <c r="BB277" s="63" t="s">
        <v>1617</v>
      </c>
      <c r="BC277" s="193">
        <v>42905</v>
      </c>
      <c r="BD277" s="185">
        <v>344279.18</v>
      </c>
      <c r="BE277" s="185">
        <v>6297518.6100000003</v>
      </c>
      <c r="BF277" s="185" t="s">
        <v>1098</v>
      </c>
    </row>
    <row r="278" spans="1:89" x14ac:dyDescent="0.2">
      <c r="A278" s="7">
        <v>1</v>
      </c>
      <c r="B278" s="173" t="s">
        <v>805</v>
      </c>
      <c r="C278" s="173" t="s">
        <v>775</v>
      </c>
      <c r="D278" s="175">
        <v>338</v>
      </c>
      <c r="E278" s="138" t="s">
        <v>1913</v>
      </c>
      <c r="F278" s="175">
        <v>338</v>
      </c>
      <c r="G278" s="21"/>
      <c r="H278" s="175" t="s">
        <v>1268</v>
      </c>
      <c r="I278" s="175" t="s">
        <v>1617</v>
      </c>
      <c r="J278" s="5" t="s">
        <v>1107</v>
      </c>
      <c r="K278" s="175" t="s">
        <v>1617</v>
      </c>
      <c r="L278" s="5" t="s">
        <v>549</v>
      </c>
      <c r="M278" s="5" t="s">
        <v>1108</v>
      </c>
      <c r="N278" s="173" t="s">
        <v>570</v>
      </c>
      <c r="O278" s="173" t="s">
        <v>575</v>
      </c>
      <c r="P278" s="173"/>
      <c r="Q278" s="173"/>
      <c r="R278" s="173"/>
      <c r="S278" s="173"/>
      <c r="T278" s="171">
        <v>0.66666666666666663</v>
      </c>
      <c r="U278" s="196">
        <v>0.875</v>
      </c>
      <c r="V278" s="171" t="s">
        <v>1617</v>
      </c>
      <c r="W278" s="171" t="s">
        <v>1617</v>
      </c>
      <c r="X278" s="171" t="s">
        <v>1617</v>
      </c>
      <c r="Y278" s="171" t="s">
        <v>1617</v>
      </c>
      <c r="Z278" s="171" t="s">
        <v>1617</v>
      </c>
      <c r="AA278" s="171" t="s">
        <v>1617</v>
      </c>
      <c r="AB278" s="171" t="s">
        <v>1617</v>
      </c>
      <c r="AC278" s="171" t="s">
        <v>1617</v>
      </c>
      <c r="AD278" s="171" t="s">
        <v>1617</v>
      </c>
      <c r="AE278" s="171" t="s">
        <v>1617</v>
      </c>
      <c r="AF278" s="172" t="s">
        <v>283</v>
      </c>
      <c r="AG278" s="172" t="s">
        <v>1109</v>
      </c>
      <c r="AH278" s="172" t="s">
        <v>300</v>
      </c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4"/>
      <c r="AS278" s="174"/>
      <c r="AT278" s="172"/>
      <c r="AU278" s="177"/>
      <c r="AV278" s="172"/>
      <c r="AW278" s="174"/>
      <c r="AX278" s="174"/>
      <c r="AY278" s="172"/>
      <c r="AZ278" s="172"/>
      <c r="BA278" s="63">
        <v>2</v>
      </c>
      <c r="BB278" s="63" t="s">
        <v>1617</v>
      </c>
      <c r="BC278" s="193">
        <v>42905</v>
      </c>
      <c r="BD278" s="185">
        <v>344099.93</v>
      </c>
      <c r="BE278" s="185">
        <v>6297543.5300000003</v>
      </c>
      <c r="BF278" s="185" t="s">
        <v>1098</v>
      </c>
    </row>
    <row r="279" spans="1:89" x14ac:dyDescent="0.2">
      <c r="A279" s="79">
        <v>1</v>
      </c>
      <c r="B279" s="174" t="s">
        <v>804</v>
      </c>
      <c r="C279" s="174" t="s">
        <v>775</v>
      </c>
      <c r="D279" s="175">
        <v>339</v>
      </c>
      <c r="E279" s="21" t="s">
        <v>1914</v>
      </c>
      <c r="F279" s="175">
        <v>339</v>
      </c>
      <c r="G279" s="21" t="s">
        <v>572</v>
      </c>
      <c r="H279" s="175" t="s">
        <v>1269</v>
      </c>
      <c r="I279" s="175" t="s">
        <v>1617</v>
      </c>
      <c r="J279" s="5" t="s">
        <v>1110</v>
      </c>
      <c r="K279" s="175" t="s">
        <v>1617</v>
      </c>
      <c r="L279" s="5" t="s">
        <v>548</v>
      </c>
      <c r="M279" s="5" t="s">
        <v>1556</v>
      </c>
      <c r="N279" s="173" t="s">
        <v>572</v>
      </c>
      <c r="O279" s="173"/>
      <c r="P279" s="173"/>
      <c r="Q279" s="173"/>
      <c r="R279" s="173"/>
      <c r="S279" s="173"/>
      <c r="T279" s="171">
        <v>0.70833333333333337</v>
      </c>
      <c r="U279" s="196">
        <v>0.9375</v>
      </c>
      <c r="V279" s="171" t="s">
        <v>1617</v>
      </c>
      <c r="W279" s="171" t="s">
        <v>1617</v>
      </c>
      <c r="X279" s="171" t="s">
        <v>1617</v>
      </c>
      <c r="Y279" s="171" t="s">
        <v>1617</v>
      </c>
      <c r="Z279" s="171" t="s">
        <v>1617</v>
      </c>
      <c r="AA279" s="171" t="s">
        <v>1617</v>
      </c>
      <c r="AB279" s="171" t="s">
        <v>1617</v>
      </c>
      <c r="AC279" s="171" t="s">
        <v>1617</v>
      </c>
      <c r="AD279" s="171" t="s">
        <v>1617</v>
      </c>
      <c r="AE279" s="171" t="s">
        <v>1617</v>
      </c>
      <c r="AF279" s="172" t="s">
        <v>1113</v>
      </c>
      <c r="AG279" s="172" t="s">
        <v>1112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4"/>
      <c r="AS279" s="174"/>
      <c r="AT279" s="172"/>
      <c r="AU279" s="177"/>
      <c r="AV279" s="172"/>
      <c r="AW279" s="174"/>
      <c r="AX279" s="174"/>
      <c r="AY279" s="172"/>
      <c r="AZ279" s="172"/>
      <c r="BA279" s="63">
        <v>1</v>
      </c>
      <c r="BB279" s="63">
        <v>3</v>
      </c>
      <c r="BC279" s="193">
        <v>42914</v>
      </c>
      <c r="BD279" s="185">
        <v>353617.19</v>
      </c>
      <c r="BE279" s="185">
        <v>6280748.46</v>
      </c>
      <c r="BF279" s="185" t="s">
        <v>1098</v>
      </c>
    </row>
    <row r="280" spans="1:89" x14ac:dyDescent="0.2">
      <c r="A280" s="7">
        <v>1</v>
      </c>
      <c r="B280" s="173" t="s">
        <v>805</v>
      </c>
      <c r="C280" s="173" t="s">
        <v>775</v>
      </c>
      <c r="D280" s="175">
        <v>340</v>
      </c>
      <c r="E280" s="138" t="s">
        <v>2351</v>
      </c>
      <c r="F280" s="175">
        <v>340</v>
      </c>
      <c r="G280" s="21"/>
      <c r="H280" s="175" t="s">
        <v>1270</v>
      </c>
      <c r="I280" s="175" t="s">
        <v>1617</v>
      </c>
      <c r="J280" s="5" t="s">
        <v>1114</v>
      </c>
      <c r="K280" s="175" t="s">
        <v>1617</v>
      </c>
      <c r="L280" s="5" t="s">
        <v>552</v>
      </c>
      <c r="M280" s="5" t="s">
        <v>1115</v>
      </c>
      <c r="N280" s="173" t="s">
        <v>575</v>
      </c>
      <c r="O280" s="190"/>
      <c r="P280" s="190"/>
      <c r="Q280" s="190"/>
      <c r="R280" s="175"/>
      <c r="S280" s="175"/>
      <c r="T280" s="171">
        <v>0.27083333333333331</v>
      </c>
      <c r="U280" s="171">
        <v>0.4375</v>
      </c>
      <c r="V280" s="171">
        <v>0.6875</v>
      </c>
      <c r="W280" s="171">
        <v>0.89583333333333337</v>
      </c>
      <c r="X280" s="171" t="s">
        <v>1617</v>
      </c>
      <c r="Y280" s="171" t="s">
        <v>1617</v>
      </c>
      <c r="Z280" s="171" t="s">
        <v>1617</v>
      </c>
      <c r="AA280" s="171" t="s">
        <v>1617</v>
      </c>
      <c r="AB280" s="171" t="s">
        <v>1617</v>
      </c>
      <c r="AC280" s="171" t="s">
        <v>1617</v>
      </c>
      <c r="AD280" s="171" t="s">
        <v>1617</v>
      </c>
      <c r="AE280" s="171" t="s">
        <v>1617</v>
      </c>
      <c r="AF280" s="172" t="s">
        <v>256</v>
      </c>
      <c r="AG280" s="172" t="s">
        <v>1116</v>
      </c>
      <c r="AH280" s="172" t="s">
        <v>1117</v>
      </c>
      <c r="AI280" s="172" t="s">
        <v>1118</v>
      </c>
      <c r="AJ280" s="172" t="s">
        <v>1119</v>
      </c>
      <c r="AK280" s="172" t="s">
        <v>1120</v>
      </c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63">
        <v>3</v>
      </c>
      <c r="BB280" s="63" t="s">
        <v>1617</v>
      </c>
      <c r="BC280" s="193">
        <v>42921</v>
      </c>
      <c r="BD280" s="185">
        <v>338110.93</v>
      </c>
      <c r="BE280" s="185">
        <v>6298072.3300000001</v>
      </c>
      <c r="BF280" s="185" t="s">
        <v>1098</v>
      </c>
    </row>
    <row r="281" spans="1:89" x14ac:dyDescent="0.2">
      <c r="A281" s="7">
        <v>1</v>
      </c>
      <c r="B281" s="174" t="s">
        <v>804</v>
      </c>
      <c r="C281" s="174" t="s">
        <v>775</v>
      </c>
      <c r="D281" s="175">
        <v>341</v>
      </c>
      <c r="E281" s="21" t="s">
        <v>1915</v>
      </c>
      <c r="F281" s="175">
        <v>341</v>
      </c>
      <c r="G281" s="21" t="s">
        <v>575</v>
      </c>
      <c r="H281" s="175" t="s">
        <v>1258</v>
      </c>
      <c r="I281" s="175" t="s">
        <v>1617</v>
      </c>
      <c r="J281" s="5" t="s">
        <v>1033</v>
      </c>
      <c r="K281" s="175" t="s">
        <v>1617</v>
      </c>
      <c r="L281" s="5" t="s">
        <v>549</v>
      </c>
      <c r="M281" s="5" t="s">
        <v>1052</v>
      </c>
      <c r="N281" s="173" t="s">
        <v>575</v>
      </c>
      <c r="O281" s="173"/>
      <c r="P281" s="173"/>
      <c r="Q281" s="173"/>
      <c r="R281" s="173"/>
      <c r="S281" s="173"/>
      <c r="T281" s="171">
        <v>0.5625</v>
      </c>
      <c r="U281" s="196">
        <v>0.89583333333333337</v>
      </c>
      <c r="V281" s="171" t="s">
        <v>1617</v>
      </c>
      <c r="W281" s="171" t="s">
        <v>1617</v>
      </c>
      <c r="X281" s="171">
        <v>0.29166666666666669</v>
      </c>
      <c r="Y281" s="171" t="s">
        <v>1655</v>
      </c>
      <c r="Z281" s="171" t="s">
        <v>1617</v>
      </c>
      <c r="AA281" s="171" t="s">
        <v>1617</v>
      </c>
      <c r="AB281" s="171" t="s">
        <v>1617</v>
      </c>
      <c r="AC281" s="171" t="s">
        <v>1617</v>
      </c>
      <c r="AD281" s="171" t="s">
        <v>1617</v>
      </c>
      <c r="AE281" s="171" t="s">
        <v>1617</v>
      </c>
      <c r="AF281" s="172" t="s">
        <v>328</v>
      </c>
      <c r="AG281" s="172" t="s">
        <v>329</v>
      </c>
      <c r="AH281" s="172" t="s">
        <v>252</v>
      </c>
      <c r="AI281" s="172" t="s">
        <v>580</v>
      </c>
      <c r="AJ281" s="172"/>
      <c r="AK281" s="172"/>
      <c r="AL281" s="172"/>
      <c r="AM281" s="172"/>
      <c r="AN281" s="172"/>
      <c r="AO281" s="172"/>
      <c r="AP281" s="172"/>
      <c r="AQ281" s="172"/>
      <c r="AR281" s="174"/>
      <c r="AS281" s="174"/>
      <c r="AT281" s="172"/>
      <c r="AU281" s="177"/>
      <c r="AV281" s="172"/>
      <c r="AW281" s="174"/>
      <c r="AX281" s="174"/>
      <c r="AY281" s="172"/>
      <c r="AZ281" s="172"/>
      <c r="BA281" s="63">
        <v>2</v>
      </c>
      <c r="BB281" s="63">
        <v>3</v>
      </c>
      <c r="BC281" s="193">
        <v>42921</v>
      </c>
      <c r="BD281" s="185">
        <v>345937.4</v>
      </c>
      <c r="BE281" s="185">
        <v>6299054.7000000002</v>
      </c>
      <c r="BF281" s="185" t="s">
        <v>1098</v>
      </c>
    </row>
    <row r="282" spans="1:89" x14ac:dyDescent="0.2">
      <c r="A282" s="7">
        <v>1</v>
      </c>
      <c r="B282" s="174" t="s">
        <v>805</v>
      </c>
      <c r="C282" s="174" t="s">
        <v>775</v>
      </c>
      <c r="D282" s="175">
        <v>342</v>
      </c>
      <c r="E282" s="21" t="s">
        <v>1916</v>
      </c>
      <c r="F282" s="175">
        <v>342</v>
      </c>
      <c r="G282" s="21" t="s">
        <v>575</v>
      </c>
      <c r="H282" s="175" t="s">
        <v>1271</v>
      </c>
      <c r="I282" s="175" t="s">
        <v>1617</v>
      </c>
      <c r="J282" s="5" t="s">
        <v>1125</v>
      </c>
      <c r="K282" s="175" t="s">
        <v>1617</v>
      </c>
      <c r="L282" s="5" t="s">
        <v>554</v>
      </c>
      <c r="M282" s="5" t="s">
        <v>1557</v>
      </c>
      <c r="N282" s="173" t="s">
        <v>575</v>
      </c>
      <c r="O282" s="173"/>
      <c r="P282" s="173"/>
      <c r="Q282" s="173"/>
      <c r="R282" s="173"/>
      <c r="S282" s="173"/>
      <c r="T282" s="171">
        <v>0.625</v>
      </c>
      <c r="U282" s="196">
        <v>0.85416666666666663</v>
      </c>
      <c r="V282" s="171" t="s">
        <v>1617</v>
      </c>
      <c r="W282" s="171" t="s">
        <v>1617</v>
      </c>
      <c r="X282" s="171" t="s">
        <v>1617</v>
      </c>
      <c r="Y282" s="171" t="s">
        <v>1617</v>
      </c>
      <c r="Z282" s="171" t="s">
        <v>1617</v>
      </c>
      <c r="AA282" s="171" t="s">
        <v>1617</v>
      </c>
      <c r="AB282" s="171" t="s">
        <v>1617</v>
      </c>
      <c r="AC282" s="171" t="s">
        <v>1617</v>
      </c>
      <c r="AD282" s="171" t="s">
        <v>1617</v>
      </c>
      <c r="AE282" s="171" t="s">
        <v>1617</v>
      </c>
      <c r="AF282" s="172" t="s">
        <v>383</v>
      </c>
      <c r="AG282" s="172" t="s">
        <v>384</v>
      </c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4"/>
      <c r="AS282" s="174"/>
      <c r="AT282" s="172"/>
      <c r="AU282" s="177"/>
      <c r="AV282" s="172"/>
      <c r="AW282" s="174"/>
      <c r="AX282" s="174"/>
      <c r="AY282" s="172"/>
      <c r="AZ282" s="172"/>
      <c r="BA282" s="63">
        <v>2</v>
      </c>
      <c r="BB282" s="63">
        <v>4</v>
      </c>
      <c r="BC282" s="193">
        <v>42947</v>
      </c>
      <c r="BD282" s="185">
        <v>346744.24</v>
      </c>
      <c r="BE282" s="185">
        <v>6299558.2000000002</v>
      </c>
      <c r="BF282" s="185" t="s">
        <v>1132</v>
      </c>
    </row>
    <row r="283" spans="1:89" x14ac:dyDescent="0.2">
      <c r="A283" s="7">
        <v>1</v>
      </c>
      <c r="B283" s="174" t="s">
        <v>804</v>
      </c>
      <c r="C283" s="174" t="s">
        <v>775</v>
      </c>
      <c r="D283" s="175">
        <v>343</v>
      </c>
      <c r="E283" s="21" t="s">
        <v>1917</v>
      </c>
      <c r="F283" s="175">
        <v>343</v>
      </c>
      <c r="G283" s="21" t="s">
        <v>575</v>
      </c>
      <c r="H283" s="175" t="s">
        <v>1272</v>
      </c>
      <c r="I283" s="175" t="s">
        <v>1617</v>
      </c>
      <c r="J283" s="5" t="s">
        <v>658</v>
      </c>
      <c r="K283" s="175" t="s">
        <v>1617</v>
      </c>
      <c r="L283" s="5" t="s">
        <v>546</v>
      </c>
      <c r="M283" s="5" t="s">
        <v>1128</v>
      </c>
      <c r="N283" s="173" t="s">
        <v>575</v>
      </c>
      <c r="O283" s="173"/>
      <c r="P283" s="173"/>
      <c r="Q283" s="173"/>
      <c r="R283" s="173"/>
      <c r="S283" s="173"/>
      <c r="T283" s="171">
        <v>0.25</v>
      </c>
      <c r="U283" s="196">
        <v>0.89583333333333337</v>
      </c>
      <c r="V283" s="171" t="s">
        <v>1617</v>
      </c>
      <c r="W283" s="171" t="s">
        <v>1617</v>
      </c>
      <c r="X283" s="171">
        <v>0.3125</v>
      </c>
      <c r="Y283" s="171" t="s">
        <v>1649</v>
      </c>
      <c r="Z283" s="171" t="s">
        <v>1617</v>
      </c>
      <c r="AA283" s="171" t="s">
        <v>1617</v>
      </c>
      <c r="AB283" s="171" t="s">
        <v>1617</v>
      </c>
      <c r="AC283" s="171" t="s">
        <v>1617</v>
      </c>
      <c r="AD283" s="171" t="s">
        <v>1617</v>
      </c>
      <c r="AE283" s="171" t="s">
        <v>1617</v>
      </c>
      <c r="AF283" s="172" t="s">
        <v>243</v>
      </c>
      <c r="AG283" s="172" t="s">
        <v>608</v>
      </c>
      <c r="AH283" s="172" t="s">
        <v>184</v>
      </c>
      <c r="AI283" s="172" t="s">
        <v>185</v>
      </c>
      <c r="AJ283" s="172" t="s">
        <v>186</v>
      </c>
      <c r="AK283" s="172" t="s">
        <v>187</v>
      </c>
      <c r="AL283" s="172"/>
      <c r="AM283" s="172"/>
      <c r="AN283" s="172"/>
      <c r="AO283" s="172"/>
      <c r="AP283" s="172"/>
      <c r="AQ283" s="172"/>
      <c r="AR283" s="174"/>
      <c r="AS283" s="174"/>
      <c r="AT283" s="172"/>
      <c r="AU283" s="177"/>
      <c r="AV283" s="172"/>
      <c r="AW283" s="174"/>
      <c r="AX283" s="174"/>
      <c r="AY283" s="172"/>
      <c r="AZ283" s="172"/>
      <c r="BA283" s="63">
        <v>2</v>
      </c>
      <c r="BB283" s="63">
        <v>3</v>
      </c>
      <c r="BC283" s="193">
        <v>42947</v>
      </c>
      <c r="BD283" s="185">
        <v>340430.44</v>
      </c>
      <c r="BE283" s="185">
        <v>6296729.9900000002</v>
      </c>
      <c r="BF283" s="185" t="s">
        <v>1132</v>
      </c>
    </row>
    <row r="284" spans="1:89" x14ac:dyDescent="0.2">
      <c r="A284" s="7">
        <v>1</v>
      </c>
      <c r="B284" s="174" t="s">
        <v>804</v>
      </c>
      <c r="C284" s="174" t="s">
        <v>1695</v>
      </c>
      <c r="D284" s="175">
        <v>344</v>
      </c>
      <c r="E284" s="21" t="s">
        <v>1918</v>
      </c>
      <c r="F284" s="175">
        <v>344</v>
      </c>
      <c r="G284" s="21" t="s">
        <v>575</v>
      </c>
      <c r="H284" s="175" t="s">
        <v>1273</v>
      </c>
      <c r="I284" s="175" t="s">
        <v>1617</v>
      </c>
      <c r="J284" s="5" t="s">
        <v>1126</v>
      </c>
      <c r="K284" s="175" t="s">
        <v>1617</v>
      </c>
      <c r="L284" s="5" t="s">
        <v>547</v>
      </c>
      <c r="M284" s="5" t="s">
        <v>2173</v>
      </c>
      <c r="N284" s="173" t="s">
        <v>575</v>
      </c>
      <c r="O284" s="210"/>
      <c r="P284" s="173"/>
      <c r="Q284" s="173"/>
      <c r="R284" s="173"/>
      <c r="S284" s="173"/>
      <c r="T284" s="171">
        <v>0.27083333333333331</v>
      </c>
      <c r="U284" s="196">
        <v>0.875</v>
      </c>
      <c r="V284" s="171" t="s">
        <v>1617</v>
      </c>
      <c r="W284" s="171" t="s">
        <v>1617</v>
      </c>
      <c r="X284" s="171">
        <v>0.29166666666666669</v>
      </c>
      <c r="Y284" s="171">
        <v>0.85416666666666663</v>
      </c>
      <c r="Z284" s="171" t="s">
        <v>1617</v>
      </c>
      <c r="AA284" s="171" t="s">
        <v>1617</v>
      </c>
      <c r="AB284" s="171" t="s">
        <v>1617</v>
      </c>
      <c r="AC284" s="171" t="s">
        <v>1617</v>
      </c>
      <c r="AD284" s="171" t="s">
        <v>1617</v>
      </c>
      <c r="AE284" s="171" t="s">
        <v>1617</v>
      </c>
      <c r="AF284" s="218" t="s">
        <v>241</v>
      </c>
      <c r="AG284" s="218" t="s">
        <v>244</v>
      </c>
      <c r="AH284" s="172" t="s">
        <v>514</v>
      </c>
      <c r="AI284" s="172" t="s">
        <v>1131</v>
      </c>
      <c r="AJ284" s="172"/>
      <c r="AK284" s="172"/>
      <c r="AL284" s="172"/>
      <c r="AM284" s="172"/>
      <c r="AN284" s="172"/>
      <c r="AO284" s="172"/>
      <c r="AP284" s="172"/>
      <c r="AQ284" s="172"/>
      <c r="AR284" s="174"/>
      <c r="AS284" s="174"/>
      <c r="AT284" s="172"/>
      <c r="AU284" s="177"/>
      <c r="AV284" s="172"/>
      <c r="AW284" s="174"/>
      <c r="AX284" s="174"/>
      <c r="AY284" s="172"/>
      <c r="AZ284" s="172"/>
      <c r="BA284" s="63">
        <v>2</v>
      </c>
      <c r="BB284" s="63" t="s">
        <v>1617</v>
      </c>
      <c r="BC284" s="193">
        <v>42947</v>
      </c>
      <c r="BD284" s="185">
        <v>336793.95</v>
      </c>
      <c r="BE284" s="185">
        <v>6290795.9400000004</v>
      </c>
      <c r="BF284" s="185" t="s">
        <v>1132</v>
      </c>
      <c r="BG284" s="159"/>
      <c r="BH284" s="159"/>
      <c r="BI284" s="159"/>
      <c r="BJ284" s="159"/>
      <c r="BK284" s="159"/>
      <c r="BL284" s="159"/>
      <c r="BM284" s="159"/>
      <c r="BN284" s="159"/>
      <c r="BO284" s="159"/>
      <c r="BP284" s="159"/>
      <c r="BQ284" s="159"/>
      <c r="BR284" s="159"/>
      <c r="BS284" s="159"/>
      <c r="BT284" s="159"/>
      <c r="BU284" s="159"/>
      <c r="BV284" s="159"/>
      <c r="BW284" s="159"/>
      <c r="BX284" s="159"/>
      <c r="BY284" s="159"/>
      <c r="BZ284" s="159"/>
      <c r="CA284" s="159"/>
      <c r="CB284" s="159"/>
    </row>
    <row r="285" spans="1:89" x14ac:dyDescent="0.2">
      <c r="A285" s="7">
        <v>1</v>
      </c>
      <c r="B285" s="174" t="s">
        <v>804</v>
      </c>
      <c r="C285" s="174" t="s">
        <v>775</v>
      </c>
      <c r="D285" s="175">
        <v>345</v>
      </c>
      <c r="E285" s="21" t="s">
        <v>1919</v>
      </c>
      <c r="F285" s="175">
        <v>345</v>
      </c>
      <c r="G285" s="21" t="s">
        <v>571</v>
      </c>
      <c r="H285" s="175" t="s">
        <v>1274</v>
      </c>
      <c r="I285" s="175" t="s">
        <v>1617</v>
      </c>
      <c r="J285" s="5" t="s">
        <v>1121</v>
      </c>
      <c r="K285" s="175" t="s">
        <v>1617</v>
      </c>
      <c r="L285" s="5" t="s">
        <v>1124</v>
      </c>
      <c r="M285" s="5" t="s">
        <v>1558</v>
      </c>
      <c r="N285" s="173" t="s">
        <v>571</v>
      </c>
      <c r="O285" s="173" t="s">
        <v>566</v>
      </c>
      <c r="P285" s="173"/>
      <c r="Q285" s="173"/>
      <c r="R285" s="173"/>
      <c r="S285" s="173"/>
      <c r="T285" s="171">
        <v>0.27083333333333331</v>
      </c>
      <c r="U285" s="196">
        <v>0.45833333333333331</v>
      </c>
      <c r="V285" s="171">
        <v>0.66666666666666663</v>
      </c>
      <c r="W285" s="171">
        <v>0.85416666666666663</v>
      </c>
      <c r="X285" s="171" t="s">
        <v>1617</v>
      </c>
      <c r="Y285" s="171" t="s">
        <v>1617</v>
      </c>
      <c r="Z285" s="171" t="s">
        <v>1617</v>
      </c>
      <c r="AA285" s="171" t="s">
        <v>1617</v>
      </c>
      <c r="AB285" s="171" t="s">
        <v>1617</v>
      </c>
      <c r="AC285" s="171" t="s">
        <v>1617</v>
      </c>
      <c r="AD285" s="171" t="s">
        <v>1617</v>
      </c>
      <c r="AE285" s="171" t="s">
        <v>1617</v>
      </c>
      <c r="AF285" s="172" t="s">
        <v>234</v>
      </c>
      <c r="AG285" s="172" t="s">
        <v>232</v>
      </c>
      <c r="AH285" s="172" t="s">
        <v>235</v>
      </c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4"/>
      <c r="AS285" s="174"/>
      <c r="AT285" s="172"/>
      <c r="AU285" s="177"/>
      <c r="AV285" s="172"/>
      <c r="AW285" s="174"/>
      <c r="AX285" s="174"/>
      <c r="AY285" s="172"/>
      <c r="AZ285" s="172"/>
      <c r="BA285" s="63">
        <v>1</v>
      </c>
      <c r="BB285" s="63" t="s">
        <v>1617</v>
      </c>
      <c r="BC285" s="193">
        <v>42947</v>
      </c>
      <c r="BD285" s="185">
        <v>347870.74</v>
      </c>
      <c r="BE285" s="185">
        <v>6291305.2599999998</v>
      </c>
      <c r="BF285" s="185" t="s">
        <v>1132</v>
      </c>
    </row>
    <row r="286" spans="1:89" x14ac:dyDescent="0.2">
      <c r="A286" s="7">
        <v>1</v>
      </c>
      <c r="B286" s="174" t="s">
        <v>804</v>
      </c>
      <c r="C286" s="174" t="s">
        <v>775</v>
      </c>
      <c r="D286" s="175">
        <v>346</v>
      </c>
      <c r="E286" s="21" t="s">
        <v>1920</v>
      </c>
      <c r="F286" s="175">
        <v>346</v>
      </c>
      <c r="G286" s="21" t="s">
        <v>566</v>
      </c>
      <c r="H286" s="175" t="s">
        <v>1275</v>
      </c>
      <c r="I286" s="175" t="s">
        <v>1617</v>
      </c>
      <c r="J286" s="5" t="s">
        <v>34</v>
      </c>
      <c r="K286" s="175" t="s">
        <v>1617</v>
      </c>
      <c r="L286" s="5" t="s">
        <v>546</v>
      </c>
      <c r="M286" s="5" t="s">
        <v>1123</v>
      </c>
      <c r="N286" s="173" t="s">
        <v>566</v>
      </c>
      <c r="O286" s="173"/>
      <c r="P286" s="173"/>
      <c r="Q286" s="173"/>
      <c r="R286" s="173"/>
      <c r="S286" s="173"/>
      <c r="T286" s="171">
        <v>0.27083333333333331</v>
      </c>
      <c r="U286" s="196">
        <v>0.45833333333333331</v>
      </c>
      <c r="V286" s="171" t="s">
        <v>1617</v>
      </c>
      <c r="W286" s="171" t="s">
        <v>1617</v>
      </c>
      <c r="X286" s="171" t="s">
        <v>1617</v>
      </c>
      <c r="Y286" s="171" t="s">
        <v>1617</v>
      </c>
      <c r="Z286" s="171" t="s">
        <v>1617</v>
      </c>
      <c r="AA286" s="171" t="s">
        <v>1617</v>
      </c>
      <c r="AB286" s="171" t="s">
        <v>1617</v>
      </c>
      <c r="AC286" s="171" t="s">
        <v>1617</v>
      </c>
      <c r="AD286" s="171" t="s">
        <v>1617</v>
      </c>
      <c r="AE286" s="171" t="s">
        <v>1617</v>
      </c>
      <c r="AF286" s="172" t="s">
        <v>198</v>
      </c>
      <c r="AG286" s="172" t="s">
        <v>143</v>
      </c>
      <c r="AH286" s="172" t="s">
        <v>199</v>
      </c>
      <c r="AI286" s="172" t="s">
        <v>202</v>
      </c>
      <c r="AJ286" s="172" t="s">
        <v>200</v>
      </c>
      <c r="AK286" s="172"/>
      <c r="AL286" s="172"/>
      <c r="AM286" s="172"/>
      <c r="AN286" s="172"/>
      <c r="AO286" s="172"/>
      <c r="AP286" s="172"/>
      <c r="AQ286" s="172"/>
      <c r="AR286" s="174"/>
      <c r="AS286" s="174"/>
      <c r="AT286" s="172"/>
      <c r="AU286" s="177"/>
      <c r="AV286" s="172"/>
      <c r="AW286" s="174"/>
      <c r="AX286" s="174"/>
      <c r="AY286" s="172"/>
      <c r="AZ286" s="172"/>
      <c r="BA286" s="63">
        <v>1</v>
      </c>
      <c r="BB286" s="63" t="s">
        <v>1617</v>
      </c>
      <c r="BC286" s="193">
        <v>42947</v>
      </c>
      <c r="BD286" s="185">
        <v>339764.44</v>
      </c>
      <c r="BE286" s="185">
        <v>6298136.2300000004</v>
      </c>
      <c r="BF286" s="185" t="s">
        <v>1157</v>
      </c>
    </row>
    <row r="287" spans="1:89" x14ac:dyDescent="0.2">
      <c r="A287" s="7">
        <v>1</v>
      </c>
      <c r="B287" s="174" t="s">
        <v>804</v>
      </c>
      <c r="C287" s="174" t="s">
        <v>775</v>
      </c>
      <c r="D287" s="175">
        <v>348</v>
      </c>
      <c r="E287" s="21" t="s">
        <v>1921</v>
      </c>
      <c r="F287" s="175">
        <v>348</v>
      </c>
      <c r="G287" s="21" t="s">
        <v>570</v>
      </c>
      <c r="H287" s="175" t="s">
        <v>1276</v>
      </c>
      <c r="I287" s="175" t="s">
        <v>1617</v>
      </c>
      <c r="J287" s="5" t="s">
        <v>1142</v>
      </c>
      <c r="K287" s="175" t="s">
        <v>1617</v>
      </c>
      <c r="L287" s="5" t="s">
        <v>547</v>
      </c>
      <c r="M287" s="5" t="s">
        <v>1559</v>
      </c>
      <c r="N287" s="173" t="s">
        <v>570</v>
      </c>
      <c r="O287" s="173" t="s">
        <v>566</v>
      </c>
      <c r="P287" s="173"/>
      <c r="Q287" s="173"/>
      <c r="R287" s="173"/>
      <c r="S287" s="173"/>
      <c r="T287" s="171">
        <v>0.625</v>
      </c>
      <c r="U287" s="196">
        <v>0.91666666666666663</v>
      </c>
      <c r="V287" s="171" t="s">
        <v>1617</v>
      </c>
      <c r="W287" s="171" t="s">
        <v>1617</v>
      </c>
      <c r="X287" s="171" t="s">
        <v>1617</v>
      </c>
      <c r="Y287" s="171" t="s">
        <v>1617</v>
      </c>
      <c r="Z287" s="171" t="s">
        <v>1617</v>
      </c>
      <c r="AA287" s="171" t="s">
        <v>1617</v>
      </c>
      <c r="AB287" s="171" t="s">
        <v>1617</v>
      </c>
      <c r="AC287" s="171" t="s">
        <v>1617</v>
      </c>
      <c r="AD287" s="171" t="s">
        <v>1617</v>
      </c>
      <c r="AE287" s="171" t="s">
        <v>1617</v>
      </c>
      <c r="AF287" s="172" t="s">
        <v>151</v>
      </c>
      <c r="AG287" s="172" t="s">
        <v>283</v>
      </c>
      <c r="AH287" s="172" t="s">
        <v>284</v>
      </c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4"/>
      <c r="AS287" s="174"/>
      <c r="AT287" s="172"/>
      <c r="AU287" s="177"/>
      <c r="AV287" s="172"/>
      <c r="AW287" s="174"/>
      <c r="AX287" s="174"/>
      <c r="AY287" s="172"/>
      <c r="AZ287" s="172"/>
      <c r="BA287" s="63">
        <v>2</v>
      </c>
      <c r="BB287" s="63" t="s">
        <v>1617</v>
      </c>
      <c r="BC287" s="193">
        <v>42957</v>
      </c>
      <c r="BD287" s="185">
        <v>336548.54</v>
      </c>
      <c r="BE287" s="185">
        <v>6290896.0999999996</v>
      </c>
      <c r="BF287" s="185" t="s">
        <v>1154</v>
      </c>
    </row>
    <row r="288" spans="1:89" x14ac:dyDescent="0.2">
      <c r="A288" s="7">
        <v>1</v>
      </c>
      <c r="B288" s="174" t="s">
        <v>804</v>
      </c>
      <c r="C288" s="174" t="s">
        <v>775</v>
      </c>
      <c r="D288" s="175">
        <v>349</v>
      </c>
      <c r="E288" s="21" t="s">
        <v>1922</v>
      </c>
      <c r="F288" s="175">
        <v>349</v>
      </c>
      <c r="G288" s="21" t="s">
        <v>570</v>
      </c>
      <c r="H288" s="175" t="s">
        <v>1277</v>
      </c>
      <c r="I288" s="175" t="s">
        <v>1617</v>
      </c>
      <c r="J288" s="5" t="s">
        <v>1145</v>
      </c>
      <c r="K288" s="175" t="s">
        <v>1617</v>
      </c>
      <c r="L288" s="5" t="s">
        <v>559</v>
      </c>
      <c r="M288" s="5" t="s">
        <v>1560</v>
      </c>
      <c r="N288" s="173" t="s">
        <v>570</v>
      </c>
      <c r="O288" s="173"/>
      <c r="P288" s="173"/>
      <c r="Q288" s="173"/>
      <c r="R288" s="173"/>
      <c r="S288" s="173"/>
      <c r="T288" s="171">
        <v>0.625</v>
      </c>
      <c r="U288" s="196">
        <v>0.91666666666666663</v>
      </c>
      <c r="V288" s="171" t="s">
        <v>1617</v>
      </c>
      <c r="W288" s="171" t="s">
        <v>1617</v>
      </c>
      <c r="X288" s="171" t="s">
        <v>1617</v>
      </c>
      <c r="Y288" s="171" t="s">
        <v>1617</v>
      </c>
      <c r="Z288" s="171" t="s">
        <v>1617</v>
      </c>
      <c r="AA288" s="171" t="s">
        <v>1617</v>
      </c>
      <c r="AB288" s="171" t="s">
        <v>1617</v>
      </c>
      <c r="AC288" s="171" t="s">
        <v>1617</v>
      </c>
      <c r="AD288" s="171" t="s">
        <v>1617</v>
      </c>
      <c r="AE288" s="171" t="s">
        <v>1617</v>
      </c>
      <c r="AF288" s="5" t="s">
        <v>636</v>
      </c>
      <c r="AG288" s="5" t="s">
        <v>679</v>
      </c>
      <c r="AH288" s="5" t="s">
        <v>331</v>
      </c>
      <c r="AI288" s="5" t="s">
        <v>278</v>
      </c>
      <c r="AJ288" s="5" t="s">
        <v>279</v>
      </c>
      <c r="AK288" s="5" t="s">
        <v>280</v>
      </c>
      <c r="AL288" s="5" t="s">
        <v>282</v>
      </c>
      <c r="AM288" s="5" t="s">
        <v>335</v>
      </c>
      <c r="AN288" s="5" t="s">
        <v>1148</v>
      </c>
      <c r="AO288" s="172"/>
      <c r="AP288" s="172"/>
      <c r="AQ288" s="172"/>
      <c r="AR288" s="174"/>
      <c r="AS288" s="174"/>
      <c r="AT288" s="172"/>
      <c r="AU288" s="177"/>
      <c r="AV288" s="172"/>
      <c r="AW288" s="174"/>
      <c r="AX288" s="174"/>
      <c r="AY288" s="172"/>
      <c r="AZ288" s="172"/>
      <c r="BA288" s="63">
        <v>2</v>
      </c>
      <c r="BB288" s="63" t="s">
        <v>1617</v>
      </c>
      <c r="BC288" s="193">
        <v>42969</v>
      </c>
      <c r="BD288" s="185">
        <v>351702.14</v>
      </c>
      <c r="BE288" s="185">
        <v>6289997.9400000004</v>
      </c>
      <c r="BF288" s="185" t="s">
        <v>1154</v>
      </c>
    </row>
    <row r="289" spans="1:58" x14ac:dyDescent="0.2">
      <c r="A289" s="7">
        <v>1</v>
      </c>
      <c r="B289" s="174" t="s">
        <v>804</v>
      </c>
      <c r="C289" s="174" t="s">
        <v>775</v>
      </c>
      <c r="D289" s="175">
        <v>350</v>
      </c>
      <c r="E289" s="21" t="s">
        <v>1923</v>
      </c>
      <c r="F289" s="175">
        <v>350</v>
      </c>
      <c r="G289" s="21" t="s">
        <v>575</v>
      </c>
      <c r="H289" s="175" t="s">
        <v>1270</v>
      </c>
      <c r="I289" s="175" t="s">
        <v>1617</v>
      </c>
      <c r="J289" s="5" t="s">
        <v>1114</v>
      </c>
      <c r="K289" s="175" t="s">
        <v>1617</v>
      </c>
      <c r="L289" s="5" t="s">
        <v>552</v>
      </c>
      <c r="M289" s="5" t="s">
        <v>1115</v>
      </c>
      <c r="N289" s="173" t="s">
        <v>575</v>
      </c>
      <c r="O289" s="173"/>
      <c r="P289" s="173"/>
      <c r="Q289" s="173"/>
      <c r="R289" s="173"/>
      <c r="S289" s="173"/>
      <c r="T289" s="171">
        <v>0.25</v>
      </c>
      <c r="U289" s="196">
        <v>0.91666666666666663</v>
      </c>
      <c r="V289" s="171" t="s">
        <v>1617</v>
      </c>
      <c r="W289" s="171" t="s">
        <v>1617</v>
      </c>
      <c r="X289" s="171">
        <v>0.29166666666666669</v>
      </c>
      <c r="Y289" s="171" t="s">
        <v>1649</v>
      </c>
      <c r="Z289" s="171" t="s">
        <v>1617</v>
      </c>
      <c r="AA289" s="171" t="s">
        <v>1617</v>
      </c>
      <c r="AB289" s="171">
        <v>0.5</v>
      </c>
      <c r="AC289" s="171">
        <v>0.83333333333333337</v>
      </c>
      <c r="AD289" s="171" t="s">
        <v>1617</v>
      </c>
      <c r="AE289" s="171" t="s">
        <v>1617</v>
      </c>
      <c r="AF289" s="5" t="s">
        <v>256</v>
      </c>
      <c r="AG289" s="5" t="s">
        <v>1116</v>
      </c>
      <c r="AH289" s="5" t="s">
        <v>2221</v>
      </c>
      <c r="AI289" s="5" t="s">
        <v>2219</v>
      </c>
      <c r="AJ289" s="5" t="s">
        <v>2220</v>
      </c>
      <c r="AK289" s="5" t="s">
        <v>1120</v>
      </c>
      <c r="AL289" s="172"/>
      <c r="AM289" s="172"/>
      <c r="AN289" s="172"/>
      <c r="AO289" s="172"/>
      <c r="AP289" s="172"/>
      <c r="AQ289" s="172"/>
      <c r="AR289" s="174"/>
      <c r="AS289" s="174"/>
      <c r="AT289" s="172"/>
      <c r="AU289" s="177"/>
      <c r="AV289" s="172"/>
      <c r="AW289" s="174"/>
      <c r="AX289" s="174"/>
      <c r="AY289" s="172"/>
      <c r="AZ289" s="172"/>
      <c r="BA289" s="63">
        <v>3</v>
      </c>
      <c r="BB289" s="63">
        <v>4</v>
      </c>
      <c r="BC289" s="193">
        <v>42977</v>
      </c>
      <c r="BD289" s="185">
        <v>338110.93</v>
      </c>
      <c r="BE289" s="185">
        <v>6298072.3300000001</v>
      </c>
      <c r="BF289" s="185" t="s">
        <v>1154</v>
      </c>
    </row>
    <row r="290" spans="1:58" x14ac:dyDescent="0.2">
      <c r="A290" s="7">
        <v>1</v>
      </c>
      <c r="B290" s="174" t="s">
        <v>804</v>
      </c>
      <c r="C290" s="174" t="s">
        <v>123</v>
      </c>
      <c r="D290" s="175">
        <v>351</v>
      </c>
      <c r="E290" s="211" t="s">
        <v>1924</v>
      </c>
      <c r="F290" s="175">
        <v>351</v>
      </c>
      <c r="G290" s="21" t="s">
        <v>566</v>
      </c>
      <c r="H290" s="175" t="s">
        <v>1278</v>
      </c>
      <c r="I290" s="175" t="s">
        <v>1617</v>
      </c>
      <c r="J290" s="5" t="s">
        <v>1149</v>
      </c>
      <c r="K290" s="175" t="s">
        <v>1617</v>
      </c>
      <c r="L290" s="5" t="s">
        <v>550</v>
      </c>
      <c r="M290" s="5" t="s">
        <v>1151</v>
      </c>
      <c r="N290" s="173" t="s">
        <v>566</v>
      </c>
      <c r="O290" s="173"/>
      <c r="P290" s="173"/>
      <c r="Q290" s="173"/>
      <c r="R290" s="173"/>
      <c r="S290" s="173"/>
      <c r="T290" s="171">
        <v>0.27083333333333331</v>
      </c>
      <c r="U290" s="196">
        <v>0.45833333333333331</v>
      </c>
      <c r="V290" s="171">
        <v>0.70833333333333337</v>
      </c>
      <c r="W290" s="171">
        <v>0.85416666666666663</v>
      </c>
      <c r="X290" s="171" t="s">
        <v>1617</v>
      </c>
      <c r="Y290" s="171" t="s">
        <v>1617</v>
      </c>
      <c r="Z290" s="171" t="s">
        <v>1617</v>
      </c>
      <c r="AA290" s="171" t="s">
        <v>1617</v>
      </c>
      <c r="AB290" s="171" t="s">
        <v>1617</v>
      </c>
      <c r="AC290" s="171" t="s">
        <v>1617</v>
      </c>
      <c r="AD290" s="171" t="s">
        <v>1617</v>
      </c>
      <c r="AE290" s="171" t="s">
        <v>1617</v>
      </c>
      <c r="AF290" s="262" t="s">
        <v>131</v>
      </c>
      <c r="AG290" s="262" t="s">
        <v>140</v>
      </c>
      <c r="AH290" s="262" t="s">
        <v>133</v>
      </c>
      <c r="AI290" s="262" t="s">
        <v>203</v>
      </c>
      <c r="AJ290" s="262" t="s">
        <v>204</v>
      </c>
      <c r="AK290" s="262" t="s">
        <v>139</v>
      </c>
      <c r="AL290" s="262" t="s">
        <v>261</v>
      </c>
      <c r="AM290" s="262"/>
      <c r="AN290" s="262"/>
      <c r="AO290" s="262"/>
      <c r="AP290" s="172"/>
      <c r="AQ290" s="172"/>
      <c r="AR290" s="174"/>
      <c r="AS290" s="174"/>
      <c r="AT290" s="172"/>
      <c r="AU290" s="177"/>
      <c r="AV290" s="172"/>
      <c r="AW290" s="174"/>
      <c r="AX290" s="174"/>
      <c r="AY290" s="172"/>
      <c r="AZ290" s="172"/>
      <c r="BA290" s="63">
        <v>2</v>
      </c>
      <c r="BB290" s="63" t="s">
        <v>1617</v>
      </c>
      <c r="BC290" s="193">
        <v>42979</v>
      </c>
      <c r="BD290" s="185">
        <v>343975.59</v>
      </c>
      <c r="BE290" s="185">
        <v>6297450.0999999996</v>
      </c>
      <c r="BF290" s="185" t="s">
        <v>1153</v>
      </c>
    </row>
    <row r="291" spans="1:58" x14ac:dyDescent="0.2">
      <c r="A291" s="7">
        <v>1</v>
      </c>
      <c r="B291" s="174" t="s">
        <v>804</v>
      </c>
      <c r="C291" s="174" t="s">
        <v>1695</v>
      </c>
      <c r="D291" s="175">
        <v>352</v>
      </c>
      <c r="E291" s="21" t="s">
        <v>1925</v>
      </c>
      <c r="F291" s="175">
        <v>352</v>
      </c>
      <c r="G291" s="21" t="s">
        <v>566</v>
      </c>
      <c r="H291" s="175" t="s">
        <v>1279</v>
      </c>
      <c r="I291" s="175" t="s">
        <v>1617</v>
      </c>
      <c r="J291" s="5" t="s">
        <v>1150</v>
      </c>
      <c r="K291" s="175" t="s">
        <v>1617</v>
      </c>
      <c r="L291" s="5" t="s">
        <v>551</v>
      </c>
      <c r="M291" s="5" t="s">
        <v>1152</v>
      </c>
      <c r="N291" s="173" t="s">
        <v>566</v>
      </c>
      <c r="O291" s="173" t="s">
        <v>575</v>
      </c>
      <c r="P291" s="173" t="s">
        <v>573</v>
      </c>
      <c r="Q291" s="173"/>
      <c r="R291" s="173"/>
      <c r="S291" s="173"/>
      <c r="T291" s="171">
        <v>0.66666666666666663</v>
      </c>
      <c r="U291" s="196">
        <v>0.85416666666666663</v>
      </c>
      <c r="V291" s="171" t="s">
        <v>1617</v>
      </c>
      <c r="W291" s="171" t="s">
        <v>1617</v>
      </c>
      <c r="X291" s="171" t="s">
        <v>1617</v>
      </c>
      <c r="Y291" s="171" t="s">
        <v>1617</v>
      </c>
      <c r="Z291" s="171" t="s">
        <v>1617</v>
      </c>
      <c r="AA291" s="171" t="s">
        <v>1617</v>
      </c>
      <c r="AB291" s="171" t="s">
        <v>1617</v>
      </c>
      <c r="AC291" s="171" t="s">
        <v>1617</v>
      </c>
      <c r="AD291" s="171" t="s">
        <v>1617</v>
      </c>
      <c r="AE291" s="171" t="s">
        <v>1617</v>
      </c>
      <c r="AF291" s="172" t="s">
        <v>524</v>
      </c>
      <c r="AG291" s="172" t="s">
        <v>210</v>
      </c>
      <c r="AH291" s="172" t="s">
        <v>1418</v>
      </c>
      <c r="AI291" s="172" t="s">
        <v>1419</v>
      </c>
      <c r="AJ291" s="172" t="s">
        <v>797</v>
      </c>
      <c r="AK291" s="172" t="s">
        <v>789</v>
      </c>
      <c r="AL291" s="172" t="s">
        <v>735</v>
      </c>
      <c r="AM291" s="172" t="s">
        <v>1080</v>
      </c>
      <c r="AN291" s="172"/>
      <c r="AO291" s="172"/>
      <c r="AP291" s="172"/>
      <c r="AQ291" s="172"/>
      <c r="AR291" s="174"/>
      <c r="AS291" s="174"/>
      <c r="AT291" s="172"/>
      <c r="AU291" s="177"/>
      <c r="AV291" s="172"/>
      <c r="AW291" s="174"/>
      <c r="AX291" s="174"/>
      <c r="AY291" s="172"/>
      <c r="AZ291" s="172"/>
      <c r="BA291" s="63">
        <v>3</v>
      </c>
      <c r="BB291" s="63" t="s">
        <v>1617</v>
      </c>
      <c r="BC291" s="193">
        <v>42979</v>
      </c>
      <c r="BD291" s="185">
        <v>353978.73</v>
      </c>
      <c r="BE291" s="185">
        <v>6297316.4800000004</v>
      </c>
      <c r="BF291" s="185" t="s">
        <v>1153</v>
      </c>
    </row>
    <row r="292" spans="1:58" x14ac:dyDescent="0.2">
      <c r="A292" s="7">
        <v>1</v>
      </c>
      <c r="B292" s="173" t="s">
        <v>804</v>
      </c>
      <c r="C292" s="173" t="s">
        <v>775</v>
      </c>
      <c r="D292" s="175">
        <v>353</v>
      </c>
      <c r="E292" s="21" t="s">
        <v>1926</v>
      </c>
      <c r="F292" s="175">
        <v>353</v>
      </c>
      <c r="G292" s="21" t="s">
        <v>575</v>
      </c>
      <c r="H292" s="175" t="s">
        <v>1176</v>
      </c>
      <c r="I292" s="175" t="s">
        <v>1394</v>
      </c>
      <c r="J292" s="5" t="s">
        <v>676</v>
      </c>
      <c r="K292" s="173" t="s">
        <v>1166</v>
      </c>
      <c r="L292" s="5" t="s">
        <v>551</v>
      </c>
      <c r="M292" s="5" t="s">
        <v>1451</v>
      </c>
      <c r="N292" s="173" t="s">
        <v>575</v>
      </c>
      <c r="O292" s="173" t="s">
        <v>570</v>
      </c>
      <c r="P292" s="173"/>
      <c r="Q292" s="173"/>
      <c r="R292" s="173"/>
      <c r="S292" s="173"/>
      <c r="T292" s="171">
        <v>0.58333333333333337</v>
      </c>
      <c r="U292" s="196">
        <v>0.875</v>
      </c>
      <c r="V292" s="171" t="s">
        <v>1617</v>
      </c>
      <c r="W292" s="171" t="s">
        <v>1617</v>
      </c>
      <c r="X292" s="171">
        <v>0.3125</v>
      </c>
      <c r="Y292" s="171" t="s">
        <v>1649</v>
      </c>
      <c r="Z292" s="171" t="s">
        <v>1617</v>
      </c>
      <c r="AA292" s="171" t="s">
        <v>1617</v>
      </c>
      <c r="AB292" s="171">
        <v>0.45833333333333331</v>
      </c>
      <c r="AC292" s="171">
        <v>0.79166666666666663</v>
      </c>
      <c r="AD292" s="171" t="s">
        <v>1617</v>
      </c>
      <c r="AE292" s="171" t="s">
        <v>1617</v>
      </c>
      <c r="AF292" s="5" t="s">
        <v>241</v>
      </c>
      <c r="AG292" s="5" t="s">
        <v>242</v>
      </c>
      <c r="AH292" s="5" t="s">
        <v>243</v>
      </c>
      <c r="AI292" s="5" t="s">
        <v>296</v>
      </c>
      <c r="AJ292" s="5" t="s">
        <v>608</v>
      </c>
      <c r="AK292" s="5" t="s">
        <v>244</v>
      </c>
      <c r="AL292" s="5" t="s">
        <v>514</v>
      </c>
      <c r="AM292" s="5" t="s">
        <v>245</v>
      </c>
      <c r="AN292" s="5" t="s">
        <v>682</v>
      </c>
      <c r="AO292" s="5" t="s">
        <v>798</v>
      </c>
      <c r="AP292" s="5" t="s">
        <v>1165</v>
      </c>
      <c r="AQ292" s="172"/>
      <c r="AR292" s="174"/>
      <c r="AS292" s="174"/>
      <c r="AT292" s="172"/>
      <c r="AU292" s="177"/>
      <c r="AV292" s="172"/>
      <c r="AW292" s="174"/>
      <c r="AX292" s="174"/>
      <c r="AY292" s="172"/>
      <c r="AZ292" s="172"/>
      <c r="BA292" s="63">
        <v>2</v>
      </c>
      <c r="BB292" s="63" t="s">
        <v>1617</v>
      </c>
      <c r="BC292" s="193">
        <v>42983</v>
      </c>
      <c r="BD292" s="185">
        <v>351592.54</v>
      </c>
      <c r="BE292" s="185">
        <v>6296052.96</v>
      </c>
      <c r="BF292" s="185" t="s">
        <v>1403</v>
      </c>
    </row>
    <row r="293" spans="1:58" x14ac:dyDescent="0.2">
      <c r="A293" s="7">
        <v>1</v>
      </c>
      <c r="B293" s="173" t="s">
        <v>804</v>
      </c>
      <c r="C293" s="173" t="s">
        <v>775</v>
      </c>
      <c r="D293" s="175">
        <v>354</v>
      </c>
      <c r="E293" s="21" t="s">
        <v>1927</v>
      </c>
      <c r="F293" s="175">
        <v>354</v>
      </c>
      <c r="G293" s="21" t="s">
        <v>566</v>
      </c>
      <c r="H293" s="175" t="s">
        <v>1420</v>
      </c>
      <c r="I293" s="175" t="s">
        <v>1617</v>
      </c>
      <c r="J293" s="5" t="s">
        <v>1395</v>
      </c>
      <c r="K293" s="175" t="s">
        <v>1617</v>
      </c>
      <c r="L293" s="5" t="s">
        <v>554</v>
      </c>
      <c r="M293" s="5" t="s">
        <v>1561</v>
      </c>
      <c r="N293" s="173" t="s">
        <v>566</v>
      </c>
      <c r="O293" s="173" t="s">
        <v>572</v>
      </c>
      <c r="P293" s="173"/>
      <c r="Q293" s="173"/>
      <c r="R293" s="173"/>
      <c r="S293" s="173"/>
      <c r="T293" s="171">
        <v>0.27083333333333331</v>
      </c>
      <c r="U293" s="196">
        <v>0.45833333333333331</v>
      </c>
      <c r="V293" s="171">
        <v>0.66666666666666663</v>
      </c>
      <c r="W293" s="171">
        <v>0.85416666666666663</v>
      </c>
      <c r="X293" s="171" t="s">
        <v>1617</v>
      </c>
      <c r="Y293" s="171" t="s">
        <v>1617</v>
      </c>
      <c r="Z293" s="171" t="s">
        <v>1617</v>
      </c>
      <c r="AA293" s="171" t="s">
        <v>1617</v>
      </c>
      <c r="AB293" s="171" t="s">
        <v>1617</v>
      </c>
      <c r="AC293" s="171" t="s">
        <v>1617</v>
      </c>
      <c r="AD293" s="171" t="s">
        <v>1617</v>
      </c>
      <c r="AE293" s="171" t="s">
        <v>1617</v>
      </c>
      <c r="AF293" s="172" t="s">
        <v>276</v>
      </c>
      <c r="AG293" s="172" t="s">
        <v>277</v>
      </c>
      <c r="AH293" s="172" t="s">
        <v>603</v>
      </c>
      <c r="AI293" s="172" t="s">
        <v>1396</v>
      </c>
      <c r="AJ293" s="172" t="s">
        <v>577</v>
      </c>
      <c r="AK293" s="172" t="s">
        <v>878</v>
      </c>
      <c r="AL293" s="172"/>
      <c r="AM293" s="172"/>
      <c r="AN293" s="172"/>
      <c r="AO293" s="172"/>
      <c r="AP293" s="172"/>
      <c r="AQ293" s="172"/>
      <c r="AR293" s="174"/>
      <c r="AS293" s="174"/>
      <c r="AT293" s="172"/>
      <c r="AU293" s="177"/>
      <c r="AV293" s="172"/>
      <c r="AW293" s="174"/>
      <c r="AX293" s="174"/>
      <c r="AY293" s="172"/>
      <c r="AZ293" s="172"/>
      <c r="BA293" s="63">
        <v>2</v>
      </c>
      <c r="BB293" s="63" t="s">
        <v>1617</v>
      </c>
      <c r="BC293" s="193">
        <v>43011</v>
      </c>
      <c r="BD293" s="185">
        <v>346791.52</v>
      </c>
      <c r="BE293" s="185">
        <v>6305341.8600000003</v>
      </c>
      <c r="BF293" s="185" t="s">
        <v>1397</v>
      </c>
    </row>
    <row r="294" spans="1:58" x14ac:dyDescent="0.2">
      <c r="A294" s="7">
        <v>1</v>
      </c>
      <c r="B294" s="173" t="s">
        <v>804</v>
      </c>
      <c r="C294" s="173" t="s">
        <v>125</v>
      </c>
      <c r="D294" s="175">
        <v>355</v>
      </c>
      <c r="E294" s="21" t="s">
        <v>1928</v>
      </c>
      <c r="F294" s="175">
        <v>355</v>
      </c>
      <c r="G294" s="21" t="s">
        <v>570</v>
      </c>
      <c r="H294" s="175" t="s">
        <v>1353</v>
      </c>
      <c r="I294" s="175" t="s">
        <v>1617</v>
      </c>
      <c r="J294" s="5" t="s">
        <v>120</v>
      </c>
      <c r="K294" s="175" t="s">
        <v>1617</v>
      </c>
      <c r="L294" s="5" t="s">
        <v>559</v>
      </c>
      <c r="M294" s="5" t="s">
        <v>1513</v>
      </c>
      <c r="N294" s="173" t="s">
        <v>570</v>
      </c>
      <c r="O294" s="173" t="s">
        <v>572</v>
      </c>
      <c r="P294" s="173"/>
      <c r="Q294" s="173"/>
      <c r="R294" s="173"/>
      <c r="S294" s="173"/>
      <c r="T294" s="171">
        <v>0.25</v>
      </c>
      <c r="U294" s="196">
        <v>0.95833333333333337</v>
      </c>
      <c r="V294" s="171" t="s">
        <v>1617</v>
      </c>
      <c r="W294" s="171" t="s">
        <v>1617</v>
      </c>
      <c r="X294" s="171">
        <v>0.25</v>
      </c>
      <c r="Y294" s="171">
        <v>0.95833333333333337</v>
      </c>
      <c r="Z294" s="171" t="s">
        <v>1617</v>
      </c>
      <c r="AA294" s="171" t="s">
        <v>1617</v>
      </c>
      <c r="AB294" s="171">
        <v>0.33333333333333331</v>
      </c>
      <c r="AC294" s="171">
        <v>0.95833333333333337</v>
      </c>
      <c r="AD294" s="171" t="s">
        <v>1617</v>
      </c>
      <c r="AE294" s="171" t="s">
        <v>1617</v>
      </c>
      <c r="AF294" s="5" t="s">
        <v>636</v>
      </c>
      <c r="AG294" s="5" t="s">
        <v>679</v>
      </c>
      <c r="AH294" s="5" t="s">
        <v>332</v>
      </c>
      <c r="AI294" s="5" t="s">
        <v>333</v>
      </c>
      <c r="AJ294" s="5" t="s">
        <v>331</v>
      </c>
      <c r="AK294" s="5" t="s">
        <v>278</v>
      </c>
      <c r="AL294" s="5" t="s">
        <v>279</v>
      </c>
      <c r="AM294" s="5" t="s">
        <v>280</v>
      </c>
      <c r="AN294" s="5" t="s">
        <v>282</v>
      </c>
      <c r="AO294" s="5" t="s">
        <v>334</v>
      </c>
      <c r="AP294" s="5" t="s">
        <v>335</v>
      </c>
      <c r="AQ294" s="5" t="s">
        <v>348</v>
      </c>
      <c r="AR294" s="5" t="s">
        <v>2079</v>
      </c>
      <c r="AS294" s="5" t="s">
        <v>1148</v>
      </c>
      <c r="AT294" s="172"/>
      <c r="AU294" s="177"/>
      <c r="AV294" s="172"/>
      <c r="AW294" s="174"/>
      <c r="AX294" s="174"/>
      <c r="AY294" s="172"/>
      <c r="AZ294" s="172"/>
      <c r="BA294" s="63">
        <v>4</v>
      </c>
      <c r="BB294" s="63">
        <v>1</v>
      </c>
      <c r="BC294" s="193">
        <v>40899</v>
      </c>
      <c r="BD294" s="185">
        <v>351553.5</v>
      </c>
      <c r="BE294" s="185">
        <v>6290027.2999999998</v>
      </c>
      <c r="BF294" s="185" t="s">
        <v>1397</v>
      </c>
    </row>
    <row r="295" spans="1:58" x14ac:dyDescent="0.2">
      <c r="A295" s="7">
        <v>1</v>
      </c>
      <c r="B295" s="173" t="s">
        <v>804</v>
      </c>
      <c r="C295" s="173" t="s">
        <v>775</v>
      </c>
      <c r="D295" s="175">
        <v>356</v>
      </c>
      <c r="E295" s="21" t="s">
        <v>1929</v>
      </c>
      <c r="F295" s="175">
        <v>356</v>
      </c>
      <c r="G295" s="21" t="s">
        <v>573</v>
      </c>
      <c r="H295" s="175" t="s">
        <v>1402</v>
      </c>
      <c r="I295" s="175" t="s">
        <v>1617</v>
      </c>
      <c r="J295" s="5" t="s">
        <v>1401</v>
      </c>
      <c r="K295" s="175" t="s">
        <v>1617</v>
      </c>
      <c r="L295" s="5" t="s">
        <v>550</v>
      </c>
      <c r="M295" s="5" t="s">
        <v>1400</v>
      </c>
      <c r="N295" s="173" t="s">
        <v>573</v>
      </c>
      <c r="O295" s="173" t="s">
        <v>575</v>
      </c>
      <c r="P295" s="173" t="s">
        <v>566</v>
      </c>
      <c r="Q295" s="173" t="s">
        <v>570</v>
      </c>
      <c r="R295" s="173"/>
      <c r="S295" s="173"/>
      <c r="T295" s="171">
        <v>0.27083333333333331</v>
      </c>
      <c r="U295" s="196">
        <v>0.41666666666666669</v>
      </c>
      <c r="V295" s="171">
        <v>0.66666666666666663</v>
      </c>
      <c r="W295" s="171">
        <v>0.875</v>
      </c>
      <c r="X295" s="171" t="s">
        <v>1617</v>
      </c>
      <c r="Y295" s="171" t="s">
        <v>1617</v>
      </c>
      <c r="Z295" s="171" t="s">
        <v>1617</v>
      </c>
      <c r="AA295" s="171" t="s">
        <v>1617</v>
      </c>
      <c r="AB295" s="171" t="s">
        <v>1617</v>
      </c>
      <c r="AC295" s="171" t="s">
        <v>1617</v>
      </c>
      <c r="AD295" s="171" t="s">
        <v>1617</v>
      </c>
      <c r="AE295" s="171" t="s">
        <v>1617</v>
      </c>
      <c r="AF295" s="5" t="s">
        <v>522</v>
      </c>
      <c r="AG295" s="5" t="s">
        <v>756</v>
      </c>
      <c r="AH295" s="5" t="s">
        <v>365</v>
      </c>
      <c r="AI295" s="5" t="s">
        <v>669</v>
      </c>
      <c r="AJ295" s="5" t="s">
        <v>964</v>
      </c>
      <c r="AK295" s="5" t="s">
        <v>954</v>
      </c>
      <c r="AL295" s="5" t="s">
        <v>955</v>
      </c>
      <c r="AM295" s="5" t="s">
        <v>296</v>
      </c>
      <c r="AN295" s="5" t="s">
        <v>608</v>
      </c>
      <c r="AO295" s="5" t="s">
        <v>956</v>
      </c>
      <c r="AP295" s="172"/>
      <c r="AQ295" s="172"/>
      <c r="AR295" s="174"/>
      <c r="AS295" s="174"/>
      <c r="AT295" s="172"/>
      <c r="AU295" s="177"/>
      <c r="AV295" s="172"/>
      <c r="AW295" s="174"/>
      <c r="AX295" s="174"/>
      <c r="AY295" s="172"/>
      <c r="AZ295" s="172"/>
      <c r="BA295" s="63">
        <v>2</v>
      </c>
      <c r="BB295" s="63" t="s">
        <v>1617</v>
      </c>
      <c r="BC295" s="193">
        <v>43018</v>
      </c>
      <c r="BD295" s="185">
        <v>344035.91</v>
      </c>
      <c r="BE295" s="185">
        <v>6297464.7599999998</v>
      </c>
      <c r="BF295" s="185" t="s">
        <v>1397</v>
      </c>
    </row>
    <row r="296" spans="1:58" x14ac:dyDescent="0.2">
      <c r="A296" s="7">
        <v>1</v>
      </c>
      <c r="B296" s="173" t="s">
        <v>804</v>
      </c>
      <c r="C296" s="173" t="s">
        <v>775</v>
      </c>
      <c r="D296" s="175">
        <v>357</v>
      </c>
      <c r="E296" s="21" t="s">
        <v>1930</v>
      </c>
      <c r="F296" s="175">
        <v>357</v>
      </c>
      <c r="G296" s="21" t="s">
        <v>567</v>
      </c>
      <c r="H296" s="175" t="s">
        <v>1412</v>
      </c>
      <c r="I296" s="175" t="s">
        <v>1617</v>
      </c>
      <c r="J296" s="5" t="s">
        <v>1413</v>
      </c>
      <c r="K296" s="175" t="s">
        <v>1617</v>
      </c>
      <c r="L296" s="5" t="s">
        <v>554</v>
      </c>
      <c r="M296" s="5" t="s">
        <v>1562</v>
      </c>
      <c r="N296" s="173" t="s">
        <v>567</v>
      </c>
      <c r="O296" s="173"/>
      <c r="P296" s="173"/>
      <c r="Q296" s="173"/>
      <c r="R296" s="173"/>
      <c r="S296" s="173"/>
      <c r="T296" s="171">
        <v>0.5</v>
      </c>
      <c r="U296" s="196">
        <v>0.83333333333333337</v>
      </c>
      <c r="V296" s="171" t="s">
        <v>1617</v>
      </c>
      <c r="W296" s="171" t="s">
        <v>1617</v>
      </c>
      <c r="X296" s="171" t="s">
        <v>1617</v>
      </c>
      <c r="Y296" s="171" t="s">
        <v>1617</v>
      </c>
      <c r="Z296" s="171" t="s">
        <v>1617</v>
      </c>
      <c r="AA296" s="171" t="s">
        <v>1617</v>
      </c>
      <c r="AB296" s="171" t="s">
        <v>1617</v>
      </c>
      <c r="AC296" s="171" t="s">
        <v>1617</v>
      </c>
      <c r="AD296" s="171" t="s">
        <v>1617</v>
      </c>
      <c r="AE296" s="171" t="s">
        <v>1617</v>
      </c>
      <c r="AF296" s="5" t="s">
        <v>1700</v>
      </c>
      <c r="AG296" s="5" t="s">
        <v>302</v>
      </c>
      <c r="AH296" s="5" t="s">
        <v>1414</v>
      </c>
      <c r="AI296" s="5" t="s">
        <v>1415</v>
      </c>
      <c r="AJ296" s="5" t="s">
        <v>2356</v>
      </c>
      <c r="AK296" s="172"/>
      <c r="AL296" s="172"/>
      <c r="AM296" s="172"/>
      <c r="AN296" s="172"/>
      <c r="AO296" s="172"/>
      <c r="AP296" s="172"/>
      <c r="AQ296" s="172"/>
      <c r="AR296" s="174"/>
      <c r="AS296" s="174"/>
      <c r="AT296" s="172"/>
      <c r="AU296" s="177"/>
      <c r="AV296" s="172"/>
      <c r="AW296" s="174"/>
      <c r="AX296" s="174"/>
      <c r="AY296" s="172"/>
      <c r="AZ296" s="172"/>
      <c r="BA296" s="63">
        <v>2</v>
      </c>
      <c r="BB296" s="63">
        <v>4</v>
      </c>
      <c r="BC296" s="193">
        <v>43026</v>
      </c>
      <c r="BD296" s="185">
        <v>346492.45</v>
      </c>
      <c r="BE296" s="185">
        <v>6299690.7999999998</v>
      </c>
      <c r="BF296" s="185" t="s">
        <v>1416</v>
      </c>
    </row>
    <row r="297" spans="1:58" x14ac:dyDescent="0.2">
      <c r="A297" s="7">
        <v>1</v>
      </c>
      <c r="B297" s="173" t="s">
        <v>804</v>
      </c>
      <c r="C297" s="173" t="s">
        <v>775</v>
      </c>
      <c r="D297" s="175">
        <v>358</v>
      </c>
      <c r="E297" s="21" t="s">
        <v>1931</v>
      </c>
      <c r="F297" s="175">
        <v>358</v>
      </c>
      <c r="G297" s="21" t="s">
        <v>571</v>
      </c>
      <c r="H297" s="175" t="s">
        <v>1425</v>
      </c>
      <c r="I297" s="175" t="s">
        <v>1617</v>
      </c>
      <c r="J297" s="5" t="s">
        <v>1426</v>
      </c>
      <c r="K297" s="175" t="s">
        <v>1617</v>
      </c>
      <c r="L297" s="5" t="s">
        <v>984</v>
      </c>
      <c r="M297" s="5" t="s">
        <v>1427</v>
      </c>
      <c r="N297" s="173" t="s">
        <v>571</v>
      </c>
      <c r="O297" s="173" t="s">
        <v>566</v>
      </c>
      <c r="P297" s="173"/>
      <c r="Q297" s="173"/>
      <c r="R297" s="173"/>
      <c r="S297" s="173"/>
      <c r="T297" s="171">
        <v>0.6875</v>
      </c>
      <c r="U297" s="196">
        <v>0.85416666666666663</v>
      </c>
      <c r="V297" s="171" t="s">
        <v>1617</v>
      </c>
      <c r="W297" s="171" t="s">
        <v>1617</v>
      </c>
      <c r="X297" s="171" t="s">
        <v>1617</v>
      </c>
      <c r="Y297" s="171" t="s">
        <v>1617</v>
      </c>
      <c r="Z297" s="171" t="s">
        <v>1617</v>
      </c>
      <c r="AA297" s="171" t="s">
        <v>1617</v>
      </c>
      <c r="AB297" s="171" t="s">
        <v>1617</v>
      </c>
      <c r="AC297" s="171" t="s">
        <v>1617</v>
      </c>
      <c r="AD297" s="171" t="s">
        <v>1617</v>
      </c>
      <c r="AE297" s="171" t="s">
        <v>1617</v>
      </c>
      <c r="AF297" s="172" t="s">
        <v>235</v>
      </c>
      <c r="AG297" s="172" t="s">
        <v>528</v>
      </c>
      <c r="AH297" s="172" t="s">
        <v>1428</v>
      </c>
      <c r="AI297" s="172" t="s">
        <v>1429</v>
      </c>
      <c r="AJ297" s="172" t="s">
        <v>2019</v>
      </c>
      <c r="AK297" s="172"/>
      <c r="AL297" s="172"/>
      <c r="AM297" s="172"/>
      <c r="AN297" s="172"/>
      <c r="AO297" s="172"/>
      <c r="AP297" s="172"/>
      <c r="AQ297" s="172"/>
      <c r="AR297" s="174"/>
      <c r="AS297" s="174"/>
      <c r="AT297" s="172"/>
      <c r="AU297" s="177"/>
      <c r="AV297" s="172"/>
      <c r="AW297" s="174"/>
      <c r="AX297" s="174"/>
      <c r="AY297" s="172"/>
      <c r="AZ297" s="172"/>
      <c r="BA297" s="63">
        <v>2</v>
      </c>
      <c r="BB297" s="63" t="s">
        <v>1617</v>
      </c>
      <c r="BC297" s="193">
        <v>43046</v>
      </c>
      <c r="BD297" s="185">
        <v>342406.92</v>
      </c>
      <c r="BE297" s="185">
        <v>6293765.5800000001</v>
      </c>
      <c r="BF297" s="185" t="s">
        <v>1565</v>
      </c>
    </row>
    <row r="298" spans="1:58" ht="12.75" customHeight="1" x14ac:dyDescent="0.2">
      <c r="A298" s="7">
        <v>1</v>
      </c>
      <c r="B298" s="173" t="s">
        <v>804</v>
      </c>
      <c r="C298" s="173" t="s">
        <v>775</v>
      </c>
      <c r="D298" s="175">
        <v>359</v>
      </c>
      <c r="E298" s="21" t="s">
        <v>1932</v>
      </c>
      <c r="F298" s="175">
        <v>359</v>
      </c>
      <c r="G298" s="21" t="s">
        <v>567</v>
      </c>
      <c r="H298" s="175" t="s">
        <v>1435</v>
      </c>
      <c r="I298" s="175" t="s">
        <v>1617</v>
      </c>
      <c r="J298" s="5" t="s">
        <v>1436</v>
      </c>
      <c r="K298" s="175" t="s">
        <v>1617</v>
      </c>
      <c r="L298" s="5" t="s">
        <v>554</v>
      </c>
      <c r="M298" s="5" t="s">
        <v>1437</v>
      </c>
      <c r="N298" s="173" t="s">
        <v>567</v>
      </c>
      <c r="O298" s="173"/>
      <c r="P298" s="173"/>
      <c r="Q298" s="173"/>
      <c r="R298" s="173"/>
      <c r="S298" s="173"/>
      <c r="T298" s="171">
        <v>0.27083333333333331</v>
      </c>
      <c r="U298" s="196">
        <v>0.89583333333333337</v>
      </c>
      <c r="V298" s="171" t="s">
        <v>1617</v>
      </c>
      <c r="W298" s="171" t="s">
        <v>1617</v>
      </c>
      <c r="X298" s="171" t="s">
        <v>1617</v>
      </c>
      <c r="Y298" s="171" t="s">
        <v>1617</v>
      </c>
      <c r="Z298" s="171" t="s">
        <v>1617</v>
      </c>
      <c r="AA298" s="171" t="s">
        <v>1617</v>
      </c>
      <c r="AB298" s="171" t="s">
        <v>1617</v>
      </c>
      <c r="AC298" s="171" t="s">
        <v>1617</v>
      </c>
      <c r="AD298" s="171" t="s">
        <v>1617</v>
      </c>
      <c r="AE298" s="171" t="s">
        <v>1617</v>
      </c>
      <c r="AF298" s="172" t="s">
        <v>1438</v>
      </c>
      <c r="AG298" s="172" t="s">
        <v>686</v>
      </c>
      <c r="AH298" s="172" t="s">
        <v>2357</v>
      </c>
      <c r="AI298" s="172" t="s">
        <v>1439</v>
      </c>
      <c r="AJ298" s="172" t="s">
        <v>1440</v>
      </c>
      <c r="AK298" s="172"/>
      <c r="AL298" s="172"/>
      <c r="AM298" s="172"/>
      <c r="AN298" s="172"/>
      <c r="AO298" s="172"/>
      <c r="AP298" s="172"/>
      <c r="AQ298" s="172"/>
      <c r="AR298" s="174"/>
      <c r="AS298" s="174"/>
      <c r="AT298" s="172"/>
      <c r="AU298" s="177"/>
      <c r="AV298" s="172"/>
      <c r="AW298" s="172"/>
      <c r="AX298" s="172"/>
      <c r="AY298" s="172"/>
      <c r="AZ298" s="174"/>
      <c r="BA298" s="63">
        <v>2</v>
      </c>
      <c r="BB298" s="63">
        <v>5</v>
      </c>
      <c r="BC298" s="193">
        <v>43054</v>
      </c>
      <c r="BD298" s="185">
        <v>347044.18</v>
      </c>
      <c r="BE298" s="185">
        <v>6300728.3099999996</v>
      </c>
      <c r="BF298" s="185" t="s">
        <v>1566</v>
      </c>
    </row>
    <row r="299" spans="1:58" x14ac:dyDescent="0.2">
      <c r="A299" s="7">
        <v>1</v>
      </c>
      <c r="B299" s="173" t="s">
        <v>804</v>
      </c>
      <c r="C299" s="173" t="s">
        <v>775</v>
      </c>
      <c r="D299" s="175">
        <v>360</v>
      </c>
      <c r="E299" s="21" t="s">
        <v>1933</v>
      </c>
      <c r="F299" s="175">
        <v>360</v>
      </c>
      <c r="G299" s="21" t="s">
        <v>570</v>
      </c>
      <c r="H299" s="175" t="s">
        <v>1441</v>
      </c>
      <c r="I299" s="175" t="s">
        <v>1617</v>
      </c>
      <c r="J299" s="5" t="s">
        <v>1442</v>
      </c>
      <c r="K299" s="175" t="s">
        <v>1617</v>
      </c>
      <c r="L299" s="5" t="s">
        <v>1008</v>
      </c>
      <c r="M299" s="5" t="s">
        <v>1563</v>
      </c>
      <c r="N299" s="173" t="s">
        <v>570</v>
      </c>
      <c r="O299" s="173" t="s">
        <v>567</v>
      </c>
      <c r="P299" s="173"/>
      <c r="Q299" s="173"/>
      <c r="R299" s="173"/>
      <c r="S299" s="173"/>
      <c r="T299" s="171">
        <v>0.25</v>
      </c>
      <c r="U299" s="196">
        <v>0.5</v>
      </c>
      <c r="V299" s="171" t="s">
        <v>1617</v>
      </c>
      <c r="W299" s="171" t="s">
        <v>1617</v>
      </c>
      <c r="X299" s="171" t="s">
        <v>1617</v>
      </c>
      <c r="Y299" s="171" t="s">
        <v>1617</v>
      </c>
      <c r="Z299" s="171" t="s">
        <v>1617</v>
      </c>
      <c r="AA299" s="171" t="s">
        <v>1617</v>
      </c>
      <c r="AB299" s="171" t="s">
        <v>1617</v>
      </c>
      <c r="AC299" s="171" t="s">
        <v>1617</v>
      </c>
      <c r="AD299" s="171" t="s">
        <v>1617</v>
      </c>
      <c r="AE299" s="171" t="s">
        <v>1617</v>
      </c>
      <c r="AF299" s="5" t="s">
        <v>1009</v>
      </c>
      <c r="AG299" s="5" t="s">
        <v>2109</v>
      </c>
      <c r="AH299" s="5" t="s">
        <v>1012</v>
      </c>
      <c r="AI299" s="5" t="s">
        <v>1015</v>
      </c>
      <c r="AJ299" s="5" t="s">
        <v>1017</v>
      </c>
      <c r="AK299" s="172"/>
      <c r="AL299" s="172"/>
      <c r="AM299" s="172"/>
      <c r="AN299" s="172"/>
      <c r="AO299" s="172"/>
      <c r="AP299" s="172"/>
      <c r="AQ299" s="172"/>
      <c r="AR299" s="174"/>
      <c r="AS299" s="174"/>
      <c r="AT299" s="172"/>
      <c r="AU299" s="177"/>
      <c r="AV299" s="174"/>
      <c r="AW299" s="172"/>
      <c r="AX299" s="172"/>
      <c r="AY299" s="177"/>
      <c r="AZ299" s="174"/>
      <c r="BA299" s="63">
        <v>1</v>
      </c>
      <c r="BB299" s="63" t="s">
        <v>1617</v>
      </c>
      <c r="BC299" s="183">
        <v>43059</v>
      </c>
      <c r="BD299" s="185">
        <v>339119.62</v>
      </c>
      <c r="BE299" s="185">
        <v>6307922.8300000001</v>
      </c>
      <c r="BF299" s="185" t="s">
        <v>1567</v>
      </c>
    </row>
    <row r="300" spans="1:58" x14ac:dyDescent="0.2">
      <c r="A300" s="7">
        <v>1</v>
      </c>
      <c r="B300" s="173" t="s">
        <v>805</v>
      </c>
      <c r="C300" s="173" t="s">
        <v>775</v>
      </c>
      <c r="D300" s="175">
        <v>361</v>
      </c>
      <c r="E300" s="21" t="s">
        <v>1934</v>
      </c>
      <c r="F300" s="175">
        <v>361</v>
      </c>
      <c r="G300" s="21" t="s">
        <v>1168</v>
      </c>
      <c r="H300" s="175" t="s">
        <v>1574</v>
      </c>
      <c r="I300" s="175" t="s">
        <v>1617</v>
      </c>
      <c r="J300" s="5" t="s">
        <v>1570</v>
      </c>
      <c r="K300" s="175" t="s">
        <v>1617</v>
      </c>
      <c r="L300" s="5" t="s">
        <v>1568</v>
      </c>
      <c r="M300" s="5" t="s">
        <v>1578</v>
      </c>
      <c r="N300" s="173" t="s">
        <v>566</v>
      </c>
      <c r="O300" s="173"/>
      <c r="P300" s="173"/>
      <c r="Q300" s="173"/>
      <c r="R300" s="173"/>
      <c r="S300" s="173"/>
      <c r="T300" s="171">
        <v>0.27083333333333331</v>
      </c>
      <c r="U300" s="196">
        <v>0.41666666666666669</v>
      </c>
      <c r="V300" s="171">
        <v>0.70833333333333337</v>
      </c>
      <c r="W300" s="171">
        <v>0.875</v>
      </c>
      <c r="X300" s="171" t="s">
        <v>1617</v>
      </c>
      <c r="Y300" s="171" t="s">
        <v>1617</v>
      </c>
      <c r="Z300" s="171" t="s">
        <v>1617</v>
      </c>
      <c r="AA300" s="171" t="s">
        <v>1617</v>
      </c>
      <c r="AB300" s="171" t="s">
        <v>1617</v>
      </c>
      <c r="AC300" s="171" t="s">
        <v>1617</v>
      </c>
      <c r="AD300" s="171" t="s">
        <v>1617</v>
      </c>
      <c r="AE300" s="171" t="s">
        <v>1617</v>
      </c>
      <c r="AF300" s="172" t="s">
        <v>203</v>
      </c>
      <c r="AG300" s="172" t="s">
        <v>204</v>
      </c>
      <c r="AH300" s="172" t="s">
        <v>276</v>
      </c>
      <c r="AI300" s="172" t="s">
        <v>277</v>
      </c>
      <c r="AJ300" s="172" t="s">
        <v>860</v>
      </c>
      <c r="AK300" s="172" t="s">
        <v>2014</v>
      </c>
      <c r="AL300" s="172" t="s">
        <v>2015</v>
      </c>
      <c r="AM300" s="172"/>
      <c r="AN300" s="172"/>
      <c r="AO300" s="172"/>
      <c r="AP300" s="172"/>
      <c r="AQ300" s="172"/>
      <c r="AR300" s="174"/>
      <c r="AS300" s="174"/>
      <c r="AT300" s="172"/>
      <c r="AU300" s="177"/>
      <c r="AV300" s="172"/>
      <c r="AW300" s="174"/>
      <c r="AX300" s="174"/>
      <c r="AY300" s="172"/>
      <c r="AZ300" s="172"/>
      <c r="BA300" s="63">
        <v>2</v>
      </c>
      <c r="BB300" s="63">
        <v>4</v>
      </c>
      <c r="BC300" s="193">
        <v>43125</v>
      </c>
      <c r="BD300" s="185">
        <v>353843.58</v>
      </c>
      <c r="BE300" s="185">
        <v>6298905.8899999997</v>
      </c>
      <c r="BF300" s="185" t="s">
        <v>1567</v>
      </c>
    </row>
    <row r="301" spans="1:58" x14ac:dyDescent="0.2">
      <c r="A301" s="7">
        <v>1</v>
      </c>
      <c r="B301" s="173" t="s">
        <v>805</v>
      </c>
      <c r="C301" s="173" t="s">
        <v>123</v>
      </c>
      <c r="D301" s="175">
        <v>362</v>
      </c>
      <c r="E301" s="21" t="s">
        <v>1935</v>
      </c>
      <c r="F301" s="175">
        <v>362</v>
      </c>
      <c r="G301" s="21" t="s">
        <v>1168</v>
      </c>
      <c r="H301" s="175" t="s">
        <v>1575</v>
      </c>
      <c r="I301" s="175" t="s">
        <v>1617</v>
      </c>
      <c r="J301" s="5" t="s">
        <v>1571</v>
      </c>
      <c r="K301" s="175" t="s">
        <v>1617</v>
      </c>
      <c r="L301" s="5" t="s">
        <v>898</v>
      </c>
      <c r="M301" s="5" t="s">
        <v>2174</v>
      </c>
      <c r="N301" s="173" t="s">
        <v>571</v>
      </c>
      <c r="O301" s="173"/>
      <c r="P301" s="173"/>
      <c r="Q301" s="173"/>
      <c r="R301" s="173"/>
      <c r="S301" s="173"/>
      <c r="T301" s="171">
        <v>0.27083333333333331</v>
      </c>
      <c r="U301" s="196">
        <v>0.4375</v>
      </c>
      <c r="V301" s="171" t="s">
        <v>1617</v>
      </c>
      <c r="W301" s="171" t="s">
        <v>1617</v>
      </c>
      <c r="X301" s="171" t="s">
        <v>1617</v>
      </c>
      <c r="Y301" s="171" t="s">
        <v>1617</v>
      </c>
      <c r="Z301" s="171" t="s">
        <v>1617</v>
      </c>
      <c r="AA301" s="171" t="s">
        <v>1617</v>
      </c>
      <c r="AB301" s="171" t="s">
        <v>1617</v>
      </c>
      <c r="AC301" s="171" t="s">
        <v>1617</v>
      </c>
      <c r="AD301" s="171" t="s">
        <v>1617</v>
      </c>
      <c r="AE301" s="171" t="s">
        <v>1617</v>
      </c>
      <c r="AF301" s="172" t="s">
        <v>173</v>
      </c>
      <c r="AG301" s="172" t="s">
        <v>174</v>
      </c>
      <c r="AH301" s="172" t="s">
        <v>311</v>
      </c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4"/>
      <c r="AS301" s="174"/>
      <c r="AT301" s="172"/>
      <c r="AU301" s="177"/>
      <c r="AV301" s="172"/>
      <c r="AW301" s="174"/>
      <c r="AX301" s="174"/>
      <c r="AY301" s="172"/>
      <c r="AZ301" s="172"/>
      <c r="BA301" s="63">
        <v>2</v>
      </c>
      <c r="BB301" s="63">
        <v>4</v>
      </c>
      <c r="BC301" s="193">
        <v>43125</v>
      </c>
      <c r="BD301" s="185">
        <v>344226.19</v>
      </c>
      <c r="BE301" s="185">
        <v>6292694.8399999999</v>
      </c>
      <c r="BF301" s="185" t="s">
        <v>1567</v>
      </c>
    </row>
    <row r="302" spans="1:58" x14ac:dyDescent="0.2">
      <c r="A302" s="7">
        <v>1</v>
      </c>
      <c r="B302" s="173" t="s">
        <v>805</v>
      </c>
      <c r="C302" s="173" t="s">
        <v>123</v>
      </c>
      <c r="D302" s="175">
        <v>363</v>
      </c>
      <c r="E302" s="21" t="s">
        <v>1936</v>
      </c>
      <c r="F302" s="175">
        <v>363</v>
      </c>
      <c r="G302" s="21" t="s">
        <v>1168</v>
      </c>
      <c r="H302" s="175" t="s">
        <v>1345</v>
      </c>
      <c r="I302" s="175" t="s">
        <v>1617</v>
      </c>
      <c r="J302" s="5" t="s">
        <v>88</v>
      </c>
      <c r="K302" s="175" t="s">
        <v>1617</v>
      </c>
      <c r="L302" s="5" t="s">
        <v>552</v>
      </c>
      <c r="M302" s="5" t="s">
        <v>1579</v>
      </c>
      <c r="N302" s="173" t="s">
        <v>571</v>
      </c>
      <c r="O302" s="173"/>
      <c r="P302" s="173"/>
      <c r="Q302" s="173"/>
      <c r="R302" s="173"/>
      <c r="S302" s="173"/>
      <c r="T302" s="171">
        <v>0.27083333333333331</v>
      </c>
      <c r="U302" s="196">
        <v>0.4375</v>
      </c>
      <c r="V302" s="171" t="s">
        <v>1617</v>
      </c>
      <c r="W302" s="171" t="s">
        <v>1617</v>
      </c>
      <c r="X302" s="171" t="s">
        <v>1617</v>
      </c>
      <c r="Y302" s="171" t="s">
        <v>1617</v>
      </c>
      <c r="Z302" s="171" t="s">
        <v>1617</v>
      </c>
      <c r="AA302" s="171" t="s">
        <v>1617</v>
      </c>
      <c r="AB302" s="171" t="s">
        <v>1617</v>
      </c>
      <c r="AC302" s="171" t="s">
        <v>1617</v>
      </c>
      <c r="AD302" s="171" t="s">
        <v>1617</v>
      </c>
      <c r="AE302" s="171" t="s">
        <v>1617</v>
      </c>
      <c r="AF302" s="172" t="s">
        <v>319</v>
      </c>
      <c r="AG302" s="172" t="s">
        <v>320</v>
      </c>
      <c r="AH302" s="172" t="s">
        <v>321</v>
      </c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4"/>
      <c r="AS302" s="174"/>
      <c r="AT302" s="172"/>
      <c r="AU302" s="177"/>
      <c r="AV302" s="172"/>
      <c r="AW302" s="174"/>
      <c r="AX302" s="174"/>
      <c r="AY302" s="172"/>
      <c r="AZ302" s="172"/>
      <c r="BA302" s="63">
        <v>2</v>
      </c>
      <c r="BB302" s="63">
        <v>4</v>
      </c>
      <c r="BC302" s="193">
        <v>43070</v>
      </c>
      <c r="BD302" s="185">
        <v>336769.63</v>
      </c>
      <c r="BE302" s="185">
        <v>6296402.3700000001</v>
      </c>
      <c r="BF302" s="185" t="s">
        <v>1567</v>
      </c>
    </row>
    <row r="303" spans="1:58" x14ac:dyDescent="0.2">
      <c r="A303" s="7">
        <v>1</v>
      </c>
      <c r="B303" s="173" t="s">
        <v>805</v>
      </c>
      <c r="C303" s="173" t="s">
        <v>123</v>
      </c>
      <c r="D303" s="175">
        <v>364</v>
      </c>
      <c r="E303" s="21" t="s">
        <v>1937</v>
      </c>
      <c r="F303" s="175">
        <v>364</v>
      </c>
      <c r="G303" s="21" t="s">
        <v>1168</v>
      </c>
      <c r="H303" s="175" t="s">
        <v>1577</v>
      </c>
      <c r="I303" s="175" t="s">
        <v>1617</v>
      </c>
      <c r="J303" s="5" t="s">
        <v>1572</v>
      </c>
      <c r="K303" s="175" t="s">
        <v>1617</v>
      </c>
      <c r="L303" s="5" t="s">
        <v>898</v>
      </c>
      <c r="M303" s="5" t="s">
        <v>1580</v>
      </c>
      <c r="N303" s="173" t="s">
        <v>571</v>
      </c>
      <c r="O303" s="173"/>
      <c r="P303" s="173"/>
      <c r="Q303" s="173"/>
      <c r="R303" s="173"/>
      <c r="S303" s="173"/>
      <c r="T303" s="171">
        <v>0.27083333333333331</v>
      </c>
      <c r="U303" s="196">
        <v>0.4375</v>
      </c>
      <c r="V303" s="171" t="s">
        <v>1617</v>
      </c>
      <c r="W303" s="171" t="s">
        <v>1617</v>
      </c>
      <c r="X303" s="171" t="s">
        <v>1617</v>
      </c>
      <c r="Y303" s="171" t="s">
        <v>1617</v>
      </c>
      <c r="Z303" s="171" t="s">
        <v>1617</v>
      </c>
      <c r="AA303" s="171" t="s">
        <v>1617</v>
      </c>
      <c r="AB303" s="171" t="s">
        <v>1617</v>
      </c>
      <c r="AC303" s="171" t="s">
        <v>1617</v>
      </c>
      <c r="AD303" s="171" t="s">
        <v>1617</v>
      </c>
      <c r="AE303" s="171" t="s">
        <v>1617</v>
      </c>
      <c r="AF303" s="172" t="s">
        <v>173</v>
      </c>
      <c r="AG303" s="172" t="s">
        <v>174</v>
      </c>
      <c r="AH303" s="172" t="s">
        <v>311</v>
      </c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4"/>
      <c r="AS303" s="174"/>
      <c r="AT303" s="172"/>
      <c r="AU303" s="177"/>
      <c r="AV303" s="172"/>
      <c r="AW303" s="174"/>
      <c r="AX303" s="174"/>
      <c r="AY303" s="172"/>
      <c r="AZ303" s="172"/>
      <c r="BA303" s="63">
        <v>4</v>
      </c>
      <c r="BB303" s="63">
        <v>4</v>
      </c>
      <c r="BC303" s="193">
        <v>43125</v>
      </c>
      <c r="BD303" s="185">
        <v>344676.08</v>
      </c>
      <c r="BE303" s="185">
        <v>6292309.54</v>
      </c>
      <c r="BF303" s="185" t="s">
        <v>1567</v>
      </c>
    </row>
    <row r="304" spans="1:58" x14ac:dyDescent="0.2">
      <c r="A304" s="7">
        <v>1</v>
      </c>
      <c r="B304" s="173" t="s">
        <v>804</v>
      </c>
      <c r="C304" s="173" t="s">
        <v>775</v>
      </c>
      <c r="D304" s="175">
        <v>365</v>
      </c>
      <c r="E304" s="21" t="s">
        <v>1938</v>
      </c>
      <c r="F304" s="175">
        <v>365</v>
      </c>
      <c r="G304" s="21" t="s">
        <v>575</v>
      </c>
      <c r="H304" s="175" t="s">
        <v>1581</v>
      </c>
      <c r="I304" s="175" t="s">
        <v>1617</v>
      </c>
      <c r="J304" s="5" t="s">
        <v>1583</v>
      </c>
      <c r="K304" s="175" t="s">
        <v>1617</v>
      </c>
      <c r="L304" s="5" t="s">
        <v>549</v>
      </c>
      <c r="M304" s="5" t="s">
        <v>1584</v>
      </c>
      <c r="N304" s="173" t="s">
        <v>575</v>
      </c>
      <c r="O304" s="173" t="s">
        <v>566</v>
      </c>
      <c r="P304" s="173" t="s">
        <v>570</v>
      </c>
      <c r="Q304" s="173" t="s">
        <v>573</v>
      </c>
      <c r="R304" s="173" t="s">
        <v>571</v>
      </c>
      <c r="S304" s="173" t="s">
        <v>567</v>
      </c>
      <c r="T304" s="171">
        <v>0.27083333333333331</v>
      </c>
      <c r="U304" s="196">
        <v>0.89583333333333337</v>
      </c>
      <c r="V304" s="171" t="s">
        <v>1617</v>
      </c>
      <c r="W304" s="171" t="s">
        <v>1617</v>
      </c>
      <c r="X304" s="171">
        <v>0.3125</v>
      </c>
      <c r="Y304" s="171" t="s">
        <v>1649</v>
      </c>
      <c r="Z304" s="171" t="s">
        <v>1617</v>
      </c>
      <c r="AA304" s="171" t="s">
        <v>1617</v>
      </c>
      <c r="AB304" s="171">
        <v>0.45833333333333331</v>
      </c>
      <c r="AC304" s="171">
        <v>0.79166666666666663</v>
      </c>
      <c r="AD304" s="171" t="s">
        <v>1617</v>
      </c>
      <c r="AE304" s="171" t="s">
        <v>1617</v>
      </c>
      <c r="AF304" s="5" t="s">
        <v>312</v>
      </c>
      <c r="AG304" s="5" t="s">
        <v>213</v>
      </c>
      <c r="AH304" s="5" t="s">
        <v>1585</v>
      </c>
      <c r="AI304" s="5" t="s">
        <v>214</v>
      </c>
      <c r="AJ304" s="5" t="s">
        <v>670</v>
      </c>
      <c r="AK304" s="5" t="s">
        <v>199</v>
      </c>
      <c r="AL304" s="5" t="s">
        <v>306</v>
      </c>
      <c r="AM304" s="5" t="s">
        <v>307</v>
      </c>
      <c r="AN304" s="5" t="s">
        <v>254</v>
      </c>
      <c r="AO304" s="5" t="s">
        <v>256</v>
      </c>
      <c r="AP304" s="5" t="s">
        <v>1079</v>
      </c>
      <c r="AQ304" s="5" t="s">
        <v>862</v>
      </c>
      <c r="AR304" s="5" t="s">
        <v>1586</v>
      </c>
      <c r="AS304" s="174"/>
      <c r="AT304" s="172"/>
      <c r="AU304" s="177"/>
      <c r="AV304" s="172"/>
      <c r="AW304" s="174"/>
      <c r="AX304" s="174"/>
      <c r="AY304" s="172"/>
      <c r="AZ304" s="172"/>
      <c r="BA304" s="63">
        <v>3</v>
      </c>
      <c r="BB304" s="63">
        <v>5</v>
      </c>
      <c r="BC304" s="193">
        <v>43076</v>
      </c>
      <c r="BD304" s="185">
        <v>344000.68</v>
      </c>
      <c r="BE304" s="185">
        <v>6297510.9500000002</v>
      </c>
      <c r="BF304" s="185" t="s">
        <v>1675</v>
      </c>
    </row>
    <row r="305" spans="1:58" x14ac:dyDescent="0.2">
      <c r="A305" s="7">
        <v>1</v>
      </c>
      <c r="B305" s="173" t="s">
        <v>804</v>
      </c>
      <c r="C305" s="173" t="s">
        <v>775</v>
      </c>
      <c r="D305" s="175">
        <v>366</v>
      </c>
      <c r="E305" s="21" t="s">
        <v>1939</v>
      </c>
      <c r="F305" s="175">
        <v>366</v>
      </c>
      <c r="G305" s="21" t="s">
        <v>575</v>
      </c>
      <c r="H305" s="175" t="s">
        <v>1268</v>
      </c>
      <c r="I305" s="175" t="s">
        <v>1617</v>
      </c>
      <c r="J305" s="5" t="s">
        <v>1107</v>
      </c>
      <c r="K305" s="175" t="s">
        <v>1617</v>
      </c>
      <c r="L305" s="5" t="s">
        <v>549</v>
      </c>
      <c r="M305" s="5" t="s">
        <v>1108</v>
      </c>
      <c r="N305" s="173" t="s">
        <v>575</v>
      </c>
      <c r="O305" s="173" t="s">
        <v>570</v>
      </c>
      <c r="P305" s="173" t="s">
        <v>566</v>
      </c>
      <c r="Q305" s="173"/>
      <c r="R305" s="173"/>
      <c r="S305" s="173"/>
      <c r="T305" s="171">
        <v>0.27083333333333331</v>
      </c>
      <c r="U305" s="196">
        <v>0.89583333333333337</v>
      </c>
      <c r="V305" s="171" t="s">
        <v>1617</v>
      </c>
      <c r="W305" s="171" t="s">
        <v>1617</v>
      </c>
      <c r="X305" s="171">
        <v>0.3125</v>
      </c>
      <c r="Y305" s="171" t="s">
        <v>1649</v>
      </c>
      <c r="Z305" s="171" t="s">
        <v>1617</v>
      </c>
      <c r="AA305" s="171" t="s">
        <v>1617</v>
      </c>
      <c r="AB305" s="171">
        <v>0.45833333333333331</v>
      </c>
      <c r="AC305" s="171">
        <v>0.79166666666666663</v>
      </c>
      <c r="AD305" s="171" t="s">
        <v>1617</v>
      </c>
      <c r="AE305" s="171" t="s">
        <v>1617</v>
      </c>
      <c r="AF305" s="5" t="s">
        <v>283</v>
      </c>
      <c r="AG305" s="5" t="s">
        <v>285</v>
      </c>
      <c r="AH305" s="5" t="s">
        <v>300</v>
      </c>
      <c r="AI305" s="5" t="s">
        <v>286</v>
      </c>
      <c r="AJ305" s="5" t="s">
        <v>255</v>
      </c>
      <c r="AK305" s="5" t="s">
        <v>607</v>
      </c>
      <c r="AL305" s="5" t="s">
        <v>268</v>
      </c>
      <c r="AM305" s="5" t="s">
        <v>207</v>
      </c>
      <c r="AN305" s="5" t="s">
        <v>579</v>
      </c>
      <c r="AO305" s="172"/>
      <c r="AP305" s="172"/>
      <c r="AQ305" s="172"/>
      <c r="AR305" s="174"/>
      <c r="AS305" s="174"/>
      <c r="AT305" s="172"/>
      <c r="AU305" s="177"/>
      <c r="AV305" s="172"/>
      <c r="AW305" s="174"/>
      <c r="AX305" s="174"/>
      <c r="AY305" s="172"/>
      <c r="AZ305" s="172"/>
      <c r="BA305" s="63">
        <v>3</v>
      </c>
      <c r="BB305" s="63">
        <v>5</v>
      </c>
      <c r="BC305" s="193">
        <v>43076</v>
      </c>
      <c r="BD305" s="185">
        <v>344099.93</v>
      </c>
      <c r="BE305" s="185">
        <v>6297543.5300000003</v>
      </c>
      <c r="BF305" s="185" t="s">
        <v>1675</v>
      </c>
    </row>
    <row r="306" spans="1:58" x14ac:dyDescent="0.2">
      <c r="A306" s="7">
        <v>1</v>
      </c>
      <c r="B306" s="173" t="s">
        <v>804</v>
      </c>
      <c r="C306" s="173" t="s">
        <v>775</v>
      </c>
      <c r="D306" s="175">
        <v>367</v>
      </c>
      <c r="E306" s="21" t="s">
        <v>1940</v>
      </c>
      <c r="F306" s="175">
        <v>367</v>
      </c>
      <c r="G306" s="21" t="s">
        <v>575</v>
      </c>
      <c r="H306" s="175" t="s">
        <v>1234</v>
      </c>
      <c r="I306" s="175" t="s">
        <v>1617</v>
      </c>
      <c r="J306" s="5" t="s">
        <v>943</v>
      </c>
      <c r="K306" s="175" t="s">
        <v>1617</v>
      </c>
      <c r="L306" s="5" t="s">
        <v>549</v>
      </c>
      <c r="M306" s="5" t="s">
        <v>945</v>
      </c>
      <c r="N306" s="173" t="s">
        <v>575</v>
      </c>
      <c r="O306" s="173" t="s">
        <v>566</v>
      </c>
      <c r="P306" s="173"/>
      <c r="Q306" s="173"/>
      <c r="R306" s="173"/>
      <c r="S306" s="173"/>
      <c r="T306" s="171">
        <v>0.27083333333333331</v>
      </c>
      <c r="U306" s="196">
        <v>0.89583333333333337</v>
      </c>
      <c r="V306" s="171" t="s">
        <v>1617</v>
      </c>
      <c r="W306" s="171" t="s">
        <v>1617</v>
      </c>
      <c r="X306" s="171">
        <v>0.3125</v>
      </c>
      <c r="Y306" s="171" t="s">
        <v>1649</v>
      </c>
      <c r="Z306" s="171" t="s">
        <v>1617</v>
      </c>
      <c r="AA306" s="171" t="s">
        <v>1617</v>
      </c>
      <c r="AB306" s="171">
        <v>0.45833333333333331</v>
      </c>
      <c r="AC306" s="171">
        <v>0.79166666666666663</v>
      </c>
      <c r="AD306" s="171" t="s">
        <v>1617</v>
      </c>
      <c r="AE306" s="171" t="s">
        <v>1617</v>
      </c>
      <c r="AF306" s="5" t="s">
        <v>132</v>
      </c>
      <c r="AG306" s="5" t="s">
        <v>210</v>
      </c>
      <c r="AH306" s="5" t="s">
        <v>134</v>
      </c>
      <c r="AI306" s="5" t="s">
        <v>242</v>
      </c>
      <c r="AJ306" s="5" t="s">
        <v>243</v>
      </c>
      <c r="AK306" s="5" t="s">
        <v>789</v>
      </c>
      <c r="AL306" s="5" t="s">
        <v>952</v>
      </c>
      <c r="AM306" s="172"/>
      <c r="AN306" s="172"/>
      <c r="AO306" s="172"/>
      <c r="AP306" s="172"/>
      <c r="AQ306" s="172"/>
      <c r="AR306" s="174"/>
      <c r="AS306" s="174"/>
      <c r="AT306" s="172"/>
      <c r="AU306" s="177"/>
      <c r="AV306" s="172"/>
      <c r="AW306" s="174"/>
      <c r="AX306" s="174"/>
      <c r="AY306" s="172"/>
      <c r="AZ306" s="172"/>
      <c r="BA306" s="63">
        <v>3</v>
      </c>
      <c r="BB306" s="63">
        <v>6</v>
      </c>
      <c r="BC306" s="193">
        <v>43076</v>
      </c>
      <c r="BD306" s="185">
        <v>344122.81</v>
      </c>
      <c r="BE306" s="185">
        <v>6297496.8399999999</v>
      </c>
      <c r="BF306" s="185" t="s">
        <v>1675</v>
      </c>
    </row>
    <row r="307" spans="1:58" x14ac:dyDescent="0.2">
      <c r="A307" s="7">
        <v>1</v>
      </c>
      <c r="B307" s="173" t="s">
        <v>804</v>
      </c>
      <c r="C307" s="173" t="s">
        <v>775</v>
      </c>
      <c r="D307" s="175">
        <v>368</v>
      </c>
      <c r="E307" s="21" t="s">
        <v>1941</v>
      </c>
      <c r="F307" s="175">
        <v>368</v>
      </c>
      <c r="G307" s="21" t="s">
        <v>575</v>
      </c>
      <c r="H307" s="175" t="s">
        <v>1582</v>
      </c>
      <c r="I307" s="175" t="s">
        <v>1617</v>
      </c>
      <c r="J307" s="5" t="s">
        <v>1587</v>
      </c>
      <c r="K307" s="175" t="s">
        <v>1617</v>
      </c>
      <c r="L307" s="5" t="s">
        <v>550</v>
      </c>
      <c r="M307" s="5" t="s">
        <v>1588</v>
      </c>
      <c r="N307" s="173" t="s">
        <v>575</v>
      </c>
      <c r="O307" s="173" t="s">
        <v>566</v>
      </c>
      <c r="P307" s="173" t="s">
        <v>573</v>
      </c>
      <c r="Q307" s="173" t="s">
        <v>570</v>
      </c>
      <c r="R307" s="173"/>
      <c r="S307" s="173"/>
      <c r="T307" s="171">
        <v>0.58333333333333337</v>
      </c>
      <c r="U307" s="196">
        <v>0.89583333333333337</v>
      </c>
      <c r="V307" s="171" t="s">
        <v>1617</v>
      </c>
      <c r="W307" s="171" t="s">
        <v>1617</v>
      </c>
      <c r="X307" s="171">
        <v>0.3125</v>
      </c>
      <c r="Y307" s="171" t="s">
        <v>1649</v>
      </c>
      <c r="Z307" s="171" t="s">
        <v>1617</v>
      </c>
      <c r="AA307" s="171" t="s">
        <v>1617</v>
      </c>
      <c r="AB307" s="171" t="s">
        <v>1617</v>
      </c>
      <c r="AC307" s="171" t="s">
        <v>1617</v>
      </c>
      <c r="AD307" s="171" t="s">
        <v>1617</v>
      </c>
      <c r="AE307" s="171" t="s">
        <v>1617</v>
      </c>
      <c r="AF307" s="5" t="s">
        <v>213</v>
      </c>
      <c r="AG307" s="5" t="s">
        <v>1585</v>
      </c>
      <c r="AH307" s="5" t="s">
        <v>283</v>
      </c>
      <c r="AI307" s="5" t="s">
        <v>285</v>
      </c>
      <c r="AJ307" s="5" t="s">
        <v>286</v>
      </c>
      <c r="AK307" s="5" t="s">
        <v>306</v>
      </c>
      <c r="AL307" s="5" t="s">
        <v>307</v>
      </c>
      <c r="AM307" s="5" t="s">
        <v>255</v>
      </c>
      <c r="AN307" s="5" t="s">
        <v>256</v>
      </c>
      <c r="AO307" s="5" t="s">
        <v>607</v>
      </c>
      <c r="AP307" s="5" t="s">
        <v>268</v>
      </c>
      <c r="AQ307" s="5" t="s">
        <v>207</v>
      </c>
      <c r="AR307" s="5" t="s">
        <v>579</v>
      </c>
      <c r="AS307" s="174"/>
      <c r="AT307" s="172"/>
      <c r="AU307" s="177"/>
      <c r="AV307" s="172"/>
      <c r="AW307" s="174"/>
      <c r="AX307" s="174"/>
      <c r="AY307" s="172"/>
      <c r="AZ307" s="172"/>
      <c r="BA307" s="63">
        <v>3</v>
      </c>
      <c r="BB307" s="63">
        <v>4</v>
      </c>
      <c r="BC307" s="193">
        <v>43076</v>
      </c>
      <c r="BD307" s="185">
        <v>342745.65</v>
      </c>
      <c r="BE307" s="185">
        <v>6297106.1600000001</v>
      </c>
      <c r="BF307" s="185" t="s">
        <v>1675</v>
      </c>
    </row>
    <row r="308" spans="1:58" x14ac:dyDescent="0.2">
      <c r="A308" s="7">
        <v>1</v>
      </c>
      <c r="B308" s="173" t="s">
        <v>805</v>
      </c>
      <c r="C308" s="173" t="s">
        <v>775</v>
      </c>
      <c r="D308" s="175">
        <v>369</v>
      </c>
      <c r="E308" s="21"/>
      <c r="F308" s="175">
        <v>369</v>
      </c>
      <c r="G308" s="21" t="s">
        <v>572</v>
      </c>
      <c r="H308" s="175" t="s">
        <v>1589</v>
      </c>
      <c r="I308" s="175" t="s">
        <v>1617</v>
      </c>
      <c r="J308" s="5" t="s">
        <v>1590</v>
      </c>
      <c r="K308" s="175" t="s">
        <v>1617</v>
      </c>
      <c r="L308" s="5" t="s">
        <v>548</v>
      </c>
      <c r="M308" s="5" t="s">
        <v>1591</v>
      </c>
      <c r="N308" s="173" t="s">
        <v>572</v>
      </c>
      <c r="O308" s="173" t="s">
        <v>573</v>
      </c>
      <c r="P308" s="173"/>
      <c r="Q308" s="173"/>
      <c r="R308" s="173"/>
      <c r="S308" s="173"/>
      <c r="T308" s="171">
        <v>0.5</v>
      </c>
      <c r="U308" s="196">
        <v>0.875</v>
      </c>
      <c r="V308" s="171" t="s">
        <v>1617</v>
      </c>
      <c r="W308" s="171" t="s">
        <v>1617</v>
      </c>
      <c r="X308" s="171">
        <v>0.5</v>
      </c>
      <c r="Y308" s="171" t="s">
        <v>1653</v>
      </c>
      <c r="Z308" s="171" t="s">
        <v>1617</v>
      </c>
      <c r="AA308" s="171" t="s">
        <v>1617</v>
      </c>
      <c r="AB308" s="171" t="s">
        <v>1617</v>
      </c>
      <c r="AC308" s="171" t="s">
        <v>1617</v>
      </c>
      <c r="AD308" s="171" t="s">
        <v>1617</v>
      </c>
      <c r="AE308" s="171" t="s">
        <v>1617</v>
      </c>
      <c r="AF308" s="172" t="s">
        <v>191</v>
      </c>
      <c r="AG308" s="172" t="s">
        <v>522</v>
      </c>
      <c r="AH308" s="172" t="s">
        <v>155</v>
      </c>
      <c r="AI308" s="172" t="s">
        <v>156</v>
      </c>
      <c r="AJ308" s="172" t="s">
        <v>158</v>
      </c>
      <c r="AK308" s="172" t="s">
        <v>159</v>
      </c>
      <c r="AL308" s="172" t="s">
        <v>160</v>
      </c>
      <c r="AM308" s="172" t="s">
        <v>161</v>
      </c>
      <c r="AN308" s="172" t="s">
        <v>290</v>
      </c>
      <c r="AO308" s="172" t="s">
        <v>347</v>
      </c>
      <c r="AP308" s="172" t="s">
        <v>1112</v>
      </c>
      <c r="AQ308" s="172" t="s">
        <v>1112</v>
      </c>
      <c r="AR308" s="174" t="s">
        <v>1112</v>
      </c>
      <c r="AS308" s="174"/>
      <c r="AT308" s="172"/>
      <c r="AU308" s="177"/>
      <c r="AV308" s="172"/>
      <c r="AW308" s="174"/>
      <c r="AX308" s="174"/>
      <c r="AY308" s="172"/>
      <c r="AZ308" s="172"/>
      <c r="BA308" s="63" t="s">
        <v>1617</v>
      </c>
      <c r="BB308" s="63" t="s">
        <v>1617</v>
      </c>
      <c r="BC308" s="193">
        <v>43080</v>
      </c>
      <c r="BD308" s="185">
        <v>353837.38</v>
      </c>
      <c r="BE308" s="185">
        <v>6279764.6399999997</v>
      </c>
      <c r="BF308" s="185" t="s">
        <v>1675</v>
      </c>
    </row>
    <row r="309" spans="1:58" x14ac:dyDescent="0.2">
      <c r="A309" s="7">
        <v>1</v>
      </c>
      <c r="B309" s="173" t="s">
        <v>805</v>
      </c>
      <c r="C309" s="173" t="s">
        <v>775</v>
      </c>
      <c r="D309" s="175">
        <v>370</v>
      </c>
      <c r="E309" s="138"/>
      <c r="F309" s="175">
        <v>370</v>
      </c>
      <c r="G309" s="21" t="s">
        <v>572</v>
      </c>
      <c r="H309" s="175" t="s">
        <v>1592</v>
      </c>
      <c r="I309" s="175" t="s">
        <v>1617</v>
      </c>
      <c r="J309" s="5" t="s">
        <v>1593</v>
      </c>
      <c r="K309" s="175" t="s">
        <v>1617</v>
      </c>
      <c r="L309" s="5" t="s">
        <v>548</v>
      </c>
      <c r="M309" s="5" t="s">
        <v>1594</v>
      </c>
      <c r="N309" s="173" t="s">
        <v>572</v>
      </c>
      <c r="O309" s="173" t="s">
        <v>573</v>
      </c>
      <c r="P309" s="173"/>
      <c r="Q309" s="173"/>
      <c r="R309" s="173"/>
      <c r="S309" s="173"/>
      <c r="T309" s="182">
        <v>0.52083333333333337</v>
      </c>
      <c r="U309" s="182">
        <v>0.875</v>
      </c>
      <c r="V309" s="182" t="s">
        <v>1617</v>
      </c>
      <c r="W309" s="182" t="s">
        <v>1617</v>
      </c>
      <c r="X309" s="171" t="s">
        <v>1617</v>
      </c>
      <c r="Y309" s="171" t="s">
        <v>1617</v>
      </c>
      <c r="Z309" s="171" t="s">
        <v>1617</v>
      </c>
      <c r="AA309" s="171" t="s">
        <v>1617</v>
      </c>
      <c r="AB309" s="171" t="s">
        <v>1617</v>
      </c>
      <c r="AC309" s="171" t="s">
        <v>1617</v>
      </c>
      <c r="AD309" s="171" t="s">
        <v>1617</v>
      </c>
      <c r="AE309" s="171" t="s">
        <v>1617</v>
      </c>
      <c r="AF309" s="172" t="s">
        <v>360</v>
      </c>
      <c r="AG309" s="172" t="s">
        <v>213</v>
      </c>
      <c r="AH309" s="172" t="s">
        <v>155</v>
      </c>
      <c r="AI309" s="172" t="s">
        <v>157</v>
      </c>
      <c r="AJ309" s="172" t="s">
        <v>1628</v>
      </c>
      <c r="AK309" s="172" t="s">
        <v>1629</v>
      </c>
      <c r="AL309" s="172" t="s">
        <v>239</v>
      </c>
      <c r="AM309" s="172" t="s">
        <v>1112</v>
      </c>
      <c r="AN309" s="172" t="s">
        <v>877</v>
      </c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63" t="s">
        <v>1617</v>
      </c>
      <c r="BB309" s="63" t="s">
        <v>1617</v>
      </c>
      <c r="BC309" s="193">
        <v>43080</v>
      </c>
      <c r="BD309" s="185">
        <v>353956.96</v>
      </c>
      <c r="BE309" s="185">
        <v>6279686.9900000002</v>
      </c>
      <c r="BF309" s="185" t="s">
        <v>1675</v>
      </c>
    </row>
    <row r="310" spans="1:58" x14ac:dyDescent="0.2">
      <c r="A310" s="79">
        <v>1</v>
      </c>
      <c r="B310" s="173" t="s">
        <v>804</v>
      </c>
      <c r="C310" s="173" t="s">
        <v>123</v>
      </c>
      <c r="D310" s="175">
        <v>371</v>
      </c>
      <c r="E310" s="21" t="s">
        <v>1942</v>
      </c>
      <c r="F310" s="175">
        <v>371</v>
      </c>
      <c r="G310" s="21" t="s">
        <v>572</v>
      </c>
      <c r="H310" s="175" t="s">
        <v>1289</v>
      </c>
      <c r="I310" s="175" t="s">
        <v>1617</v>
      </c>
      <c r="J310" s="5" t="s">
        <v>24</v>
      </c>
      <c r="K310" s="175" t="s">
        <v>1617</v>
      </c>
      <c r="L310" s="5" t="s">
        <v>548</v>
      </c>
      <c r="M310" s="5" t="s">
        <v>879</v>
      </c>
      <c r="N310" s="173" t="s">
        <v>572</v>
      </c>
      <c r="O310" s="173"/>
      <c r="P310" s="173"/>
      <c r="Q310" s="173"/>
      <c r="R310" s="173"/>
      <c r="S310" s="173"/>
      <c r="T310" s="171">
        <v>0.27083333333333331</v>
      </c>
      <c r="U310" s="196">
        <v>0.9375</v>
      </c>
      <c r="V310" s="171" t="s">
        <v>1617</v>
      </c>
      <c r="W310" s="171" t="s">
        <v>1617</v>
      </c>
      <c r="X310" s="171" t="s">
        <v>1617</v>
      </c>
      <c r="Y310" s="171" t="s">
        <v>1617</v>
      </c>
      <c r="Z310" s="171" t="s">
        <v>1617</v>
      </c>
      <c r="AA310" s="171" t="s">
        <v>1617</v>
      </c>
      <c r="AB310" s="171" t="s">
        <v>1617</v>
      </c>
      <c r="AC310" s="171" t="s">
        <v>1617</v>
      </c>
      <c r="AD310" s="171" t="s">
        <v>1617</v>
      </c>
      <c r="AE310" s="171" t="s">
        <v>1617</v>
      </c>
      <c r="AF310" s="5" t="s">
        <v>155</v>
      </c>
      <c r="AG310" s="5" t="s">
        <v>2107</v>
      </c>
      <c r="AH310" s="5" t="s">
        <v>156</v>
      </c>
      <c r="AI310" s="5" t="s">
        <v>158</v>
      </c>
      <c r="AJ310" s="5" t="s">
        <v>159</v>
      </c>
      <c r="AK310" s="5" t="s">
        <v>160</v>
      </c>
      <c r="AL310" s="5" t="s">
        <v>161</v>
      </c>
      <c r="AM310" s="5" t="s">
        <v>162</v>
      </c>
      <c r="AN310" s="5" t="s">
        <v>290</v>
      </c>
      <c r="AO310" s="5" t="s">
        <v>1112</v>
      </c>
      <c r="AP310" s="5" t="s">
        <v>878</v>
      </c>
      <c r="AQ310" s="172"/>
      <c r="AR310" s="174"/>
      <c r="AS310" s="174"/>
      <c r="AT310" s="172"/>
      <c r="AU310" s="177"/>
      <c r="AV310" s="172"/>
      <c r="AW310" s="174"/>
      <c r="AX310" s="174"/>
      <c r="AY310" s="172"/>
      <c r="AZ310" s="172"/>
      <c r="BA310" s="63">
        <v>4</v>
      </c>
      <c r="BB310" s="63">
        <v>5</v>
      </c>
      <c r="BC310" s="193">
        <v>43080</v>
      </c>
      <c r="BD310" s="185">
        <v>353788.28</v>
      </c>
      <c r="BE310" s="185">
        <v>6280015.0499999998</v>
      </c>
      <c r="BF310" s="185" t="s">
        <v>1675</v>
      </c>
    </row>
    <row r="311" spans="1:58" x14ac:dyDescent="0.2">
      <c r="A311" s="79">
        <v>1</v>
      </c>
      <c r="B311" s="173" t="s">
        <v>804</v>
      </c>
      <c r="C311" s="173" t="s">
        <v>775</v>
      </c>
      <c r="D311" s="175">
        <v>372</v>
      </c>
      <c r="E311" s="21" t="s">
        <v>1943</v>
      </c>
      <c r="F311" s="175">
        <v>372</v>
      </c>
      <c r="G311" s="21" t="s">
        <v>572</v>
      </c>
      <c r="H311" s="175" t="s">
        <v>1596</v>
      </c>
      <c r="I311" s="175" t="s">
        <v>1617</v>
      </c>
      <c r="J311" s="5" t="s">
        <v>1597</v>
      </c>
      <c r="K311" s="175" t="s">
        <v>1617</v>
      </c>
      <c r="L311" s="5" t="s">
        <v>548</v>
      </c>
      <c r="M311" s="5" t="s">
        <v>2175</v>
      </c>
      <c r="N311" s="173" t="s">
        <v>572</v>
      </c>
      <c r="O311" s="173"/>
      <c r="P311" s="173"/>
      <c r="Q311" s="173"/>
      <c r="R311" s="173"/>
      <c r="S311" s="173"/>
      <c r="T311" s="171">
        <v>0.54166666666666663</v>
      </c>
      <c r="U311" s="196">
        <v>0.89583333333333337</v>
      </c>
      <c r="V311" s="171" t="s">
        <v>1617</v>
      </c>
      <c r="W311" s="171" t="s">
        <v>1617</v>
      </c>
      <c r="X311" s="171" t="s">
        <v>1617</v>
      </c>
      <c r="Y311" s="171" t="s">
        <v>1617</v>
      </c>
      <c r="Z311" s="171" t="s">
        <v>1617</v>
      </c>
      <c r="AA311" s="171" t="s">
        <v>1617</v>
      </c>
      <c r="AB311" s="171" t="s">
        <v>1617</v>
      </c>
      <c r="AC311" s="171" t="s">
        <v>1617</v>
      </c>
      <c r="AD311" s="171" t="s">
        <v>1617</v>
      </c>
      <c r="AE311" s="171" t="s">
        <v>1617</v>
      </c>
      <c r="AF311" s="172" t="s">
        <v>341</v>
      </c>
      <c r="AG311" s="172" t="s">
        <v>342</v>
      </c>
      <c r="AH311" s="172" t="s">
        <v>343</v>
      </c>
      <c r="AI311" s="172" t="s">
        <v>239</v>
      </c>
      <c r="AJ311" s="172" t="s">
        <v>344</v>
      </c>
      <c r="AK311" s="172" t="s">
        <v>345</v>
      </c>
      <c r="AL311" s="172" t="s">
        <v>1630</v>
      </c>
      <c r="AM311" s="172" t="s">
        <v>681</v>
      </c>
      <c r="AN311" s="172"/>
      <c r="AO311" s="172"/>
      <c r="AP311" s="172"/>
      <c r="AQ311" s="172"/>
      <c r="AR311" s="174"/>
      <c r="AS311" s="174"/>
      <c r="AT311" s="172"/>
      <c r="AU311" s="177"/>
      <c r="AV311" s="172"/>
      <c r="AW311" s="174"/>
      <c r="AX311" s="174"/>
      <c r="AY311" s="172"/>
      <c r="AZ311" s="172"/>
      <c r="BA311" s="63">
        <v>2</v>
      </c>
      <c r="BB311" s="63">
        <v>3</v>
      </c>
      <c r="BC311" s="193">
        <v>43080</v>
      </c>
      <c r="BD311" s="185">
        <v>353144.2</v>
      </c>
      <c r="BE311" s="185">
        <v>6283962.8200000003</v>
      </c>
      <c r="BF311" s="185" t="s">
        <v>1675</v>
      </c>
    </row>
    <row r="312" spans="1:58" x14ac:dyDescent="0.2">
      <c r="A312" s="7">
        <v>1</v>
      </c>
      <c r="B312" s="173" t="s">
        <v>804</v>
      </c>
      <c r="C312" s="173" t="s">
        <v>775</v>
      </c>
      <c r="D312" s="175">
        <v>373</v>
      </c>
      <c r="E312" s="21" t="s">
        <v>1944</v>
      </c>
      <c r="F312" s="175">
        <v>373</v>
      </c>
      <c r="G312" s="21" t="s">
        <v>570</v>
      </c>
      <c r="H312" s="175" t="s">
        <v>1599</v>
      </c>
      <c r="I312" s="175" t="s">
        <v>1617</v>
      </c>
      <c r="J312" s="5" t="s">
        <v>1605</v>
      </c>
      <c r="K312" s="175" t="s">
        <v>1617</v>
      </c>
      <c r="L312" s="5" t="s">
        <v>547</v>
      </c>
      <c r="M312" s="261" t="s">
        <v>1611</v>
      </c>
      <c r="N312" s="267" t="s">
        <v>570</v>
      </c>
      <c r="O312" s="267"/>
      <c r="P312" s="267"/>
      <c r="Q312" s="267"/>
      <c r="R312" s="267"/>
      <c r="S312" s="267"/>
      <c r="T312" s="268">
        <v>0.27083333333333331</v>
      </c>
      <c r="U312" s="269">
        <v>0.41666666666666669</v>
      </c>
      <c r="V312" s="268" t="s">
        <v>1617</v>
      </c>
      <c r="W312" s="268" t="s">
        <v>1617</v>
      </c>
      <c r="X312" s="171" t="s">
        <v>1617</v>
      </c>
      <c r="Y312" s="171" t="s">
        <v>1617</v>
      </c>
      <c r="Z312" s="171" t="s">
        <v>1617</v>
      </c>
      <c r="AA312" s="171" t="s">
        <v>1617</v>
      </c>
      <c r="AB312" s="171" t="s">
        <v>1617</v>
      </c>
      <c r="AC312" s="171" t="s">
        <v>1617</v>
      </c>
      <c r="AD312" s="171" t="s">
        <v>1617</v>
      </c>
      <c r="AE312" s="171" t="s">
        <v>1617</v>
      </c>
      <c r="AF312" s="172" t="s">
        <v>770</v>
      </c>
      <c r="AG312" s="172" t="s">
        <v>1072</v>
      </c>
      <c r="AH312" s="172" t="s">
        <v>1073</v>
      </c>
      <c r="AI312" s="172" t="s">
        <v>1074</v>
      </c>
      <c r="AJ312" s="172" t="s">
        <v>1075</v>
      </c>
      <c r="AK312" s="172" t="s">
        <v>1078</v>
      </c>
      <c r="AL312" s="172"/>
      <c r="AM312" s="172"/>
      <c r="AN312" s="172"/>
      <c r="AO312" s="172"/>
      <c r="AP312" s="172"/>
      <c r="AQ312" s="172"/>
      <c r="AR312" s="174"/>
      <c r="AS312" s="174"/>
      <c r="AT312" s="172"/>
      <c r="AU312" s="177"/>
      <c r="AV312" s="172"/>
      <c r="AW312" s="174"/>
      <c r="AX312" s="174"/>
      <c r="AY312" s="172"/>
      <c r="AZ312" s="172"/>
      <c r="BA312" s="63">
        <v>1</v>
      </c>
      <c r="BB312" s="63" t="s">
        <v>1617</v>
      </c>
      <c r="BC312" s="193">
        <v>43082</v>
      </c>
      <c r="BD312" s="185">
        <v>333171.42</v>
      </c>
      <c r="BE312" s="185">
        <v>6291067.3399999999</v>
      </c>
      <c r="BF312" s="185" t="s">
        <v>1676</v>
      </c>
    </row>
    <row r="313" spans="1:58" x14ac:dyDescent="0.2">
      <c r="A313" s="7">
        <v>1</v>
      </c>
      <c r="B313" s="173" t="s">
        <v>804</v>
      </c>
      <c r="C313" s="173" t="s">
        <v>775</v>
      </c>
      <c r="D313" s="175">
        <v>374</v>
      </c>
      <c r="E313" s="21" t="s">
        <v>1945</v>
      </c>
      <c r="F313" s="175">
        <v>374</v>
      </c>
      <c r="G313" s="21" t="s">
        <v>570</v>
      </c>
      <c r="H313" s="175" t="s">
        <v>1600</v>
      </c>
      <c r="I313" s="175" t="s">
        <v>1617</v>
      </c>
      <c r="J313" s="5" t="s">
        <v>1606</v>
      </c>
      <c r="K313" s="175" t="s">
        <v>1617</v>
      </c>
      <c r="L313" s="5" t="s">
        <v>547</v>
      </c>
      <c r="M313" s="261" t="s">
        <v>1612</v>
      </c>
      <c r="N313" s="267" t="s">
        <v>570</v>
      </c>
      <c r="O313" s="267"/>
      <c r="P313" s="267"/>
      <c r="Q313" s="267"/>
      <c r="R313" s="267"/>
      <c r="S313" s="267"/>
      <c r="T313" s="268">
        <v>0.27083333333333331</v>
      </c>
      <c r="U313" s="269">
        <v>0.41666666666666669</v>
      </c>
      <c r="V313" s="268" t="s">
        <v>1617</v>
      </c>
      <c r="W313" s="268" t="s">
        <v>1617</v>
      </c>
      <c r="X313" s="171" t="s">
        <v>1617</v>
      </c>
      <c r="Y313" s="171" t="s">
        <v>1617</v>
      </c>
      <c r="Z313" s="171" t="s">
        <v>1617</v>
      </c>
      <c r="AA313" s="171" t="s">
        <v>1617</v>
      </c>
      <c r="AB313" s="171" t="s">
        <v>1617</v>
      </c>
      <c r="AC313" s="171" t="s">
        <v>1617</v>
      </c>
      <c r="AD313" s="171" t="s">
        <v>1617</v>
      </c>
      <c r="AE313" s="171" t="s">
        <v>1617</v>
      </c>
      <c r="AF313" s="5" t="s">
        <v>770</v>
      </c>
      <c r="AG313" s="5" t="s">
        <v>1072</v>
      </c>
      <c r="AH313" s="5" t="s">
        <v>1074</v>
      </c>
      <c r="AI313" s="5" t="s">
        <v>1075</v>
      </c>
      <c r="AJ313" s="5" t="s">
        <v>1076</v>
      </c>
      <c r="AK313" s="5" t="s">
        <v>1078</v>
      </c>
      <c r="AL313" s="172"/>
      <c r="AM313" s="172"/>
      <c r="AN313" s="172"/>
      <c r="AO313" s="172"/>
      <c r="AP313" s="172"/>
      <c r="AQ313" s="172"/>
      <c r="AR313" s="174"/>
      <c r="AS313" s="174"/>
      <c r="AT313" s="172"/>
      <c r="AU313" s="177"/>
      <c r="AV313" s="172"/>
      <c r="AW313" s="174"/>
      <c r="AX313" s="174"/>
      <c r="AY313" s="172"/>
      <c r="AZ313" s="172"/>
      <c r="BA313" s="63">
        <v>1</v>
      </c>
      <c r="BB313" s="63" t="s">
        <v>1617</v>
      </c>
      <c r="BC313" s="193">
        <v>43082</v>
      </c>
      <c r="BD313" s="185">
        <v>333426.84999999998</v>
      </c>
      <c r="BE313" s="185">
        <v>6291159.6100000003</v>
      </c>
      <c r="BF313" s="185" t="s">
        <v>1676</v>
      </c>
    </row>
    <row r="314" spans="1:58" x14ac:dyDescent="0.2">
      <c r="A314" s="7">
        <v>1</v>
      </c>
      <c r="B314" s="173" t="s">
        <v>804</v>
      </c>
      <c r="C314" s="173" t="s">
        <v>775</v>
      </c>
      <c r="D314" s="175">
        <v>375</v>
      </c>
      <c r="E314" s="21" t="s">
        <v>1946</v>
      </c>
      <c r="F314" s="175">
        <v>375</v>
      </c>
      <c r="G314" s="21" t="s">
        <v>570</v>
      </c>
      <c r="H314" s="175" t="s">
        <v>1601</v>
      </c>
      <c r="I314" s="175" t="s">
        <v>1617</v>
      </c>
      <c r="J314" s="5" t="s">
        <v>1607</v>
      </c>
      <c r="K314" s="175" t="s">
        <v>1617</v>
      </c>
      <c r="L314" s="5" t="s">
        <v>547</v>
      </c>
      <c r="M314" s="261" t="s">
        <v>1613</v>
      </c>
      <c r="N314" s="267" t="s">
        <v>570</v>
      </c>
      <c r="O314" s="267" t="s">
        <v>571</v>
      </c>
      <c r="P314" s="267"/>
      <c r="Q314" s="267"/>
      <c r="R314" s="267"/>
      <c r="S314" s="267"/>
      <c r="T314" s="268">
        <v>0.27083333333333331</v>
      </c>
      <c r="U314" s="269">
        <v>0.41666666666666669</v>
      </c>
      <c r="V314" s="268" t="s">
        <v>1617</v>
      </c>
      <c r="W314" s="268" t="s">
        <v>1617</v>
      </c>
      <c r="X314" s="171" t="s">
        <v>1617</v>
      </c>
      <c r="Y314" s="171" t="s">
        <v>1617</v>
      </c>
      <c r="Z314" s="171" t="s">
        <v>1617</v>
      </c>
      <c r="AA314" s="171" t="s">
        <v>1617</v>
      </c>
      <c r="AB314" s="171" t="s">
        <v>1617</v>
      </c>
      <c r="AC314" s="171" t="s">
        <v>1617</v>
      </c>
      <c r="AD314" s="171" t="s">
        <v>1617</v>
      </c>
      <c r="AE314" s="171" t="s">
        <v>1617</v>
      </c>
      <c r="AF314" s="5" t="s">
        <v>312</v>
      </c>
      <c r="AG314" s="5" t="s">
        <v>770</v>
      </c>
      <c r="AH314" s="5" t="s">
        <v>771</v>
      </c>
      <c r="AI314" s="5" t="s">
        <v>1072</v>
      </c>
      <c r="AJ314" s="5" t="s">
        <v>1074</v>
      </c>
      <c r="AK314" s="5" t="s">
        <v>1075</v>
      </c>
      <c r="AL314" s="5" t="s">
        <v>1076</v>
      </c>
      <c r="AM314" s="5" t="s">
        <v>1078</v>
      </c>
      <c r="AN314" s="172"/>
      <c r="AO314" s="172"/>
      <c r="AP314" s="172"/>
      <c r="AQ314" s="172"/>
      <c r="AR314" s="174"/>
      <c r="AS314" s="174"/>
      <c r="AT314" s="172"/>
      <c r="AU314" s="177"/>
      <c r="AV314" s="172"/>
      <c r="AW314" s="174"/>
      <c r="AX314" s="174"/>
      <c r="AY314" s="172"/>
      <c r="AZ314" s="172"/>
      <c r="BA314" s="63">
        <v>1</v>
      </c>
      <c r="BB314" s="63" t="s">
        <v>1617</v>
      </c>
      <c r="BC314" s="193">
        <v>43082</v>
      </c>
      <c r="BD314" s="185">
        <v>333660.38</v>
      </c>
      <c r="BE314" s="185">
        <v>6291239.5099999998</v>
      </c>
      <c r="BF314" s="185" t="s">
        <v>1676</v>
      </c>
    </row>
    <row r="315" spans="1:58" x14ac:dyDescent="0.2">
      <c r="A315" s="7">
        <v>1</v>
      </c>
      <c r="B315" s="173" t="s">
        <v>804</v>
      </c>
      <c r="C315" s="173" t="s">
        <v>775</v>
      </c>
      <c r="D315" s="175">
        <v>376</v>
      </c>
      <c r="E315" s="21" t="s">
        <v>1947</v>
      </c>
      <c r="F315" s="175">
        <v>376</v>
      </c>
      <c r="G315" s="21" t="s">
        <v>570</v>
      </c>
      <c r="H315" s="175" t="s">
        <v>1602</v>
      </c>
      <c r="I315" s="175" t="s">
        <v>1617</v>
      </c>
      <c r="J315" s="5" t="s">
        <v>1608</v>
      </c>
      <c r="K315" s="175" t="s">
        <v>1617</v>
      </c>
      <c r="L315" s="5" t="s">
        <v>547</v>
      </c>
      <c r="M315" s="261" t="s">
        <v>1614</v>
      </c>
      <c r="N315" s="267" t="s">
        <v>570</v>
      </c>
      <c r="O315" s="267" t="s">
        <v>571</v>
      </c>
      <c r="P315" s="267"/>
      <c r="Q315" s="267"/>
      <c r="R315" s="267"/>
      <c r="S315" s="267"/>
      <c r="T315" s="268">
        <v>0.27083333333333331</v>
      </c>
      <c r="U315" s="269">
        <v>0.41666666666666669</v>
      </c>
      <c r="V315" s="268" t="s">
        <v>1617</v>
      </c>
      <c r="W315" s="268" t="s">
        <v>1617</v>
      </c>
      <c r="X315" s="171" t="s">
        <v>1617</v>
      </c>
      <c r="Y315" s="171" t="s">
        <v>1617</v>
      </c>
      <c r="Z315" s="171" t="s">
        <v>1617</v>
      </c>
      <c r="AA315" s="171" t="s">
        <v>1617</v>
      </c>
      <c r="AB315" s="171" t="s">
        <v>1617</v>
      </c>
      <c r="AC315" s="171" t="s">
        <v>1617</v>
      </c>
      <c r="AD315" s="171" t="s">
        <v>1617</v>
      </c>
      <c r="AE315" s="171" t="s">
        <v>1617</v>
      </c>
      <c r="AF315" s="172" t="s">
        <v>312</v>
      </c>
      <c r="AG315" s="172" t="s">
        <v>770</v>
      </c>
      <c r="AH315" s="172" t="s">
        <v>771</v>
      </c>
      <c r="AI315" s="172" t="s">
        <v>1072</v>
      </c>
      <c r="AJ315" s="172" t="s">
        <v>1075</v>
      </c>
      <c r="AK315" s="172" t="s">
        <v>1076</v>
      </c>
      <c r="AL315" s="172" t="s">
        <v>1074</v>
      </c>
      <c r="AM315" s="172" t="s">
        <v>1078</v>
      </c>
      <c r="AN315" s="172"/>
      <c r="AO315" s="172"/>
      <c r="AP315" s="172"/>
      <c r="AQ315" s="172"/>
      <c r="AR315" s="174"/>
      <c r="AS315" s="174"/>
      <c r="AT315" s="172"/>
      <c r="AU315" s="177"/>
      <c r="AV315" s="172"/>
      <c r="AW315" s="174"/>
      <c r="AX315" s="174"/>
      <c r="AY315" s="172"/>
      <c r="AZ315" s="172"/>
      <c r="BA315" s="63">
        <v>1</v>
      </c>
      <c r="BB315" s="63" t="s">
        <v>1617</v>
      </c>
      <c r="BC315" s="193">
        <v>43082</v>
      </c>
      <c r="BD315" s="185">
        <v>333904.42</v>
      </c>
      <c r="BE315" s="185">
        <v>6291233.0499999998</v>
      </c>
      <c r="BF315" s="185" t="s">
        <v>1676</v>
      </c>
    </row>
    <row r="316" spans="1:58" x14ac:dyDescent="0.2">
      <c r="A316" s="7">
        <v>1</v>
      </c>
      <c r="B316" s="173" t="s">
        <v>804</v>
      </c>
      <c r="C316" s="173" t="s">
        <v>775</v>
      </c>
      <c r="D316" s="175">
        <v>377</v>
      </c>
      <c r="E316" s="21" t="s">
        <v>1948</v>
      </c>
      <c r="F316" s="175">
        <v>377</v>
      </c>
      <c r="G316" s="21" t="s">
        <v>570</v>
      </c>
      <c r="H316" s="175" t="s">
        <v>1603</v>
      </c>
      <c r="I316" s="175" t="s">
        <v>1617</v>
      </c>
      <c r="J316" s="5" t="s">
        <v>1609</v>
      </c>
      <c r="K316" s="175" t="s">
        <v>1617</v>
      </c>
      <c r="L316" s="5" t="s">
        <v>547</v>
      </c>
      <c r="M316" s="261" t="s">
        <v>1615</v>
      </c>
      <c r="N316" s="267" t="s">
        <v>570</v>
      </c>
      <c r="O316" s="267" t="s">
        <v>571</v>
      </c>
      <c r="P316" s="267"/>
      <c r="Q316" s="267"/>
      <c r="R316" s="267"/>
      <c r="S316" s="267"/>
      <c r="T316" s="268">
        <v>0.27083333333333331</v>
      </c>
      <c r="U316" s="269">
        <v>0.5</v>
      </c>
      <c r="V316" s="268" t="s">
        <v>1617</v>
      </c>
      <c r="W316" s="268" t="s">
        <v>1617</v>
      </c>
      <c r="X316" s="171" t="s">
        <v>1617</v>
      </c>
      <c r="Y316" s="171" t="s">
        <v>1617</v>
      </c>
      <c r="Z316" s="171" t="s">
        <v>1617</v>
      </c>
      <c r="AA316" s="171" t="s">
        <v>1617</v>
      </c>
      <c r="AB316" s="171" t="s">
        <v>1617</v>
      </c>
      <c r="AC316" s="171" t="s">
        <v>1617</v>
      </c>
      <c r="AD316" s="171" t="s">
        <v>1617</v>
      </c>
      <c r="AE316" s="171" t="s">
        <v>1617</v>
      </c>
      <c r="AF316" s="172" t="s">
        <v>312</v>
      </c>
      <c r="AG316" s="172" t="s">
        <v>770</v>
      </c>
      <c r="AH316" s="172" t="s">
        <v>771</v>
      </c>
      <c r="AI316" s="172" t="s">
        <v>1072</v>
      </c>
      <c r="AJ316" s="172" t="s">
        <v>1075</v>
      </c>
      <c r="AK316" s="172" t="s">
        <v>1074</v>
      </c>
      <c r="AL316" s="172" t="s">
        <v>1078</v>
      </c>
      <c r="AM316" s="172"/>
      <c r="AN316" s="172"/>
      <c r="AO316" s="172"/>
      <c r="AP316" s="172"/>
      <c r="AQ316" s="172"/>
      <c r="AR316" s="174"/>
      <c r="AS316" s="174"/>
      <c r="AT316" s="172"/>
      <c r="AU316" s="177"/>
      <c r="AV316" s="172"/>
      <c r="AW316" s="174"/>
      <c r="AX316" s="174"/>
      <c r="AY316" s="172"/>
      <c r="AZ316" s="172"/>
      <c r="BA316" s="63">
        <v>2</v>
      </c>
      <c r="BB316" s="63" t="s">
        <v>1617</v>
      </c>
      <c r="BC316" s="193">
        <v>43082</v>
      </c>
      <c r="BD316" s="185">
        <v>334465.82</v>
      </c>
      <c r="BE316" s="185">
        <v>6291003.7000000002</v>
      </c>
      <c r="BF316" s="185" t="s">
        <v>1676</v>
      </c>
    </row>
    <row r="317" spans="1:58" x14ac:dyDescent="0.2">
      <c r="A317" s="7">
        <v>1</v>
      </c>
      <c r="B317" s="173" t="s">
        <v>804</v>
      </c>
      <c r="C317" s="173" t="s">
        <v>775</v>
      </c>
      <c r="D317" s="175">
        <v>378</v>
      </c>
      <c r="E317" s="21" t="s">
        <v>1949</v>
      </c>
      <c r="F317" s="175">
        <v>378</v>
      </c>
      <c r="G317" s="21" t="s">
        <v>570</v>
      </c>
      <c r="H317" s="175" t="s">
        <v>1604</v>
      </c>
      <c r="I317" s="175" t="s">
        <v>1617</v>
      </c>
      <c r="J317" s="5" t="s">
        <v>1610</v>
      </c>
      <c r="K317" s="175" t="s">
        <v>1617</v>
      </c>
      <c r="L317" s="5" t="s">
        <v>547</v>
      </c>
      <c r="M317" s="261" t="s">
        <v>1616</v>
      </c>
      <c r="N317" s="267" t="s">
        <v>570</v>
      </c>
      <c r="O317" s="267" t="s">
        <v>571</v>
      </c>
      <c r="P317" s="267" t="s">
        <v>566</v>
      </c>
      <c r="Q317" s="267"/>
      <c r="R317" s="267"/>
      <c r="S317" s="267"/>
      <c r="T317" s="268">
        <v>0.27083333333333331</v>
      </c>
      <c r="U317" s="269">
        <v>0.5</v>
      </c>
      <c r="V317" s="268" t="s">
        <v>1617</v>
      </c>
      <c r="W317" s="268" t="s">
        <v>1617</v>
      </c>
      <c r="X317" s="171" t="s">
        <v>1617</v>
      </c>
      <c r="Y317" s="171" t="s">
        <v>1617</v>
      </c>
      <c r="Z317" s="171" t="s">
        <v>1617</v>
      </c>
      <c r="AA317" s="171" t="s">
        <v>1617</v>
      </c>
      <c r="AB317" s="171" t="s">
        <v>1617</v>
      </c>
      <c r="AC317" s="171" t="s">
        <v>1617</v>
      </c>
      <c r="AD317" s="171" t="s">
        <v>1617</v>
      </c>
      <c r="AE317" s="171" t="s">
        <v>1617</v>
      </c>
      <c r="AF317" s="172" t="s">
        <v>311</v>
      </c>
      <c r="AG317" s="172" t="s">
        <v>312</v>
      </c>
      <c r="AH317" s="172" t="s">
        <v>398</v>
      </c>
      <c r="AI317" s="172" t="s">
        <v>1070</v>
      </c>
      <c r="AJ317" s="172" t="s">
        <v>770</v>
      </c>
      <c r="AK317" s="172" t="s">
        <v>771</v>
      </c>
      <c r="AL317" s="172" t="s">
        <v>1072</v>
      </c>
      <c r="AM317" s="172" t="s">
        <v>1074</v>
      </c>
      <c r="AN317" s="172" t="s">
        <v>1075</v>
      </c>
      <c r="AO317" s="172" t="s">
        <v>1077</v>
      </c>
      <c r="AP317" s="172" t="s">
        <v>1078</v>
      </c>
      <c r="AQ317" s="172"/>
      <c r="AR317" s="174"/>
      <c r="AS317" s="174"/>
      <c r="AT317" s="172"/>
      <c r="AU317" s="177"/>
      <c r="AV317" s="172"/>
      <c r="AW317" s="174"/>
      <c r="AX317" s="174"/>
      <c r="AY317" s="172"/>
      <c r="AZ317" s="172"/>
      <c r="BA317" s="63">
        <v>2</v>
      </c>
      <c r="BB317" s="63" t="s">
        <v>1617</v>
      </c>
      <c r="BC317" s="193">
        <v>43082</v>
      </c>
      <c r="BD317" s="185">
        <v>335285.7</v>
      </c>
      <c r="BE317" s="185">
        <v>6290856.5</v>
      </c>
      <c r="BF317" s="185" t="s">
        <v>1676</v>
      </c>
    </row>
    <row r="318" spans="1:58" x14ac:dyDescent="0.2">
      <c r="A318" s="7">
        <v>1</v>
      </c>
      <c r="B318" s="173" t="s">
        <v>804</v>
      </c>
      <c r="C318" s="173" t="s">
        <v>775</v>
      </c>
      <c r="D318" s="175">
        <v>379</v>
      </c>
      <c r="E318" s="21" t="s">
        <v>1950</v>
      </c>
      <c r="F318" s="175">
        <v>379</v>
      </c>
      <c r="G318" s="21" t="s">
        <v>573</v>
      </c>
      <c r="H318" s="175" t="s">
        <v>1618</v>
      </c>
      <c r="I318" s="175" t="s">
        <v>1617</v>
      </c>
      <c r="J318" s="5" t="s">
        <v>1622</v>
      </c>
      <c r="K318" s="175" t="s">
        <v>1617</v>
      </c>
      <c r="L318" s="5" t="s">
        <v>564</v>
      </c>
      <c r="M318" s="261" t="s">
        <v>1619</v>
      </c>
      <c r="N318" s="267" t="s">
        <v>573</v>
      </c>
      <c r="O318" s="267"/>
      <c r="P318" s="267"/>
      <c r="Q318" s="267"/>
      <c r="R318" s="267"/>
      <c r="S318" s="267"/>
      <c r="T318" s="268">
        <v>0.70833333333333337</v>
      </c>
      <c r="U318" s="269">
        <v>0.875</v>
      </c>
      <c r="V318" s="268" t="s">
        <v>1617</v>
      </c>
      <c r="W318" s="268" t="s">
        <v>1617</v>
      </c>
      <c r="X318" s="171" t="s">
        <v>1617</v>
      </c>
      <c r="Y318" s="171" t="s">
        <v>1617</v>
      </c>
      <c r="Z318" s="171" t="s">
        <v>1617</v>
      </c>
      <c r="AA318" s="171" t="s">
        <v>1617</v>
      </c>
      <c r="AB318" s="171" t="s">
        <v>1617</v>
      </c>
      <c r="AC318" s="171" t="s">
        <v>1617</v>
      </c>
      <c r="AD318" s="171" t="s">
        <v>1617</v>
      </c>
      <c r="AE318" s="171" t="s">
        <v>1617</v>
      </c>
      <c r="AF318" s="172" t="s">
        <v>265</v>
      </c>
      <c r="AG318" s="172" t="s">
        <v>1625</v>
      </c>
      <c r="AH318" s="172" t="s">
        <v>1626</v>
      </c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4"/>
      <c r="AS318" s="174"/>
      <c r="AT318" s="172"/>
      <c r="AU318" s="177"/>
      <c r="AV318" s="172"/>
      <c r="AW318" s="174"/>
      <c r="AX318" s="174"/>
      <c r="AY318" s="172"/>
      <c r="AZ318" s="172"/>
      <c r="BA318" s="63">
        <v>2</v>
      </c>
      <c r="BB318" s="63" t="s">
        <v>1617</v>
      </c>
      <c r="BC318" s="193">
        <v>43088</v>
      </c>
      <c r="BD318" s="185">
        <v>341792.17</v>
      </c>
      <c r="BE318" s="185">
        <v>6277201.5899999999</v>
      </c>
      <c r="BF318" s="185" t="s">
        <v>1677</v>
      </c>
    </row>
    <row r="319" spans="1:58" x14ac:dyDescent="0.2">
      <c r="A319" s="7">
        <v>1</v>
      </c>
      <c r="B319" s="173" t="s">
        <v>804</v>
      </c>
      <c r="C319" s="173" t="s">
        <v>775</v>
      </c>
      <c r="D319" s="175">
        <v>380</v>
      </c>
      <c r="E319" s="21" t="s">
        <v>1951</v>
      </c>
      <c r="F319" s="175">
        <v>380</v>
      </c>
      <c r="G319" s="21" t="s">
        <v>575</v>
      </c>
      <c r="H319" s="175" t="s">
        <v>1620</v>
      </c>
      <c r="I319" s="175" t="s">
        <v>1617</v>
      </c>
      <c r="J319" s="5" t="s">
        <v>1623</v>
      </c>
      <c r="K319" s="175" t="s">
        <v>1617</v>
      </c>
      <c r="L319" s="5" t="s">
        <v>545</v>
      </c>
      <c r="M319" s="261" t="s">
        <v>2176</v>
      </c>
      <c r="N319" s="267" t="s">
        <v>575</v>
      </c>
      <c r="O319" s="267"/>
      <c r="P319" s="267"/>
      <c r="Q319" s="267"/>
      <c r="R319" s="267"/>
      <c r="S319" s="267"/>
      <c r="T319" s="268">
        <v>0.41666666666666669</v>
      </c>
      <c r="U319" s="269">
        <v>0.89583333333333337</v>
      </c>
      <c r="V319" s="268" t="s">
        <v>1617</v>
      </c>
      <c r="W319" s="268" t="s">
        <v>1617</v>
      </c>
      <c r="X319" s="171" t="s">
        <v>1617</v>
      </c>
      <c r="Y319" s="171" t="s">
        <v>1617</v>
      </c>
      <c r="Z319" s="171" t="s">
        <v>1617</v>
      </c>
      <c r="AA319" s="171" t="s">
        <v>1617</v>
      </c>
      <c r="AB319" s="171" t="s">
        <v>1617</v>
      </c>
      <c r="AC319" s="171" t="s">
        <v>1617</v>
      </c>
      <c r="AD319" s="171" t="s">
        <v>1617</v>
      </c>
      <c r="AE319" s="171" t="s">
        <v>1617</v>
      </c>
      <c r="AF319" s="172" t="s">
        <v>797</v>
      </c>
      <c r="AG319" s="172" t="s">
        <v>798</v>
      </c>
      <c r="AH319" s="172" t="s">
        <v>799</v>
      </c>
      <c r="AI319" s="172" t="s">
        <v>1627</v>
      </c>
      <c r="AJ319" s="172" t="s">
        <v>1080</v>
      </c>
      <c r="AK319" s="172"/>
      <c r="AL319" s="172"/>
      <c r="AM319" s="172"/>
      <c r="AN319" s="172"/>
      <c r="AO319" s="172"/>
      <c r="AP319" s="172"/>
      <c r="AQ319" s="172"/>
      <c r="AR319" s="174"/>
      <c r="AS319" s="174"/>
      <c r="AT319" s="172"/>
      <c r="AU319" s="177"/>
      <c r="AV319" s="172"/>
      <c r="AW319" s="174"/>
      <c r="AX319" s="174"/>
      <c r="AY319" s="172"/>
      <c r="AZ319" s="172"/>
      <c r="BA319" s="63">
        <v>2</v>
      </c>
      <c r="BB319" s="63">
        <v>4</v>
      </c>
      <c r="BC319" s="193">
        <v>43088</v>
      </c>
      <c r="BD319" s="185">
        <v>348830.34</v>
      </c>
      <c r="BE319" s="185">
        <v>6299326.1399999997</v>
      </c>
      <c r="BF319" s="185" t="s">
        <v>1677</v>
      </c>
    </row>
    <row r="320" spans="1:58" x14ac:dyDescent="0.2">
      <c r="A320" s="79">
        <v>1</v>
      </c>
      <c r="B320" s="173" t="s">
        <v>804</v>
      </c>
      <c r="C320" s="173" t="s">
        <v>123</v>
      </c>
      <c r="D320" s="175">
        <v>381</v>
      </c>
      <c r="E320" s="21" t="s">
        <v>1952</v>
      </c>
      <c r="F320" s="175">
        <v>381</v>
      </c>
      <c r="G320" s="21" t="s">
        <v>572</v>
      </c>
      <c r="H320" s="175" t="s">
        <v>1361</v>
      </c>
      <c r="I320" s="175" t="s">
        <v>1617</v>
      </c>
      <c r="J320" s="5" t="s">
        <v>665</v>
      </c>
      <c r="K320" s="175" t="s">
        <v>1617</v>
      </c>
      <c r="L320" s="5" t="s">
        <v>548</v>
      </c>
      <c r="M320" s="261" t="s">
        <v>883</v>
      </c>
      <c r="N320" s="267" t="s">
        <v>572</v>
      </c>
      <c r="O320" s="267"/>
      <c r="P320" s="267"/>
      <c r="Q320" s="267"/>
      <c r="R320" s="267"/>
      <c r="S320" s="267"/>
      <c r="T320" s="268">
        <v>0.45833333333333331</v>
      </c>
      <c r="U320" s="269">
        <v>0.85416666666666663</v>
      </c>
      <c r="V320" s="268" t="s">
        <v>1617</v>
      </c>
      <c r="W320" s="268" t="s">
        <v>1617</v>
      </c>
      <c r="X320" s="171" t="s">
        <v>1617</v>
      </c>
      <c r="Y320" s="171" t="s">
        <v>1617</v>
      </c>
      <c r="Z320" s="171" t="s">
        <v>1617</v>
      </c>
      <c r="AA320" s="171" t="s">
        <v>1617</v>
      </c>
      <c r="AB320" s="171" t="s">
        <v>1617</v>
      </c>
      <c r="AC320" s="171" t="s">
        <v>1617</v>
      </c>
      <c r="AD320" s="171" t="s">
        <v>1617</v>
      </c>
      <c r="AE320" s="171" t="s">
        <v>1617</v>
      </c>
      <c r="AF320" s="172" t="s">
        <v>357</v>
      </c>
      <c r="AG320" s="172" t="s">
        <v>506</v>
      </c>
      <c r="AH320" s="172" t="s">
        <v>582</v>
      </c>
      <c r="AI320" s="172" t="s">
        <v>239</v>
      </c>
      <c r="AJ320" s="172" t="s">
        <v>358</v>
      </c>
      <c r="AK320" s="172"/>
      <c r="AL320" s="172"/>
      <c r="AM320" s="172"/>
      <c r="AN320" s="172"/>
      <c r="AO320" s="172"/>
      <c r="AP320" s="172"/>
      <c r="AQ320" s="172"/>
      <c r="AR320" s="174"/>
      <c r="AS320" s="174"/>
      <c r="AT320" s="172"/>
      <c r="AU320" s="177"/>
      <c r="AV320" s="172"/>
      <c r="AW320" s="174"/>
      <c r="AX320" s="174"/>
      <c r="AY320" s="172"/>
      <c r="AZ320" s="172"/>
      <c r="BA320" s="63">
        <v>3</v>
      </c>
      <c r="BB320" s="63">
        <v>3</v>
      </c>
      <c r="BC320" s="193">
        <v>43091</v>
      </c>
      <c r="BD320" s="185">
        <v>353962.59</v>
      </c>
      <c r="BE320" s="185">
        <v>6280072.6900000004</v>
      </c>
      <c r="BF320" s="185" t="s">
        <v>1677</v>
      </c>
    </row>
    <row r="321" spans="1:58" x14ac:dyDescent="0.2">
      <c r="A321" s="79">
        <v>1</v>
      </c>
      <c r="B321" s="173" t="s">
        <v>804</v>
      </c>
      <c r="C321" s="173" t="s">
        <v>123</v>
      </c>
      <c r="D321" s="175">
        <v>382</v>
      </c>
      <c r="E321" s="21" t="s">
        <v>1953</v>
      </c>
      <c r="F321" s="175">
        <v>382</v>
      </c>
      <c r="G321" s="21" t="s">
        <v>572</v>
      </c>
      <c r="H321" s="175" t="s">
        <v>1315</v>
      </c>
      <c r="I321" s="175" t="s">
        <v>1617</v>
      </c>
      <c r="J321" s="5" t="s">
        <v>52</v>
      </c>
      <c r="K321" s="175" t="s">
        <v>1617</v>
      </c>
      <c r="L321" s="5" t="s">
        <v>548</v>
      </c>
      <c r="M321" s="261" t="s">
        <v>1476</v>
      </c>
      <c r="N321" s="267" t="s">
        <v>572</v>
      </c>
      <c r="O321" s="267"/>
      <c r="P321" s="267"/>
      <c r="Q321" s="267"/>
      <c r="R321" s="267"/>
      <c r="S321" s="267"/>
      <c r="T321" s="268">
        <v>0.45833333333333331</v>
      </c>
      <c r="U321" s="269">
        <v>0.875</v>
      </c>
      <c r="V321" s="268" t="s">
        <v>1617</v>
      </c>
      <c r="W321" s="268" t="s">
        <v>1617</v>
      </c>
      <c r="X321" s="171" t="s">
        <v>1617</v>
      </c>
      <c r="Y321" s="171" t="s">
        <v>1617</v>
      </c>
      <c r="Z321" s="171" t="s">
        <v>1617</v>
      </c>
      <c r="AA321" s="171" t="s">
        <v>1617</v>
      </c>
      <c r="AB321" s="171" t="s">
        <v>1617</v>
      </c>
      <c r="AC321" s="171" t="s">
        <v>1617</v>
      </c>
      <c r="AD321" s="171" t="s">
        <v>1617</v>
      </c>
      <c r="AE321" s="171" t="s">
        <v>1617</v>
      </c>
      <c r="AF321" s="5" t="s">
        <v>355</v>
      </c>
      <c r="AG321" s="5" t="s">
        <v>356</v>
      </c>
      <c r="AH321" s="5" t="s">
        <v>237</v>
      </c>
      <c r="AI321" s="5" t="s">
        <v>238</v>
      </c>
      <c r="AJ321" s="5" t="s">
        <v>877</v>
      </c>
      <c r="AK321" s="172"/>
      <c r="AL321" s="172"/>
      <c r="AM321" s="172"/>
      <c r="AN321" s="172"/>
      <c r="AO321" s="172"/>
      <c r="AP321" s="172"/>
      <c r="AQ321" s="172"/>
      <c r="AR321" s="174"/>
      <c r="AS321" s="174"/>
      <c r="AT321" s="172"/>
      <c r="AU321" s="177"/>
      <c r="AV321" s="172"/>
      <c r="AW321" s="174"/>
      <c r="AX321" s="174"/>
      <c r="AY321" s="172"/>
      <c r="AZ321" s="172"/>
      <c r="BA321" s="63">
        <v>4</v>
      </c>
      <c r="BB321" s="63">
        <v>4</v>
      </c>
      <c r="BC321" s="193">
        <v>43091</v>
      </c>
      <c r="BD321" s="185">
        <v>353937.33</v>
      </c>
      <c r="BE321" s="185">
        <v>6280067.8499999996</v>
      </c>
      <c r="BF321" s="185" t="s">
        <v>1677</v>
      </c>
    </row>
    <row r="322" spans="1:58" x14ac:dyDescent="0.2">
      <c r="A322" s="7">
        <v>1</v>
      </c>
      <c r="B322" s="173" t="s">
        <v>805</v>
      </c>
      <c r="C322" s="173" t="s">
        <v>775</v>
      </c>
      <c r="D322" s="175">
        <v>383</v>
      </c>
      <c r="E322" s="21" t="s">
        <v>1954</v>
      </c>
      <c r="F322" s="175">
        <v>383</v>
      </c>
      <c r="G322" s="21" t="s">
        <v>566</v>
      </c>
      <c r="H322" s="175" t="s">
        <v>1634</v>
      </c>
      <c r="I322" s="175" t="s">
        <v>1617</v>
      </c>
      <c r="J322" s="5" t="s">
        <v>1976</v>
      </c>
      <c r="K322" s="175" t="s">
        <v>1617</v>
      </c>
      <c r="L322" s="5" t="s">
        <v>550</v>
      </c>
      <c r="M322" s="261" t="s">
        <v>1635</v>
      </c>
      <c r="N322" s="267" t="s">
        <v>566</v>
      </c>
      <c r="O322" s="267"/>
      <c r="P322" s="267"/>
      <c r="Q322" s="267"/>
      <c r="R322" s="267"/>
      <c r="S322" s="267"/>
      <c r="T322" s="268">
        <v>0.27083333333333331</v>
      </c>
      <c r="U322" s="269">
        <v>0.45833333333333331</v>
      </c>
      <c r="V322" s="268" t="s">
        <v>1617</v>
      </c>
      <c r="W322" s="268" t="s">
        <v>1617</v>
      </c>
      <c r="X322" s="171" t="s">
        <v>1617</v>
      </c>
      <c r="Y322" s="171" t="s">
        <v>1617</v>
      </c>
      <c r="Z322" s="171" t="s">
        <v>1617</v>
      </c>
      <c r="AA322" s="171" t="s">
        <v>1617</v>
      </c>
      <c r="AB322" s="171" t="s">
        <v>1617</v>
      </c>
      <c r="AC322" s="171" t="s">
        <v>1617</v>
      </c>
      <c r="AD322" s="171" t="s">
        <v>1617</v>
      </c>
      <c r="AE322" s="171" t="s">
        <v>1617</v>
      </c>
      <c r="AF322" s="172" t="s">
        <v>1644</v>
      </c>
      <c r="AG322" s="172" t="s">
        <v>153</v>
      </c>
      <c r="AH322" s="172" t="s">
        <v>154</v>
      </c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4"/>
      <c r="AS322" s="174"/>
      <c r="AT322" s="172"/>
      <c r="AU322" s="177"/>
      <c r="AV322" s="172"/>
      <c r="AW322" s="174"/>
      <c r="AX322" s="174"/>
      <c r="AY322" s="172"/>
      <c r="AZ322" s="172"/>
      <c r="BA322" s="63">
        <v>2</v>
      </c>
      <c r="BB322" s="63">
        <v>3</v>
      </c>
      <c r="BC322" s="193">
        <v>43105</v>
      </c>
      <c r="BD322" s="185">
        <v>341342.11</v>
      </c>
      <c r="BE322" s="185">
        <v>6296646.1900000004</v>
      </c>
      <c r="BF322" s="185" t="s">
        <v>1678</v>
      </c>
    </row>
    <row r="323" spans="1:58" x14ac:dyDescent="0.2">
      <c r="A323" s="7">
        <v>1</v>
      </c>
      <c r="B323" s="173" t="s">
        <v>804</v>
      </c>
      <c r="C323" s="173" t="s">
        <v>775</v>
      </c>
      <c r="D323" s="175">
        <v>384</v>
      </c>
      <c r="E323" s="21" t="s">
        <v>1955</v>
      </c>
      <c r="F323" s="175">
        <v>384</v>
      </c>
      <c r="G323" s="21" t="s">
        <v>571</v>
      </c>
      <c r="H323" s="175" t="s">
        <v>1636</v>
      </c>
      <c r="I323" s="175" t="s">
        <v>1617</v>
      </c>
      <c r="J323" s="5" t="s">
        <v>1977</v>
      </c>
      <c r="K323" s="175" t="s">
        <v>1617</v>
      </c>
      <c r="L323" s="5" t="s">
        <v>984</v>
      </c>
      <c r="M323" s="261" t="s">
        <v>1637</v>
      </c>
      <c r="N323" s="267" t="s">
        <v>571</v>
      </c>
      <c r="O323" s="267" t="s">
        <v>566</v>
      </c>
      <c r="P323" s="267"/>
      <c r="Q323" s="267"/>
      <c r="R323" s="267"/>
      <c r="S323" s="267"/>
      <c r="T323" s="268">
        <v>0.27083333333333331</v>
      </c>
      <c r="U323" s="269">
        <v>0.45833333333333331</v>
      </c>
      <c r="V323" s="268">
        <v>0.66666666666666663</v>
      </c>
      <c r="W323" s="268">
        <v>0.85416666666666663</v>
      </c>
      <c r="X323" s="171" t="s">
        <v>1617</v>
      </c>
      <c r="Y323" s="171" t="s">
        <v>1617</v>
      </c>
      <c r="Z323" s="171" t="s">
        <v>1617</v>
      </c>
      <c r="AA323" s="171" t="s">
        <v>1617</v>
      </c>
      <c r="AB323" s="171" t="s">
        <v>1617</v>
      </c>
      <c r="AC323" s="171" t="s">
        <v>1617</v>
      </c>
      <c r="AD323" s="171" t="s">
        <v>1617</v>
      </c>
      <c r="AE323" s="171" t="s">
        <v>1617</v>
      </c>
      <c r="AF323" s="172" t="s">
        <v>173</v>
      </c>
      <c r="AG323" s="172" t="s">
        <v>174</v>
      </c>
      <c r="AH323" s="172" t="s">
        <v>311</v>
      </c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4"/>
      <c r="AS323" s="174"/>
      <c r="AT323" s="172"/>
      <c r="AU323" s="177"/>
      <c r="AV323" s="172"/>
      <c r="AW323" s="174"/>
      <c r="AX323" s="174"/>
      <c r="AY323" s="172"/>
      <c r="AZ323" s="172"/>
      <c r="BA323" s="63">
        <v>2</v>
      </c>
      <c r="BB323" s="63">
        <v>3</v>
      </c>
      <c r="BC323" s="193">
        <v>43105</v>
      </c>
      <c r="BD323" s="185">
        <v>342550.67</v>
      </c>
      <c r="BE323" s="185">
        <v>6293786.4699999997</v>
      </c>
      <c r="BF323" s="185" t="s">
        <v>1678</v>
      </c>
    </row>
    <row r="324" spans="1:58" x14ac:dyDescent="0.2">
      <c r="A324" s="7">
        <v>1</v>
      </c>
      <c r="B324" s="173" t="s">
        <v>804</v>
      </c>
      <c r="C324" s="173" t="s">
        <v>775</v>
      </c>
      <c r="D324" s="175">
        <v>385</v>
      </c>
      <c r="E324" s="21" t="s">
        <v>1956</v>
      </c>
      <c r="F324" s="175">
        <v>385</v>
      </c>
      <c r="G324" s="21" t="s">
        <v>566</v>
      </c>
      <c r="H324" s="175" t="s">
        <v>1638</v>
      </c>
      <c r="I324" s="175" t="s">
        <v>1617</v>
      </c>
      <c r="J324" s="5" t="s">
        <v>1978</v>
      </c>
      <c r="K324" s="175" t="s">
        <v>1617</v>
      </c>
      <c r="L324" s="5" t="s">
        <v>1639</v>
      </c>
      <c r="M324" s="261" t="s">
        <v>2177</v>
      </c>
      <c r="N324" s="267" t="s">
        <v>566</v>
      </c>
      <c r="O324" s="267" t="s">
        <v>567</v>
      </c>
      <c r="P324" s="267" t="s">
        <v>572</v>
      </c>
      <c r="Q324" s="267"/>
      <c r="R324" s="267"/>
      <c r="S324" s="267"/>
      <c r="T324" s="268">
        <v>0.27083333333333331</v>
      </c>
      <c r="U324" s="269">
        <v>0.45833333333333331</v>
      </c>
      <c r="V324" s="268">
        <v>0.66666666666666663</v>
      </c>
      <c r="W324" s="268">
        <v>0.85416666666666663</v>
      </c>
      <c r="X324" s="171" t="s">
        <v>1617</v>
      </c>
      <c r="Y324" s="171" t="s">
        <v>1617</v>
      </c>
      <c r="Z324" s="171" t="s">
        <v>1617</v>
      </c>
      <c r="AA324" s="171" t="s">
        <v>1617</v>
      </c>
      <c r="AB324" s="171" t="s">
        <v>1617</v>
      </c>
      <c r="AC324" s="171" t="s">
        <v>1617</v>
      </c>
      <c r="AD324" s="171" t="s">
        <v>1617</v>
      </c>
      <c r="AE324" s="171" t="s">
        <v>1617</v>
      </c>
      <c r="AF324" s="172" t="s">
        <v>258</v>
      </c>
      <c r="AG324" s="172" t="s">
        <v>259</v>
      </c>
      <c r="AH324" s="172" t="s">
        <v>578</v>
      </c>
      <c r="AI324" s="172" t="s">
        <v>1645</v>
      </c>
      <c r="AJ324" s="172" t="s">
        <v>507</v>
      </c>
      <c r="AK324" s="172" t="s">
        <v>212</v>
      </c>
      <c r="AL324" s="172" t="s">
        <v>1646</v>
      </c>
      <c r="AM324" s="172" t="s">
        <v>877</v>
      </c>
      <c r="AN324" s="172"/>
      <c r="AO324" s="172"/>
      <c r="AP324" s="172"/>
      <c r="AQ324" s="172"/>
      <c r="AR324" s="174"/>
      <c r="AS324" s="174"/>
      <c r="AT324" s="172"/>
      <c r="AU324" s="177"/>
      <c r="AV324" s="172"/>
      <c r="AW324" s="174"/>
      <c r="AX324" s="174"/>
      <c r="AY324" s="172"/>
      <c r="AZ324" s="172"/>
      <c r="BA324" s="63">
        <v>2</v>
      </c>
      <c r="BB324" s="63">
        <v>4</v>
      </c>
      <c r="BC324" s="193">
        <v>43105</v>
      </c>
      <c r="BD324" s="185">
        <v>347074.69</v>
      </c>
      <c r="BE324" s="185">
        <v>6305270.3099999996</v>
      </c>
      <c r="BF324" s="185" t="s">
        <v>1678</v>
      </c>
    </row>
    <row r="325" spans="1:58" x14ac:dyDescent="0.2">
      <c r="A325" s="79">
        <v>1</v>
      </c>
      <c r="B325" s="173" t="s">
        <v>804</v>
      </c>
      <c r="C325" s="173" t="s">
        <v>775</v>
      </c>
      <c r="D325" s="21">
        <v>386</v>
      </c>
      <c r="E325" s="21" t="s">
        <v>1957</v>
      </c>
      <c r="F325" s="21">
        <v>386</v>
      </c>
      <c r="G325" s="21" t="s">
        <v>572</v>
      </c>
      <c r="H325" s="175" t="s">
        <v>1643</v>
      </c>
      <c r="I325" s="175" t="s">
        <v>1617</v>
      </c>
      <c r="J325" s="5" t="s">
        <v>1979</v>
      </c>
      <c r="K325" s="175" t="s">
        <v>1617</v>
      </c>
      <c r="L325" s="5" t="s">
        <v>548</v>
      </c>
      <c r="M325" s="261" t="s">
        <v>2178</v>
      </c>
      <c r="N325" s="267" t="s">
        <v>572</v>
      </c>
      <c r="O325" s="267" t="s">
        <v>571</v>
      </c>
      <c r="P325" s="267"/>
      <c r="Q325" s="267"/>
      <c r="R325" s="267"/>
      <c r="S325" s="267"/>
      <c r="T325" s="268">
        <v>0.5</v>
      </c>
      <c r="U325" s="269">
        <v>0.9375</v>
      </c>
      <c r="V325" s="268" t="s">
        <v>1617</v>
      </c>
      <c r="W325" s="268" t="s">
        <v>1617</v>
      </c>
      <c r="X325" s="171">
        <v>0.5</v>
      </c>
      <c r="Y325" s="171" t="s">
        <v>1654</v>
      </c>
      <c r="Z325" s="171" t="s">
        <v>1617</v>
      </c>
      <c r="AA325" s="171" t="s">
        <v>1617</v>
      </c>
      <c r="AB325" s="171" t="s">
        <v>1617</v>
      </c>
      <c r="AC325" s="171" t="s">
        <v>1617</v>
      </c>
      <c r="AD325" s="171" t="s">
        <v>1617</v>
      </c>
      <c r="AE325" s="171" t="s">
        <v>1617</v>
      </c>
      <c r="AF325" s="5" t="s">
        <v>173</v>
      </c>
      <c r="AG325" s="5" t="s">
        <v>233</v>
      </c>
      <c r="AH325" s="5" t="s">
        <v>508</v>
      </c>
      <c r="AI325" s="5" t="s">
        <v>1647</v>
      </c>
      <c r="AJ325" s="5" t="s">
        <v>343</v>
      </c>
      <c r="AK325" s="5" t="s">
        <v>349</v>
      </c>
      <c r="AL325" s="5" t="s">
        <v>878</v>
      </c>
      <c r="AM325" s="172"/>
      <c r="AN325" s="172"/>
      <c r="AO325" s="172"/>
      <c r="AP325" s="172"/>
      <c r="AQ325" s="172"/>
      <c r="AR325" s="174"/>
      <c r="AS325" s="174"/>
      <c r="AT325" s="172"/>
      <c r="AU325" s="177"/>
      <c r="AV325" s="172"/>
      <c r="AW325" s="174"/>
      <c r="AX325" s="174"/>
      <c r="AY325" s="172"/>
      <c r="AZ325" s="172"/>
      <c r="BA325" s="63">
        <v>2</v>
      </c>
      <c r="BB325" s="63">
        <v>4</v>
      </c>
      <c r="BC325" s="193">
        <v>43108</v>
      </c>
      <c r="BD325" s="185">
        <v>355682.11</v>
      </c>
      <c r="BE325" s="185">
        <v>6284530.9699999997</v>
      </c>
      <c r="BF325" s="185" t="s">
        <v>1678</v>
      </c>
    </row>
    <row r="326" spans="1:58" x14ac:dyDescent="0.2">
      <c r="A326" s="7">
        <v>1</v>
      </c>
      <c r="B326" s="173" t="s">
        <v>804</v>
      </c>
      <c r="C326" s="173" t="s">
        <v>125</v>
      </c>
      <c r="D326" s="21">
        <v>387</v>
      </c>
      <c r="E326" s="175" t="s">
        <v>1970</v>
      </c>
      <c r="F326" s="21">
        <v>387</v>
      </c>
      <c r="G326" s="21" t="s">
        <v>571</v>
      </c>
      <c r="H326" s="175" t="s">
        <v>1697</v>
      </c>
      <c r="I326" s="175" t="s">
        <v>1617</v>
      </c>
      <c r="J326" s="5" t="s">
        <v>2179</v>
      </c>
      <c r="K326" s="175" t="s">
        <v>1617</v>
      </c>
      <c r="L326" s="5" t="s">
        <v>565</v>
      </c>
      <c r="M326" s="261" t="s">
        <v>1698</v>
      </c>
      <c r="N326" s="267" t="s">
        <v>571</v>
      </c>
      <c r="O326" s="267" t="s">
        <v>567</v>
      </c>
      <c r="P326" s="267"/>
      <c r="Q326" s="267"/>
      <c r="R326" s="267"/>
      <c r="S326" s="267"/>
      <c r="T326" s="268">
        <v>0.27083333333333331</v>
      </c>
      <c r="U326" s="269">
        <v>0.45833333333333331</v>
      </c>
      <c r="V326" s="268" t="s">
        <v>1617</v>
      </c>
      <c r="W326" s="268" t="s">
        <v>1617</v>
      </c>
      <c r="X326" s="171" t="s">
        <v>1617</v>
      </c>
      <c r="Y326" s="171" t="s">
        <v>1617</v>
      </c>
      <c r="Z326" s="171" t="s">
        <v>1617</v>
      </c>
      <c r="AA326" s="171" t="s">
        <v>1617</v>
      </c>
      <c r="AB326" s="171" t="s">
        <v>1617</v>
      </c>
      <c r="AC326" s="171" t="s">
        <v>1617</v>
      </c>
      <c r="AD326" s="171" t="s">
        <v>1617</v>
      </c>
      <c r="AE326" s="171" t="s">
        <v>1617</v>
      </c>
      <c r="AF326" s="5" t="s">
        <v>176</v>
      </c>
      <c r="AG326" s="5" t="s">
        <v>528</v>
      </c>
      <c r="AH326" s="5" t="s">
        <v>177</v>
      </c>
      <c r="AI326" s="5" t="s">
        <v>531</v>
      </c>
      <c r="AJ326" s="172"/>
      <c r="AK326" s="172"/>
      <c r="AL326" s="172"/>
      <c r="AM326" s="172"/>
      <c r="AN326" s="172"/>
      <c r="AO326" s="172"/>
      <c r="AP326" s="172"/>
      <c r="AQ326" s="172"/>
      <c r="AR326" s="174"/>
      <c r="AS326" s="174"/>
      <c r="AT326" s="172"/>
      <c r="AU326" s="177"/>
      <c r="AV326" s="172"/>
      <c r="AW326" s="174"/>
      <c r="AX326" s="174"/>
      <c r="AY326" s="172"/>
      <c r="AZ326" s="172"/>
      <c r="BA326" s="63">
        <v>2</v>
      </c>
      <c r="BB326" s="63">
        <v>4</v>
      </c>
      <c r="BC326" s="193">
        <v>43173</v>
      </c>
      <c r="BD326" s="185">
        <v>341328.38</v>
      </c>
      <c r="BE326" s="185">
        <v>6302573.1399999997</v>
      </c>
      <c r="BF326" s="185" t="s">
        <v>1996</v>
      </c>
    </row>
    <row r="327" spans="1:58" x14ac:dyDescent="0.2">
      <c r="A327" s="7">
        <v>1</v>
      </c>
      <c r="B327" s="173" t="s">
        <v>804</v>
      </c>
      <c r="C327" s="173" t="s">
        <v>775</v>
      </c>
      <c r="D327" s="21">
        <v>388</v>
      </c>
      <c r="E327" s="175" t="s">
        <v>1971</v>
      </c>
      <c r="F327" s="21">
        <v>388</v>
      </c>
      <c r="G327" s="21" t="s">
        <v>567</v>
      </c>
      <c r="H327" s="175" t="s">
        <v>1961</v>
      </c>
      <c r="I327" s="175" t="s">
        <v>1617</v>
      </c>
      <c r="J327" s="5" t="s">
        <v>1962</v>
      </c>
      <c r="K327" s="175" t="s">
        <v>1617</v>
      </c>
      <c r="L327" s="5" t="s">
        <v>1639</v>
      </c>
      <c r="M327" s="261" t="s">
        <v>1963</v>
      </c>
      <c r="N327" s="267" t="s">
        <v>567</v>
      </c>
      <c r="O327" s="267" t="s">
        <v>571</v>
      </c>
      <c r="P327" s="267"/>
      <c r="Q327" s="267"/>
      <c r="R327" s="267"/>
      <c r="S327" s="267"/>
      <c r="T327" s="268">
        <v>0.52083333333333337</v>
      </c>
      <c r="U327" s="269">
        <v>0.875</v>
      </c>
      <c r="V327" s="268" t="s">
        <v>1617</v>
      </c>
      <c r="W327" s="268" t="s">
        <v>1617</v>
      </c>
      <c r="X327" s="171" t="s">
        <v>1617</v>
      </c>
      <c r="Y327" s="171" t="s">
        <v>1617</v>
      </c>
      <c r="Z327" s="171" t="s">
        <v>1617</v>
      </c>
      <c r="AA327" s="171" t="s">
        <v>1617</v>
      </c>
      <c r="AB327" s="171" t="s">
        <v>1617</v>
      </c>
      <c r="AC327" s="171" t="s">
        <v>1617</v>
      </c>
      <c r="AD327" s="171" t="s">
        <v>1617</v>
      </c>
      <c r="AE327" s="171" t="s">
        <v>1617</v>
      </c>
      <c r="AF327" s="172" t="s">
        <v>258</v>
      </c>
      <c r="AG327" s="172" t="s">
        <v>259</v>
      </c>
      <c r="AH327" s="172" t="s">
        <v>578</v>
      </c>
      <c r="AI327" s="172" t="s">
        <v>2016</v>
      </c>
      <c r="AJ327" s="172" t="s">
        <v>988</v>
      </c>
      <c r="AK327" s="172" t="s">
        <v>990</v>
      </c>
      <c r="AL327" s="172"/>
      <c r="AM327" s="172"/>
      <c r="AN327" s="172"/>
      <c r="AO327" s="172"/>
      <c r="AP327" s="172"/>
      <c r="AQ327" s="172"/>
      <c r="AR327" s="174"/>
      <c r="AS327" s="174"/>
      <c r="AT327" s="172"/>
      <c r="AU327" s="177"/>
      <c r="AV327" s="172"/>
      <c r="AW327" s="174"/>
      <c r="AX327" s="174"/>
      <c r="AY327" s="172"/>
      <c r="AZ327" s="172"/>
      <c r="BA327" s="63">
        <v>2</v>
      </c>
      <c r="BB327" s="63">
        <v>4</v>
      </c>
      <c r="BC327" s="193">
        <v>43157</v>
      </c>
      <c r="BD327" s="185">
        <v>343792.35</v>
      </c>
      <c r="BE327" s="185">
        <v>6306682.3899999997</v>
      </c>
      <c r="BF327" s="185" t="s">
        <v>1997</v>
      </c>
    </row>
    <row r="328" spans="1:58" x14ac:dyDescent="0.2">
      <c r="A328" s="7">
        <v>1</v>
      </c>
      <c r="B328" s="173" t="s">
        <v>804</v>
      </c>
      <c r="C328" s="173" t="s">
        <v>775</v>
      </c>
      <c r="D328" s="21">
        <v>389</v>
      </c>
      <c r="E328" s="175" t="s">
        <v>1972</v>
      </c>
      <c r="F328" s="21">
        <v>389</v>
      </c>
      <c r="G328" s="21" t="s">
        <v>567</v>
      </c>
      <c r="H328" s="175" t="s">
        <v>1964</v>
      </c>
      <c r="I328" s="175" t="s">
        <v>1617</v>
      </c>
      <c r="J328" s="5" t="s">
        <v>1965</v>
      </c>
      <c r="K328" s="175" t="s">
        <v>1617</v>
      </c>
      <c r="L328" s="5" t="s">
        <v>565</v>
      </c>
      <c r="M328" s="261" t="s">
        <v>1966</v>
      </c>
      <c r="N328" s="267" t="s">
        <v>567</v>
      </c>
      <c r="O328" s="267"/>
      <c r="P328" s="267"/>
      <c r="Q328" s="267"/>
      <c r="R328" s="267"/>
      <c r="S328" s="267"/>
      <c r="T328" s="268">
        <v>0.27083333333333331</v>
      </c>
      <c r="U328" s="269">
        <v>0.39583333333333331</v>
      </c>
      <c r="V328" s="268">
        <v>0.625</v>
      </c>
      <c r="W328" s="268">
        <v>0.875</v>
      </c>
      <c r="X328" s="171" t="s">
        <v>1617</v>
      </c>
      <c r="Y328" s="171" t="s">
        <v>1617</v>
      </c>
      <c r="Z328" s="171" t="s">
        <v>1617</v>
      </c>
      <c r="AA328" s="171" t="s">
        <v>1617</v>
      </c>
      <c r="AB328" s="171" t="s">
        <v>1617</v>
      </c>
      <c r="AC328" s="171" t="s">
        <v>1617</v>
      </c>
      <c r="AD328" s="171" t="s">
        <v>1617</v>
      </c>
      <c r="AE328" s="171" t="s">
        <v>1617</v>
      </c>
      <c r="AF328" s="172" t="s">
        <v>530</v>
      </c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4"/>
      <c r="AS328" s="174"/>
      <c r="AT328" s="172"/>
      <c r="AU328" s="177"/>
      <c r="AV328" s="172"/>
      <c r="AW328" s="174"/>
      <c r="AX328" s="174"/>
      <c r="AY328" s="172"/>
      <c r="AZ328" s="172"/>
      <c r="BA328" s="63">
        <v>2</v>
      </c>
      <c r="BB328" s="63">
        <v>2</v>
      </c>
      <c r="BC328" s="193">
        <v>43157</v>
      </c>
      <c r="BD328" s="185">
        <v>335887.34</v>
      </c>
      <c r="BE328" s="185">
        <v>6303975.2699999996</v>
      </c>
      <c r="BF328" s="185" t="s">
        <v>1997</v>
      </c>
    </row>
    <row r="329" spans="1:58" x14ac:dyDescent="0.2">
      <c r="A329" s="7">
        <v>1</v>
      </c>
      <c r="B329" s="173" t="s">
        <v>804</v>
      </c>
      <c r="C329" s="173" t="s">
        <v>775</v>
      </c>
      <c r="D329" s="21">
        <v>390</v>
      </c>
      <c r="E329" s="175" t="s">
        <v>1973</v>
      </c>
      <c r="F329" s="21">
        <v>390</v>
      </c>
      <c r="G329" s="21" t="s">
        <v>570</v>
      </c>
      <c r="H329" s="175" t="s">
        <v>1967</v>
      </c>
      <c r="I329" s="175" t="s">
        <v>1617</v>
      </c>
      <c r="J329" s="5" t="s">
        <v>1968</v>
      </c>
      <c r="K329" s="175" t="s">
        <v>1617</v>
      </c>
      <c r="L329" s="5" t="s">
        <v>549</v>
      </c>
      <c r="M329" s="5" t="s">
        <v>1969</v>
      </c>
      <c r="N329" s="173" t="s">
        <v>570</v>
      </c>
      <c r="O329" s="173" t="s">
        <v>575</v>
      </c>
      <c r="P329" s="173"/>
      <c r="Q329" s="173"/>
      <c r="R329" s="173"/>
      <c r="S329" s="173"/>
      <c r="T329" s="171">
        <v>0.27083333333333331</v>
      </c>
      <c r="U329" s="196">
        <v>0.91666666666666663</v>
      </c>
      <c r="V329" s="171" t="s">
        <v>1617</v>
      </c>
      <c r="W329" s="171" t="s">
        <v>1617</v>
      </c>
      <c r="X329" s="171" t="s">
        <v>1617</v>
      </c>
      <c r="Y329" s="171" t="s">
        <v>1617</v>
      </c>
      <c r="Z329" s="171" t="s">
        <v>1617</v>
      </c>
      <c r="AA329" s="171" t="s">
        <v>1617</v>
      </c>
      <c r="AB329" s="171" t="s">
        <v>1617</v>
      </c>
      <c r="AC329" s="171" t="s">
        <v>1617</v>
      </c>
      <c r="AD329" s="171" t="s">
        <v>1617</v>
      </c>
      <c r="AE329" s="171" t="s">
        <v>1617</v>
      </c>
      <c r="AF329" s="172" t="s">
        <v>183</v>
      </c>
      <c r="AG329" s="172" t="s">
        <v>932</v>
      </c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4"/>
      <c r="AS329" s="174"/>
      <c r="AT329" s="172"/>
      <c r="AU329" s="177"/>
      <c r="AV329" s="172"/>
      <c r="AW329" s="174"/>
      <c r="AX329" s="174"/>
      <c r="AY329" s="172"/>
      <c r="AZ329" s="172"/>
      <c r="BA329" s="63">
        <v>2</v>
      </c>
      <c r="BB329" s="63">
        <v>4</v>
      </c>
      <c r="BC329" s="193">
        <v>43160</v>
      </c>
      <c r="BD329" s="185">
        <v>346127.84</v>
      </c>
      <c r="BE329" s="185">
        <v>6298157.8700000001</v>
      </c>
      <c r="BF329" s="185" t="s">
        <v>1997</v>
      </c>
    </row>
    <row r="330" spans="1:58" x14ac:dyDescent="0.2">
      <c r="A330" s="7">
        <v>1</v>
      </c>
      <c r="B330" s="173" t="s">
        <v>804</v>
      </c>
      <c r="C330" s="173" t="s">
        <v>936</v>
      </c>
      <c r="D330" s="21">
        <v>391</v>
      </c>
      <c r="E330" s="175" t="s">
        <v>2000</v>
      </c>
      <c r="F330" s="21">
        <v>391</v>
      </c>
      <c r="G330" s="21" t="s">
        <v>571</v>
      </c>
      <c r="H330" s="175" t="s">
        <v>1988</v>
      </c>
      <c r="I330" s="175" t="s">
        <v>1617</v>
      </c>
      <c r="J330" s="5" t="s">
        <v>2180</v>
      </c>
      <c r="K330" s="175" t="s">
        <v>1617</v>
      </c>
      <c r="L330" s="5" t="s">
        <v>984</v>
      </c>
      <c r="M330" s="5" t="s">
        <v>2181</v>
      </c>
      <c r="N330" s="173" t="s">
        <v>571</v>
      </c>
      <c r="O330" s="173" t="s">
        <v>566</v>
      </c>
      <c r="P330" s="173" t="s">
        <v>570</v>
      </c>
      <c r="Q330" s="173"/>
      <c r="R330" s="173"/>
      <c r="S330" s="173"/>
      <c r="T330" s="171">
        <v>0.6875</v>
      </c>
      <c r="U330" s="196">
        <v>0.85416666666666663</v>
      </c>
      <c r="V330" s="171" t="s">
        <v>1617</v>
      </c>
      <c r="W330" s="171" t="s">
        <v>1617</v>
      </c>
      <c r="X330" s="171" t="s">
        <v>1617</v>
      </c>
      <c r="Y330" s="171" t="s">
        <v>1617</v>
      </c>
      <c r="Z330" s="171" t="s">
        <v>1617</v>
      </c>
      <c r="AA330" s="171" t="s">
        <v>1617</v>
      </c>
      <c r="AB330" s="171" t="s">
        <v>1617</v>
      </c>
      <c r="AC330" s="171" t="s">
        <v>1617</v>
      </c>
      <c r="AD330" s="171" t="s">
        <v>1617</v>
      </c>
      <c r="AE330" s="171" t="s">
        <v>1617</v>
      </c>
      <c r="AF330" s="172" t="s">
        <v>234</v>
      </c>
      <c r="AG330" s="172" t="s">
        <v>232</v>
      </c>
      <c r="AH330" s="172" t="s">
        <v>2105</v>
      </c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4"/>
      <c r="AS330" s="174"/>
      <c r="AT330" s="172"/>
      <c r="AU330" s="177"/>
      <c r="AV330" s="172"/>
      <c r="AW330" s="174"/>
      <c r="AX330" s="174"/>
      <c r="AY330" s="172"/>
      <c r="AZ330" s="172"/>
      <c r="BA330" s="63">
        <v>1</v>
      </c>
      <c r="BB330" s="63">
        <v>2</v>
      </c>
      <c r="BC330" s="193">
        <v>43242</v>
      </c>
      <c r="BD330" s="185">
        <v>342523.14</v>
      </c>
      <c r="BE330" s="185">
        <v>6293825.5999999996</v>
      </c>
      <c r="BF330" s="185" t="s">
        <v>1998</v>
      </c>
    </row>
    <row r="331" spans="1:58" x14ac:dyDescent="0.2">
      <c r="A331" s="7">
        <v>1</v>
      </c>
      <c r="B331" s="173" t="s">
        <v>804</v>
      </c>
      <c r="C331" s="173" t="s">
        <v>775</v>
      </c>
      <c r="D331" s="21">
        <v>392</v>
      </c>
      <c r="E331" s="175" t="s">
        <v>2001</v>
      </c>
      <c r="F331" s="21">
        <v>392</v>
      </c>
      <c r="G331" s="21" t="s">
        <v>572</v>
      </c>
      <c r="H331" s="175" t="s">
        <v>1990</v>
      </c>
      <c r="I331" s="175" t="s">
        <v>1617</v>
      </c>
      <c r="J331" s="5" t="s">
        <v>2182</v>
      </c>
      <c r="K331" s="175" t="s">
        <v>1617</v>
      </c>
      <c r="L331" s="5" t="s">
        <v>548</v>
      </c>
      <c r="M331" s="5" t="s">
        <v>2183</v>
      </c>
      <c r="N331" s="173" t="s">
        <v>572</v>
      </c>
      <c r="O331" s="173" t="s">
        <v>573</v>
      </c>
      <c r="P331" s="173"/>
      <c r="Q331" s="173"/>
      <c r="R331" s="173"/>
      <c r="S331" s="173"/>
      <c r="T331" s="171">
        <v>0.5</v>
      </c>
      <c r="U331" s="196">
        <v>0.85416666666666663</v>
      </c>
      <c r="V331" s="171" t="s">
        <v>1617</v>
      </c>
      <c r="W331" s="171" t="s">
        <v>1617</v>
      </c>
      <c r="X331" s="171" t="s">
        <v>1617</v>
      </c>
      <c r="Y331" s="171" t="s">
        <v>1617</v>
      </c>
      <c r="Z331" s="171" t="s">
        <v>1617</v>
      </c>
      <c r="AA331" s="171" t="s">
        <v>1617</v>
      </c>
      <c r="AB331" s="171" t="s">
        <v>1617</v>
      </c>
      <c r="AC331" s="171" t="s">
        <v>1617</v>
      </c>
      <c r="AD331" s="171" t="s">
        <v>1617</v>
      </c>
      <c r="AE331" s="171" t="s">
        <v>1617</v>
      </c>
      <c r="AF331" s="172" t="s">
        <v>161</v>
      </c>
      <c r="AG331" s="172" t="s">
        <v>346</v>
      </c>
      <c r="AH331" s="172" t="s">
        <v>522</v>
      </c>
      <c r="AI331" s="172" t="s">
        <v>365</v>
      </c>
      <c r="AJ331" s="172" t="s">
        <v>596</v>
      </c>
      <c r="AK331" s="172"/>
      <c r="AL331" s="172"/>
      <c r="AM331" s="172"/>
      <c r="AN331" s="172"/>
      <c r="AO331" s="172"/>
      <c r="AP331" s="172"/>
      <c r="AQ331" s="172"/>
      <c r="AR331" s="174"/>
      <c r="AS331" s="174"/>
      <c r="AT331" s="172"/>
      <c r="AU331" s="177"/>
      <c r="AV331" s="172"/>
      <c r="AW331" s="174"/>
      <c r="AX331" s="174"/>
      <c r="AY331" s="172"/>
      <c r="AZ331" s="172"/>
      <c r="BA331" s="63">
        <v>1</v>
      </c>
      <c r="BB331" s="63">
        <v>4</v>
      </c>
      <c r="BC331" s="193">
        <v>43181</v>
      </c>
      <c r="BD331" s="185">
        <v>353139.93</v>
      </c>
      <c r="BE331" s="185">
        <v>6283725.5099999998</v>
      </c>
      <c r="BF331" s="185" t="s">
        <v>1998</v>
      </c>
    </row>
    <row r="332" spans="1:58" x14ac:dyDescent="0.2">
      <c r="A332" s="7">
        <v>1</v>
      </c>
      <c r="B332" s="173" t="s">
        <v>804</v>
      </c>
      <c r="C332" s="173" t="s">
        <v>123</v>
      </c>
      <c r="D332" s="21">
        <v>393</v>
      </c>
      <c r="E332" s="175" t="s">
        <v>2002</v>
      </c>
      <c r="F332" s="21">
        <v>393</v>
      </c>
      <c r="G332" s="21" t="s">
        <v>572</v>
      </c>
      <c r="H332" s="175" t="s">
        <v>1356</v>
      </c>
      <c r="I332" s="175" t="s">
        <v>1617</v>
      </c>
      <c r="J332" s="5" t="s">
        <v>93</v>
      </c>
      <c r="K332" s="175" t="s">
        <v>1617</v>
      </c>
      <c r="L332" s="5" t="s">
        <v>548</v>
      </c>
      <c r="M332" s="5" t="s">
        <v>1499</v>
      </c>
      <c r="N332" s="173" t="s">
        <v>572</v>
      </c>
      <c r="O332" s="173"/>
      <c r="P332" s="173"/>
      <c r="Q332" s="173"/>
      <c r="R332" s="173"/>
      <c r="S332" s="173"/>
      <c r="T332" s="171">
        <v>0.25</v>
      </c>
      <c r="U332" s="196">
        <v>0.9375</v>
      </c>
      <c r="V332" s="171" t="s">
        <v>1617</v>
      </c>
      <c r="W332" s="171" t="s">
        <v>1617</v>
      </c>
      <c r="X332" s="171" t="s">
        <v>1617</v>
      </c>
      <c r="Y332" s="171" t="s">
        <v>1617</v>
      </c>
      <c r="Z332" s="171" t="s">
        <v>1617</v>
      </c>
      <c r="AA332" s="171" t="s">
        <v>1617</v>
      </c>
      <c r="AB332" s="171" t="s">
        <v>1617</v>
      </c>
      <c r="AC332" s="171" t="s">
        <v>1617</v>
      </c>
      <c r="AD332" s="171" t="s">
        <v>1617</v>
      </c>
      <c r="AE332" s="171" t="s">
        <v>1617</v>
      </c>
      <c r="AF332" s="172" t="s">
        <v>155</v>
      </c>
      <c r="AG332" s="172" t="s">
        <v>159</v>
      </c>
      <c r="AH332" s="172" t="s">
        <v>161</v>
      </c>
      <c r="AI332" s="172" t="s">
        <v>346</v>
      </c>
      <c r="AJ332" s="172" t="s">
        <v>347</v>
      </c>
      <c r="AK332" s="172" t="s">
        <v>349</v>
      </c>
      <c r="AL332" s="172" t="s">
        <v>348</v>
      </c>
      <c r="AM332" s="172" t="s">
        <v>1112</v>
      </c>
      <c r="AN332" s="172"/>
      <c r="AO332" s="172"/>
      <c r="AP332" s="172"/>
      <c r="AQ332" s="172"/>
      <c r="AR332" s="174"/>
      <c r="AS332" s="174"/>
      <c r="AT332" s="172"/>
      <c r="AU332" s="177"/>
      <c r="AV332" s="172"/>
      <c r="AW332" s="174"/>
      <c r="AX332" s="174"/>
      <c r="AY332" s="172"/>
      <c r="AZ332" s="172"/>
      <c r="BA332" s="63">
        <v>3</v>
      </c>
      <c r="BB332" s="63">
        <v>5</v>
      </c>
      <c r="BC332" s="193">
        <v>43181</v>
      </c>
      <c r="BD332" s="185">
        <v>353632.65</v>
      </c>
      <c r="BE332" s="185">
        <v>6280887.3099999996</v>
      </c>
      <c r="BF332" s="185" t="s">
        <v>1998</v>
      </c>
    </row>
    <row r="333" spans="1:58" x14ac:dyDescent="0.2">
      <c r="A333" s="7">
        <v>1</v>
      </c>
      <c r="B333" s="173" t="s">
        <v>804</v>
      </c>
      <c r="C333" s="173" t="s">
        <v>775</v>
      </c>
      <c r="D333" s="21">
        <v>394</v>
      </c>
      <c r="E333" s="175" t="s">
        <v>2003</v>
      </c>
      <c r="F333" s="21">
        <v>394</v>
      </c>
      <c r="G333" s="21" t="s">
        <v>572</v>
      </c>
      <c r="H333" s="175" t="s">
        <v>1989</v>
      </c>
      <c r="I333" s="175" t="s">
        <v>1617</v>
      </c>
      <c r="J333" s="5" t="s">
        <v>2184</v>
      </c>
      <c r="K333" s="175" t="s">
        <v>1617</v>
      </c>
      <c r="L333" s="5" t="s">
        <v>548</v>
      </c>
      <c r="M333" s="5" t="s">
        <v>2185</v>
      </c>
      <c r="N333" s="173" t="s">
        <v>572</v>
      </c>
      <c r="O333" s="173" t="s">
        <v>573</v>
      </c>
      <c r="P333" s="173"/>
      <c r="Q333" s="173"/>
      <c r="R333" s="173"/>
      <c r="S333" s="173"/>
      <c r="T333" s="171">
        <v>0.25</v>
      </c>
      <c r="U333" s="196">
        <v>0.60416666666666663</v>
      </c>
      <c r="V333" s="171" t="s">
        <v>1617</v>
      </c>
      <c r="W333" s="171" t="s">
        <v>1617</v>
      </c>
      <c r="X333" s="171" t="s">
        <v>1617</v>
      </c>
      <c r="Y333" s="171" t="s">
        <v>1617</v>
      </c>
      <c r="Z333" s="171" t="s">
        <v>1617</v>
      </c>
      <c r="AA333" s="171" t="s">
        <v>1617</v>
      </c>
      <c r="AB333" s="171" t="s">
        <v>1617</v>
      </c>
      <c r="AC333" s="171" t="s">
        <v>1617</v>
      </c>
      <c r="AD333" s="171" t="s">
        <v>1617</v>
      </c>
      <c r="AE333" s="171" t="s">
        <v>1617</v>
      </c>
      <c r="AF333" s="172" t="s">
        <v>213</v>
      </c>
      <c r="AG333" s="172" t="s">
        <v>214</v>
      </c>
      <c r="AH333" s="172" t="s">
        <v>596</v>
      </c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4"/>
      <c r="AS333" s="174"/>
      <c r="AT333" s="172"/>
      <c r="AU333" s="177"/>
      <c r="AV333" s="172"/>
      <c r="AW333" s="174"/>
      <c r="AX333" s="174"/>
      <c r="AY333" s="172"/>
      <c r="AZ333" s="172"/>
      <c r="BA333" s="63">
        <v>1</v>
      </c>
      <c r="BB333" s="63">
        <v>3</v>
      </c>
      <c r="BC333" s="193">
        <v>43181</v>
      </c>
      <c r="BD333" s="185">
        <v>353166.83</v>
      </c>
      <c r="BE333" s="185">
        <v>6283629.6500000004</v>
      </c>
      <c r="BF333" s="185" t="s">
        <v>1998</v>
      </c>
    </row>
    <row r="334" spans="1:58" x14ac:dyDescent="0.2">
      <c r="A334" s="7">
        <v>1</v>
      </c>
      <c r="B334" s="173" t="s">
        <v>804</v>
      </c>
      <c r="C334" s="173" t="s">
        <v>775</v>
      </c>
      <c r="D334" s="21">
        <v>395</v>
      </c>
      <c r="E334" s="175" t="s">
        <v>2004</v>
      </c>
      <c r="F334" s="21">
        <v>395</v>
      </c>
      <c r="G334" s="21" t="s">
        <v>572</v>
      </c>
      <c r="H334" s="175" t="s">
        <v>1355</v>
      </c>
      <c r="I334" s="175" t="s">
        <v>1617</v>
      </c>
      <c r="J334" s="5" t="s">
        <v>92</v>
      </c>
      <c r="K334" s="175" t="s">
        <v>1617</v>
      </c>
      <c r="L334" s="5" t="s">
        <v>548</v>
      </c>
      <c r="M334" s="5" t="s">
        <v>1498</v>
      </c>
      <c r="N334" s="173" t="s">
        <v>572</v>
      </c>
      <c r="O334" s="173" t="s">
        <v>570</v>
      </c>
      <c r="P334" s="173"/>
      <c r="Q334" s="173"/>
      <c r="R334" s="173"/>
      <c r="S334" s="173"/>
      <c r="T334" s="171">
        <v>0.25</v>
      </c>
      <c r="U334" s="196">
        <v>0.9375</v>
      </c>
      <c r="V334" s="171" t="s">
        <v>1617</v>
      </c>
      <c r="W334" s="171" t="s">
        <v>1617</v>
      </c>
      <c r="X334" s="171" t="s">
        <v>1617</v>
      </c>
      <c r="Y334" s="171" t="s">
        <v>1617</v>
      </c>
      <c r="Z334" s="171" t="s">
        <v>1617</v>
      </c>
      <c r="AA334" s="171" t="s">
        <v>1617</v>
      </c>
      <c r="AB334" s="171" t="s">
        <v>1617</v>
      </c>
      <c r="AC334" s="171" t="s">
        <v>1617</v>
      </c>
      <c r="AD334" s="171" t="s">
        <v>1617</v>
      </c>
      <c r="AE334" s="171" t="s">
        <v>1617</v>
      </c>
      <c r="AF334" s="172" t="s">
        <v>638</v>
      </c>
      <c r="AG334" s="172" t="s">
        <v>341</v>
      </c>
      <c r="AH334" s="172" t="s">
        <v>342</v>
      </c>
      <c r="AI334" s="172" t="s">
        <v>343</v>
      </c>
      <c r="AJ334" s="172" t="s">
        <v>239</v>
      </c>
      <c r="AK334" s="172" t="s">
        <v>344</v>
      </c>
      <c r="AL334" s="172" t="s">
        <v>345</v>
      </c>
      <c r="AM334" s="172" t="s">
        <v>681</v>
      </c>
      <c r="AN334" s="172"/>
      <c r="AO334" s="172"/>
      <c r="AP334" s="172"/>
      <c r="AQ334" s="172"/>
      <c r="AR334" s="174"/>
      <c r="AS334" s="174"/>
      <c r="AT334" s="172"/>
      <c r="AU334" s="177"/>
      <c r="AV334" s="172"/>
      <c r="AW334" s="174"/>
      <c r="AX334" s="174"/>
      <c r="AY334" s="172"/>
      <c r="AZ334" s="172"/>
      <c r="BA334" s="63">
        <v>3</v>
      </c>
      <c r="BB334" s="63">
        <v>5</v>
      </c>
      <c r="BC334" s="193">
        <v>43181</v>
      </c>
      <c r="BD334" s="185">
        <v>353125.41</v>
      </c>
      <c r="BE334" s="185">
        <v>6283612.2699999996</v>
      </c>
      <c r="BF334" s="185" t="s">
        <v>1998</v>
      </c>
    </row>
    <row r="335" spans="1:58" x14ac:dyDescent="0.2">
      <c r="A335" s="7">
        <v>1</v>
      </c>
      <c r="B335" s="173" t="s">
        <v>804</v>
      </c>
      <c r="C335" s="173" t="s">
        <v>123</v>
      </c>
      <c r="D335" s="21">
        <v>396</v>
      </c>
      <c r="E335" s="175" t="s">
        <v>2005</v>
      </c>
      <c r="F335" s="21">
        <v>396</v>
      </c>
      <c r="G335" s="21" t="s">
        <v>572</v>
      </c>
      <c r="H335" s="175" t="s">
        <v>1331</v>
      </c>
      <c r="I335" s="175" t="s">
        <v>1617</v>
      </c>
      <c r="J335" s="5" t="s">
        <v>72</v>
      </c>
      <c r="K335" s="175" t="s">
        <v>1617</v>
      </c>
      <c r="L335" s="5" t="s">
        <v>548</v>
      </c>
      <c r="M335" s="5" t="s">
        <v>1484</v>
      </c>
      <c r="N335" s="173" t="s">
        <v>572</v>
      </c>
      <c r="O335" s="173"/>
      <c r="P335" s="173"/>
      <c r="Q335" s="173"/>
      <c r="R335" s="173"/>
      <c r="S335" s="173"/>
      <c r="T335" s="171">
        <v>0.25</v>
      </c>
      <c r="U335" s="196">
        <v>0.95833333333333337</v>
      </c>
      <c r="V335" s="171" t="s">
        <v>1617</v>
      </c>
      <c r="W335" s="171" t="s">
        <v>1617</v>
      </c>
      <c r="X335" s="171" t="s">
        <v>1617</v>
      </c>
      <c r="Y335" s="171" t="s">
        <v>1617</v>
      </c>
      <c r="Z335" s="171" t="s">
        <v>1617</v>
      </c>
      <c r="AA335" s="171" t="s">
        <v>1617</v>
      </c>
      <c r="AB335" s="171" t="s">
        <v>1617</v>
      </c>
      <c r="AC335" s="171" t="s">
        <v>1617</v>
      </c>
      <c r="AD335" s="171" t="s">
        <v>1617</v>
      </c>
      <c r="AE335" s="171" t="s">
        <v>1617</v>
      </c>
      <c r="AF335" s="5" t="s">
        <v>287</v>
      </c>
      <c r="AG335" s="5" t="s">
        <v>288</v>
      </c>
      <c r="AH335" s="5" t="s">
        <v>289</v>
      </c>
      <c r="AI335" s="5" t="s">
        <v>290</v>
      </c>
      <c r="AJ335" s="5" t="s">
        <v>291</v>
      </c>
      <c r="AK335" s="5" t="s">
        <v>292</v>
      </c>
      <c r="AL335" s="115" t="s">
        <v>680</v>
      </c>
      <c r="AM335" s="172"/>
      <c r="AN335" s="172"/>
      <c r="AO335" s="172"/>
      <c r="AP335" s="172"/>
      <c r="AQ335" s="172"/>
      <c r="AR335" s="174"/>
      <c r="AS335" s="174"/>
      <c r="AT335" s="172"/>
      <c r="AU335" s="177"/>
      <c r="AV335" s="172"/>
      <c r="AW335" s="174"/>
      <c r="AX335" s="174"/>
      <c r="AY335" s="172"/>
      <c r="AZ335" s="172"/>
      <c r="BA335" s="63">
        <v>4</v>
      </c>
      <c r="BB335" s="63">
        <v>5</v>
      </c>
      <c r="BC335" s="193">
        <v>43181</v>
      </c>
      <c r="BD335" s="185">
        <v>353177.99</v>
      </c>
      <c r="BE335" s="185">
        <v>6283634.7000000002</v>
      </c>
      <c r="BF335" s="185" t="s">
        <v>1998</v>
      </c>
    </row>
    <row r="336" spans="1:58" x14ac:dyDescent="0.2">
      <c r="A336" s="7">
        <v>1</v>
      </c>
      <c r="B336" s="173" t="s">
        <v>804</v>
      </c>
      <c r="C336" s="173" t="s">
        <v>775</v>
      </c>
      <c r="D336" s="21">
        <v>397</v>
      </c>
      <c r="E336" s="175" t="s">
        <v>2010</v>
      </c>
      <c r="F336" s="21">
        <v>397</v>
      </c>
      <c r="G336" s="21" t="s">
        <v>575</v>
      </c>
      <c r="H336" s="175" t="s">
        <v>1376</v>
      </c>
      <c r="I336" s="175" t="s">
        <v>1617</v>
      </c>
      <c r="J336" s="5" t="s">
        <v>107</v>
      </c>
      <c r="K336" s="175" t="s">
        <v>1617</v>
      </c>
      <c r="L336" s="5" t="s">
        <v>546</v>
      </c>
      <c r="M336" s="5" t="s">
        <v>1564</v>
      </c>
      <c r="N336" s="172" t="s">
        <v>575</v>
      </c>
      <c r="O336" s="172"/>
      <c r="P336" s="172"/>
      <c r="Q336" s="172"/>
      <c r="R336" s="172"/>
      <c r="S336" s="172"/>
      <c r="T336" s="171">
        <v>0.27083333333333331</v>
      </c>
      <c r="U336" s="196">
        <v>0.91666666666666663</v>
      </c>
      <c r="V336" s="171" t="s">
        <v>1617</v>
      </c>
      <c r="W336" s="171" t="s">
        <v>1617</v>
      </c>
      <c r="X336" s="171">
        <v>0.29166666666666669</v>
      </c>
      <c r="Y336" s="171">
        <v>0.875</v>
      </c>
      <c r="Z336" s="171" t="s">
        <v>1617</v>
      </c>
      <c r="AA336" s="171" t="s">
        <v>1617</v>
      </c>
      <c r="AB336" s="171">
        <v>0.5</v>
      </c>
      <c r="AC336" s="171">
        <v>0.83333333333333337</v>
      </c>
      <c r="AD336" s="171" t="s">
        <v>1617</v>
      </c>
      <c r="AE336" s="171" t="s">
        <v>1617</v>
      </c>
      <c r="AF336" s="172" t="s">
        <v>391</v>
      </c>
      <c r="AG336" s="172" t="s">
        <v>392</v>
      </c>
      <c r="AH336" s="172" t="s">
        <v>256</v>
      </c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63">
        <v>3</v>
      </c>
      <c r="BB336" s="63" t="s">
        <v>1617</v>
      </c>
      <c r="BC336" s="193">
        <v>43185</v>
      </c>
      <c r="BD336" s="185">
        <v>339858.91</v>
      </c>
      <c r="BE336" s="185">
        <v>6298054.54</v>
      </c>
      <c r="BF336" s="185" t="s">
        <v>1998</v>
      </c>
    </row>
    <row r="337" spans="1:58" x14ac:dyDescent="0.2">
      <c r="A337" s="7">
        <v>1</v>
      </c>
      <c r="B337" s="173" t="s">
        <v>804</v>
      </c>
      <c r="C337" s="173" t="s">
        <v>775</v>
      </c>
      <c r="D337" s="21">
        <v>398</v>
      </c>
      <c r="E337" s="175" t="s">
        <v>2011</v>
      </c>
      <c r="F337" s="21">
        <v>398</v>
      </c>
      <c r="G337" s="21" t="s">
        <v>575</v>
      </c>
      <c r="H337" s="175" t="s">
        <v>1993</v>
      </c>
      <c r="I337" s="175" t="s">
        <v>1617</v>
      </c>
      <c r="J337" s="5" t="s">
        <v>2186</v>
      </c>
      <c r="K337" s="175" t="s">
        <v>1617</v>
      </c>
      <c r="L337" s="5" t="s">
        <v>549</v>
      </c>
      <c r="M337" s="5" t="s">
        <v>2187</v>
      </c>
      <c r="N337" s="173" t="s">
        <v>575</v>
      </c>
      <c r="O337" s="173" t="s">
        <v>570</v>
      </c>
      <c r="P337" s="173"/>
      <c r="Q337" s="173"/>
      <c r="R337" s="173"/>
      <c r="S337" s="173"/>
      <c r="T337" s="171">
        <v>0.27083333333333331</v>
      </c>
      <c r="U337" s="196">
        <v>0.89583333333333337</v>
      </c>
      <c r="V337" s="171" t="s">
        <v>1617</v>
      </c>
      <c r="W337" s="171" t="s">
        <v>1617</v>
      </c>
      <c r="X337" s="171">
        <v>0.29166666666666669</v>
      </c>
      <c r="Y337" s="171">
        <v>0.875</v>
      </c>
      <c r="Z337" s="171" t="s">
        <v>1617</v>
      </c>
      <c r="AA337" s="171" t="s">
        <v>1617</v>
      </c>
      <c r="AB337" s="171" t="s">
        <v>1617</v>
      </c>
      <c r="AC337" s="171" t="s">
        <v>1617</v>
      </c>
      <c r="AD337" s="171" t="s">
        <v>1617</v>
      </c>
      <c r="AE337" s="171" t="s">
        <v>1617</v>
      </c>
      <c r="AF337" s="172" t="s">
        <v>255</v>
      </c>
      <c r="AG337" s="172" t="s">
        <v>607</v>
      </c>
      <c r="AH337" s="172" t="s">
        <v>861</v>
      </c>
      <c r="AI337" s="172" t="s">
        <v>224</v>
      </c>
      <c r="AJ337" s="172" t="s">
        <v>1995</v>
      </c>
      <c r="AK337" s="172"/>
      <c r="AL337" s="172"/>
      <c r="AM337" s="172"/>
      <c r="AN337" s="172"/>
      <c r="AO337" s="172"/>
      <c r="AP337" s="172"/>
      <c r="AQ337" s="172"/>
      <c r="AR337" s="174"/>
      <c r="AS337" s="174"/>
      <c r="AT337" s="172"/>
      <c r="AU337" s="177"/>
      <c r="AV337" s="172"/>
      <c r="AW337" s="174"/>
      <c r="AX337" s="174"/>
      <c r="AY337" s="172"/>
      <c r="AZ337" s="172"/>
      <c r="BA337" s="63">
        <v>2</v>
      </c>
      <c r="BB337" s="63" t="s">
        <v>1617</v>
      </c>
      <c r="BC337" s="193">
        <v>43185</v>
      </c>
      <c r="BD337" s="185">
        <v>344307.4</v>
      </c>
      <c r="BE337" s="185">
        <v>6297613.1299999999</v>
      </c>
      <c r="BF337" s="185" t="s">
        <v>1998</v>
      </c>
    </row>
    <row r="338" spans="1:58" x14ac:dyDescent="0.2">
      <c r="A338" s="7">
        <v>1</v>
      </c>
      <c r="B338" s="173" t="s">
        <v>804</v>
      </c>
      <c r="C338" s="173" t="s">
        <v>775</v>
      </c>
      <c r="D338" s="21">
        <v>399</v>
      </c>
      <c r="E338" s="175" t="s">
        <v>2052</v>
      </c>
      <c r="F338" s="21">
        <v>399</v>
      </c>
      <c r="G338" s="21" t="s">
        <v>572</v>
      </c>
      <c r="H338" s="175" t="s">
        <v>2024</v>
      </c>
      <c r="I338" s="175" t="s">
        <v>1617</v>
      </c>
      <c r="J338" s="5" t="s">
        <v>2188</v>
      </c>
      <c r="K338" s="175" t="s">
        <v>1617</v>
      </c>
      <c r="L338" s="5" t="s">
        <v>548</v>
      </c>
      <c r="M338" s="5" t="s">
        <v>2189</v>
      </c>
      <c r="N338" s="173" t="s">
        <v>572</v>
      </c>
      <c r="O338" s="173"/>
      <c r="P338" s="173"/>
      <c r="Q338" s="173"/>
      <c r="R338" s="173"/>
      <c r="S338" s="173"/>
      <c r="T338" s="171">
        <v>0.22916666666666666</v>
      </c>
      <c r="U338" s="196">
        <v>0.54166666666666663</v>
      </c>
      <c r="V338" s="171" t="s">
        <v>1617</v>
      </c>
      <c r="W338" s="171" t="s">
        <v>1617</v>
      </c>
      <c r="X338" s="171" t="s">
        <v>1617</v>
      </c>
      <c r="Y338" s="171" t="s">
        <v>1617</v>
      </c>
      <c r="Z338" s="171" t="s">
        <v>1617</v>
      </c>
      <c r="AA338" s="171" t="s">
        <v>1617</v>
      </c>
      <c r="AB338" s="171" t="s">
        <v>1617</v>
      </c>
      <c r="AC338" s="171" t="s">
        <v>1617</v>
      </c>
      <c r="AD338" s="171" t="s">
        <v>1617</v>
      </c>
      <c r="AE338" s="171" t="s">
        <v>1617</v>
      </c>
      <c r="AF338" s="172" t="s">
        <v>155</v>
      </c>
      <c r="AG338" s="172" t="s">
        <v>2358</v>
      </c>
      <c r="AH338" s="172" t="s">
        <v>289</v>
      </c>
      <c r="AI338" s="172" t="s">
        <v>290</v>
      </c>
      <c r="AJ338" s="172" t="s">
        <v>347</v>
      </c>
      <c r="AK338" s="172" t="s">
        <v>292</v>
      </c>
      <c r="AL338" s="172" t="s">
        <v>2025</v>
      </c>
      <c r="AM338" s="172" t="s">
        <v>680</v>
      </c>
      <c r="AN338" s="172"/>
      <c r="AO338" s="172"/>
      <c r="AP338" s="172"/>
      <c r="AQ338" s="172"/>
      <c r="AR338" s="174"/>
      <c r="AS338" s="174"/>
      <c r="AT338" s="172"/>
      <c r="AU338" s="177"/>
      <c r="AV338" s="172"/>
      <c r="AW338" s="174"/>
      <c r="AX338" s="174"/>
      <c r="AY338" s="172"/>
      <c r="AZ338" s="172"/>
      <c r="BA338" s="63">
        <v>2</v>
      </c>
      <c r="BB338" s="63">
        <v>3</v>
      </c>
      <c r="BC338" s="193">
        <v>43234</v>
      </c>
      <c r="BD338" s="185">
        <v>351337.97</v>
      </c>
      <c r="BE338" s="185">
        <v>6281742.5999999996</v>
      </c>
      <c r="BF338" s="185" t="s">
        <v>2035</v>
      </c>
    </row>
    <row r="339" spans="1:58" x14ac:dyDescent="0.2">
      <c r="A339" s="7">
        <v>1</v>
      </c>
      <c r="B339" s="173" t="s">
        <v>805</v>
      </c>
      <c r="C339" s="173" t="s">
        <v>775</v>
      </c>
      <c r="D339" s="21">
        <v>400</v>
      </c>
      <c r="E339" s="175" t="s">
        <v>2053</v>
      </c>
      <c r="F339" s="21">
        <v>400</v>
      </c>
      <c r="G339" s="21" t="s">
        <v>572</v>
      </c>
      <c r="H339" s="175" t="s">
        <v>2026</v>
      </c>
      <c r="I339" s="175" t="s">
        <v>1617</v>
      </c>
      <c r="J339" s="5" t="s">
        <v>2190</v>
      </c>
      <c r="K339" s="175" t="s">
        <v>1617</v>
      </c>
      <c r="L339" s="5" t="s">
        <v>548</v>
      </c>
      <c r="M339" s="5" t="s">
        <v>2191</v>
      </c>
      <c r="N339" s="173" t="s">
        <v>572</v>
      </c>
      <c r="O339" s="173" t="s">
        <v>573</v>
      </c>
      <c r="P339" s="173"/>
      <c r="Q339" s="173"/>
      <c r="R339" s="173"/>
      <c r="S339" s="173"/>
      <c r="T339" s="171">
        <v>0.22916666666666666</v>
      </c>
      <c r="U339" s="196">
        <v>0.54166666666666663</v>
      </c>
      <c r="V339" s="171" t="s">
        <v>1617</v>
      </c>
      <c r="W339" s="171" t="s">
        <v>1617</v>
      </c>
      <c r="X339" s="171" t="s">
        <v>1617</v>
      </c>
      <c r="Y339" s="171" t="s">
        <v>1617</v>
      </c>
      <c r="Z339" s="171" t="s">
        <v>1617</v>
      </c>
      <c r="AA339" s="171" t="s">
        <v>1617</v>
      </c>
      <c r="AB339" s="171" t="s">
        <v>1617</v>
      </c>
      <c r="AC339" s="171" t="s">
        <v>1617</v>
      </c>
      <c r="AD339" s="171" t="s">
        <v>1617</v>
      </c>
      <c r="AE339" s="171" t="s">
        <v>1617</v>
      </c>
      <c r="AF339" s="172" t="s">
        <v>237</v>
      </c>
      <c r="AG339" s="172" t="s">
        <v>1628</v>
      </c>
      <c r="AH339" s="172" t="s">
        <v>1629</v>
      </c>
      <c r="AI339" s="172" t="s">
        <v>238</v>
      </c>
      <c r="AJ339" s="172" t="s">
        <v>582</v>
      </c>
      <c r="AK339" s="172" t="s">
        <v>1095</v>
      </c>
      <c r="AL339" s="172" t="s">
        <v>2027</v>
      </c>
      <c r="AM339" s="172" t="s">
        <v>1398</v>
      </c>
      <c r="AN339" s="172" t="s">
        <v>1399</v>
      </c>
      <c r="AO339" s="172" t="s">
        <v>380</v>
      </c>
      <c r="AP339" s="172" t="s">
        <v>381</v>
      </c>
      <c r="AQ339" s="172"/>
      <c r="AR339" s="174"/>
      <c r="AS339" s="174"/>
      <c r="AT339" s="172"/>
      <c r="AU339" s="177"/>
      <c r="AV339" s="172"/>
      <c r="AW339" s="174"/>
      <c r="AX339" s="174"/>
      <c r="AY339" s="172"/>
      <c r="AZ339" s="172"/>
      <c r="BA339" s="63">
        <v>3</v>
      </c>
      <c r="BB339" s="63">
        <v>3</v>
      </c>
      <c r="BC339" s="193">
        <v>43234</v>
      </c>
      <c r="BD339" s="185">
        <v>350490.2</v>
      </c>
      <c r="BE339" s="185">
        <v>6277798.5199999996</v>
      </c>
      <c r="BF339" s="185" t="s">
        <v>2036</v>
      </c>
    </row>
    <row r="340" spans="1:58" x14ac:dyDescent="0.2">
      <c r="A340" s="7">
        <v>1</v>
      </c>
      <c r="B340" s="173" t="s">
        <v>804</v>
      </c>
      <c r="C340" s="173" t="s">
        <v>775</v>
      </c>
      <c r="D340" s="21">
        <v>401</v>
      </c>
      <c r="E340" s="175" t="s">
        <v>2054</v>
      </c>
      <c r="F340" s="21">
        <v>401</v>
      </c>
      <c r="G340" s="21" t="s">
        <v>570</v>
      </c>
      <c r="H340" s="175" t="s">
        <v>2028</v>
      </c>
      <c r="I340" s="175" t="s">
        <v>1617</v>
      </c>
      <c r="J340" s="5" t="s">
        <v>2192</v>
      </c>
      <c r="K340" s="175" t="s">
        <v>1617</v>
      </c>
      <c r="L340" s="5" t="s">
        <v>564</v>
      </c>
      <c r="M340" s="5" t="s">
        <v>2193</v>
      </c>
      <c r="N340" s="173" t="s">
        <v>570</v>
      </c>
      <c r="O340" s="173"/>
      <c r="P340" s="173"/>
      <c r="Q340" s="173"/>
      <c r="R340" s="173"/>
      <c r="S340" s="173"/>
      <c r="T340" s="171">
        <v>0.27083333333333331</v>
      </c>
      <c r="U340" s="196">
        <v>0.41666666666666669</v>
      </c>
      <c r="V340" s="171" t="s">
        <v>1617</v>
      </c>
      <c r="W340" s="171" t="s">
        <v>1617</v>
      </c>
      <c r="X340" s="171" t="s">
        <v>1617</v>
      </c>
      <c r="Y340" s="171" t="s">
        <v>1617</v>
      </c>
      <c r="Z340" s="171" t="s">
        <v>1617</v>
      </c>
      <c r="AA340" s="171" t="s">
        <v>1617</v>
      </c>
      <c r="AB340" s="171" t="s">
        <v>1617</v>
      </c>
      <c r="AC340" s="171" t="s">
        <v>1617</v>
      </c>
      <c r="AD340" s="171" t="s">
        <v>1617</v>
      </c>
      <c r="AE340" s="171" t="s">
        <v>1617</v>
      </c>
      <c r="AF340" s="172" t="s">
        <v>183</v>
      </c>
      <c r="AG340" s="172" t="s">
        <v>969</v>
      </c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4"/>
      <c r="AS340" s="174"/>
      <c r="AT340" s="172"/>
      <c r="AU340" s="177"/>
      <c r="AV340" s="172"/>
      <c r="AW340" s="174"/>
      <c r="AX340" s="174"/>
      <c r="AY340" s="172"/>
      <c r="AZ340" s="172"/>
      <c r="BA340" s="63">
        <v>2</v>
      </c>
      <c r="BB340" s="63" t="s">
        <v>1617</v>
      </c>
      <c r="BC340" s="193">
        <v>43262</v>
      </c>
      <c r="BD340" s="185">
        <v>344104.17</v>
      </c>
      <c r="BE340" s="185">
        <v>6281399.79</v>
      </c>
      <c r="BF340" s="185" t="s">
        <v>2036</v>
      </c>
    </row>
    <row r="341" spans="1:58" x14ac:dyDescent="0.2">
      <c r="A341" s="7">
        <v>1</v>
      </c>
      <c r="B341" s="173" t="s">
        <v>804</v>
      </c>
      <c r="C341" s="173" t="s">
        <v>775</v>
      </c>
      <c r="D341" s="21">
        <v>402</v>
      </c>
      <c r="E341" s="175" t="s">
        <v>2055</v>
      </c>
      <c r="F341" s="21">
        <v>402</v>
      </c>
      <c r="G341" s="21" t="s">
        <v>570</v>
      </c>
      <c r="H341" s="175" t="s">
        <v>2029</v>
      </c>
      <c r="I341" s="175" t="s">
        <v>1617</v>
      </c>
      <c r="J341" s="5" t="s">
        <v>2194</v>
      </c>
      <c r="K341" s="175" t="s">
        <v>1617</v>
      </c>
      <c r="L341" s="5" t="s">
        <v>564</v>
      </c>
      <c r="M341" s="5" t="s">
        <v>2195</v>
      </c>
      <c r="N341" s="173" t="s">
        <v>570</v>
      </c>
      <c r="O341" s="173" t="s">
        <v>573</v>
      </c>
      <c r="P341" s="173"/>
      <c r="Q341" s="173"/>
      <c r="R341" s="173"/>
      <c r="S341" s="173"/>
      <c r="T341" s="171">
        <v>0.27083333333333331</v>
      </c>
      <c r="U341" s="196">
        <v>0.41666666666666669</v>
      </c>
      <c r="V341" s="171" t="s">
        <v>1617</v>
      </c>
      <c r="W341" s="171" t="s">
        <v>1617</v>
      </c>
      <c r="X341" s="171" t="s">
        <v>1617</v>
      </c>
      <c r="Y341" s="171" t="s">
        <v>1617</v>
      </c>
      <c r="Z341" s="171" t="s">
        <v>1617</v>
      </c>
      <c r="AA341" s="171" t="s">
        <v>1617</v>
      </c>
      <c r="AB341" s="171" t="s">
        <v>1617</v>
      </c>
      <c r="AC341" s="171" t="s">
        <v>1617</v>
      </c>
      <c r="AD341" s="171" t="s">
        <v>1617</v>
      </c>
      <c r="AE341" s="171" t="s">
        <v>1617</v>
      </c>
      <c r="AF341" s="172" t="s">
        <v>183</v>
      </c>
      <c r="AG341" s="172" t="s">
        <v>969</v>
      </c>
      <c r="AH341" s="172" t="s">
        <v>970</v>
      </c>
      <c r="AI341" s="172" t="s">
        <v>2037</v>
      </c>
      <c r="AJ341" s="172"/>
      <c r="AK341" s="172"/>
      <c r="AL341" s="172"/>
      <c r="AM341" s="172"/>
      <c r="AN341" s="172"/>
      <c r="AO341" s="172"/>
      <c r="AP341" s="172"/>
      <c r="AQ341" s="172"/>
      <c r="AR341" s="174"/>
      <c r="AS341" s="174"/>
      <c r="AT341" s="172"/>
      <c r="AU341" s="177"/>
      <c r="AV341" s="172"/>
      <c r="AW341" s="174"/>
      <c r="AX341" s="174"/>
      <c r="AY341" s="172"/>
      <c r="AZ341" s="172"/>
      <c r="BA341" s="63">
        <v>2</v>
      </c>
      <c r="BB341" s="63" t="s">
        <v>1617</v>
      </c>
      <c r="BC341" s="193">
        <v>43262</v>
      </c>
      <c r="BD341" s="185">
        <v>344158.79</v>
      </c>
      <c r="BE341" s="185">
        <v>6281672.9299999997</v>
      </c>
      <c r="BF341" s="185" t="s">
        <v>2036</v>
      </c>
    </row>
    <row r="342" spans="1:58" x14ac:dyDescent="0.2">
      <c r="A342" s="7">
        <v>1</v>
      </c>
      <c r="B342" s="173" t="s">
        <v>804</v>
      </c>
      <c r="C342" s="173" t="s">
        <v>775</v>
      </c>
      <c r="D342" s="21">
        <v>403</v>
      </c>
      <c r="E342" s="175" t="s">
        <v>2056</v>
      </c>
      <c r="F342" s="21">
        <v>403</v>
      </c>
      <c r="G342" s="21" t="s">
        <v>570</v>
      </c>
      <c r="H342" s="175" t="s">
        <v>2030</v>
      </c>
      <c r="I342" s="175" t="s">
        <v>1617</v>
      </c>
      <c r="J342" s="5" t="s">
        <v>2196</v>
      </c>
      <c r="K342" s="175" t="s">
        <v>1617</v>
      </c>
      <c r="L342" s="5" t="s">
        <v>564</v>
      </c>
      <c r="M342" s="5" t="s">
        <v>2197</v>
      </c>
      <c r="N342" s="173" t="s">
        <v>570</v>
      </c>
      <c r="O342" s="173" t="s">
        <v>573</v>
      </c>
      <c r="P342" s="173"/>
      <c r="Q342" s="173"/>
      <c r="R342" s="173"/>
      <c r="S342" s="173"/>
      <c r="T342" s="171">
        <v>0.27083333333333331</v>
      </c>
      <c r="U342" s="196">
        <v>0.41666666666666669</v>
      </c>
      <c r="V342" s="171" t="s">
        <v>1617</v>
      </c>
      <c r="W342" s="171" t="s">
        <v>1617</v>
      </c>
      <c r="X342" s="171" t="s">
        <v>1617</v>
      </c>
      <c r="Y342" s="171" t="s">
        <v>1617</v>
      </c>
      <c r="Z342" s="171" t="s">
        <v>1617</v>
      </c>
      <c r="AA342" s="171" t="s">
        <v>1617</v>
      </c>
      <c r="AB342" s="171" t="s">
        <v>1617</v>
      </c>
      <c r="AC342" s="171" t="s">
        <v>1617</v>
      </c>
      <c r="AD342" s="171" t="s">
        <v>1617</v>
      </c>
      <c r="AE342" s="171" t="s">
        <v>1617</v>
      </c>
      <c r="AF342" s="172" t="s">
        <v>183</v>
      </c>
      <c r="AG342" s="172" t="s">
        <v>969</v>
      </c>
      <c r="AH342" s="172" t="s">
        <v>2037</v>
      </c>
      <c r="AI342" s="172" t="s">
        <v>751</v>
      </c>
      <c r="AJ342" s="172" t="s">
        <v>971</v>
      </c>
      <c r="AK342" s="172"/>
      <c r="AL342" s="172"/>
      <c r="AM342" s="172"/>
      <c r="AN342" s="172"/>
      <c r="AO342" s="172"/>
      <c r="AP342" s="172"/>
      <c r="AQ342" s="172"/>
      <c r="AR342" s="174"/>
      <c r="AS342" s="174"/>
      <c r="AT342" s="172"/>
      <c r="AU342" s="177"/>
      <c r="AV342" s="172"/>
      <c r="AW342" s="174"/>
      <c r="AX342" s="174"/>
      <c r="AY342" s="172"/>
      <c r="AZ342" s="172"/>
      <c r="BA342" s="63">
        <v>2</v>
      </c>
      <c r="BB342" s="63" t="s">
        <v>1617</v>
      </c>
      <c r="BC342" s="193">
        <v>43262</v>
      </c>
      <c r="BD342" s="185">
        <v>344222.62</v>
      </c>
      <c r="BE342" s="185">
        <v>6281982.9199999999</v>
      </c>
      <c r="BF342" s="185" t="s">
        <v>2036</v>
      </c>
    </row>
    <row r="343" spans="1:58" x14ac:dyDescent="0.2">
      <c r="A343" s="7">
        <v>1</v>
      </c>
      <c r="B343" s="173" t="s">
        <v>804</v>
      </c>
      <c r="C343" s="173" t="s">
        <v>775</v>
      </c>
      <c r="D343" s="21">
        <v>404</v>
      </c>
      <c r="E343" s="175" t="s">
        <v>2057</v>
      </c>
      <c r="F343" s="21">
        <v>404</v>
      </c>
      <c r="G343" s="21" t="s">
        <v>570</v>
      </c>
      <c r="H343" s="175" t="s">
        <v>2031</v>
      </c>
      <c r="I343" s="175" t="s">
        <v>1617</v>
      </c>
      <c r="J343" s="5" t="s">
        <v>2198</v>
      </c>
      <c r="K343" s="175" t="s">
        <v>1617</v>
      </c>
      <c r="L343" s="5" t="s">
        <v>564</v>
      </c>
      <c r="M343" s="5" t="s">
        <v>2199</v>
      </c>
      <c r="N343" s="173" t="s">
        <v>570</v>
      </c>
      <c r="O343" s="173" t="s">
        <v>573</v>
      </c>
      <c r="P343" s="173"/>
      <c r="Q343" s="173"/>
      <c r="R343" s="173"/>
      <c r="S343" s="173"/>
      <c r="T343" s="171">
        <v>0.27083333333333331</v>
      </c>
      <c r="U343" s="196">
        <v>0.41666666666666669</v>
      </c>
      <c r="V343" s="171" t="s">
        <v>1617</v>
      </c>
      <c r="W343" s="171" t="s">
        <v>1617</v>
      </c>
      <c r="X343" s="171" t="s">
        <v>1617</v>
      </c>
      <c r="Y343" s="171" t="s">
        <v>1617</v>
      </c>
      <c r="Z343" s="171" t="s">
        <v>1617</v>
      </c>
      <c r="AA343" s="171" t="s">
        <v>1617</v>
      </c>
      <c r="AB343" s="171" t="s">
        <v>1617</v>
      </c>
      <c r="AC343" s="171" t="s">
        <v>1617</v>
      </c>
      <c r="AD343" s="171" t="s">
        <v>1617</v>
      </c>
      <c r="AE343" s="171" t="s">
        <v>1617</v>
      </c>
      <c r="AF343" s="172" t="s">
        <v>183</v>
      </c>
      <c r="AG343" s="172" t="s">
        <v>969</v>
      </c>
      <c r="AH343" s="172" t="s">
        <v>2037</v>
      </c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4"/>
      <c r="AS343" s="174"/>
      <c r="AT343" s="172"/>
      <c r="AU343" s="177"/>
      <c r="AV343" s="172"/>
      <c r="AW343" s="174"/>
      <c r="AX343" s="174"/>
      <c r="AY343" s="172"/>
      <c r="AZ343" s="172"/>
      <c r="BA343" s="63">
        <v>2</v>
      </c>
      <c r="BB343" s="63" t="s">
        <v>1617</v>
      </c>
      <c r="BC343" s="193">
        <v>43262</v>
      </c>
      <c r="BD343" s="185">
        <v>344304.06</v>
      </c>
      <c r="BE343" s="185">
        <v>6282395.71</v>
      </c>
      <c r="BF343" s="185" t="s">
        <v>2036</v>
      </c>
    </row>
    <row r="344" spans="1:58" x14ac:dyDescent="0.2">
      <c r="A344" s="7">
        <v>1</v>
      </c>
      <c r="B344" s="173" t="s">
        <v>804</v>
      </c>
      <c r="C344" s="173" t="s">
        <v>775</v>
      </c>
      <c r="D344" s="21">
        <v>405</v>
      </c>
      <c r="E344" s="175" t="s">
        <v>2058</v>
      </c>
      <c r="F344" s="21">
        <v>405</v>
      </c>
      <c r="G344" s="21" t="s">
        <v>570</v>
      </c>
      <c r="H344" s="175" t="s">
        <v>2032</v>
      </c>
      <c r="I344" s="175" t="s">
        <v>1617</v>
      </c>
      <c r="J344" s="5" t="s">
        <v>2200</v>
      </c>
      <c r="K344" s="175" t="s">
        <v>1617</v>
      </c>
      <c r="L344" s="5" t="s">
        <v>564</v>
      </c>
      <c r="M344" s="5" t="s">
        <v>2201</v>
      </c>
      <c r="N344" s="173" t="s">
        <v>570</v>
      </c>
      <c r="O344" s="173" t="s">
        <v>573</v>
      </c>
      <c r="P344" s="173"/>
      <c r="Q344" s="173"/>
      <c r="R344" s="173"/>
      <c r="S344" s="173"/>
      <c r="T344" s="171">
        <v>0.27083333333333331</v>
      </c>
      <c r="U344" s="196">
        <v>0.41666666666666669</v>
      </c>
      <c r="V344" s="171" t="s">
        <v>1617</v>
      </c>
      <c r="W344" s="171" t="s">
        <v>1617</v>
      </c>
      <c r="X344" s="171" t="s">
        <v>1617</v>
      </c>
      <c r="Y344" s="171" t="s">
        <v>1617</v>
      </c>
      <c r="Z344" s="171" t="s">
        <v>1617</v>
      </c>
      <c r="AA344" s="171" t="s">
        <v>1617</v>
      </c>
      <c r="AB344" s="171" t="s">
        <v>1617</v>
      </c>
      <c r="AC344" s="171" t="s">
        <v>1617</v>
      </c>
      <c r="AD344" s="171" t="s">
        <v>1617</v>
      </c>
      <c r="AE344" s="171" t="s">
        <v>1617</v>
      </c>
      <c r="AF344" s="172" t="s">
        <v>183</v>
      </c>
      <c r="AG344" s="172" t="s">
        <v>969</v>
      </c>
      <c r="AH344" s="172" t="s">
        <v>970</v>
      </c>
      <c r="AI344" s="172" t="s">
        <v>2037</v>
      </c>
      <c r="AJ344" s="172" t="s">
        <v>752</v>
      </c>
      <c r="AK344" s="172"/>
      <c r="AL344" s="172"/>
      <c r="AM344" s="172"/>
      <c r="AN344" s="172"/>
      <c r="AO344" s="172"/>
      <c r="AP344" s="172"/>
      <c r="AQ344" s="172"/>
      <c r="AR344" s="174"/>
      <c r="AS344" s="174"/>
      <c r="AT344" s="172"/>
      <c r="AU344" s="177"/>
      <c r="AV344" s="172"/>
      <c r="AW344" s="174"/>
      <c r="AX344" s="174"/>
      <c r="AY344" s="172"/>
      <c r="AZ344" s="172"/>
      <c r="BA344" s="63">
        <v>2</v>
      </c>
      <c r="BB344" s="63" t="s">
        <v>1617</v>
      </c>
      <c r="BC344" s="193">
        <v>43262</v>
      </c>
      <c r="BD344" s="185">
        <v>344376.16</v>
      </c>
      <c r="BE344" s="185">
        <v>6282736.0800000001</v>
      </c>
      <c r="BF344" s="185" t="s">
        <v>2036</v>
      </c>
    </row>
    <row r="345" spans="1:58" x14ac:dyDescent="0.2">
      <c r="A345" s="7">
        <v>1</v>
      </c>
      <c r="B345" s="173" t="s">
        <v>804</v>
      </c>
      <c r="C345" s="173" t="s">
        <v>775</v>
      </c>
      <c r="D345" s="21">
        <v>406</v>
      </c>
      <c r="E345" s="175" t="s">
        <v>2059</v>
      </c>
      <c r="F345" s="21">
        <v>406</v>
      </c>
      <c r="G345" s="21" t="s">
        <v>570</v>
      </c>
      <c r="H345" s="175" t="s">
        <v>2033</v>
      </c>
      <c r="I345" s="175" t="s">
        <v>1617</v>
      </c>
      <c r="J345" s="5" t="s">
        <v>2202</v>
      </c>
      <c r="K345" s="175" t="s">
        <v>1617</v>
      </c>
      <c r="L345" s="5" t="s">
        <v>2203</v>
      </c>
      <c r="M345" s="5" t="s">
        <v>2204</v>
      </c>
      <c r="N345" s="173" t="s">
        <v>570</v>
      </c>
      <c r="O345" s="173" t="s">
        <v>573</v>
      </c>
      <c r="P345" s="173"/>
      <c r="Q345" s="173"/>
      <c r="R345" s="173"/>
      <c r="S345" s="267"/>
      <c r="T345" s="268">
        <v>0.27083333333333331</v>
      </c>
      <c r="U345" s="269">
        <v>0.41666666666666669</v>
      </c>
      <c r="V345" s="171" t="s">
        <v>1617</v>
      </c>
      <c r="W345" s="171" t="s">
        <v>1617</v>
      </c>
      <c r="X345" s="171" t="s">
        <v>1617</v>
      </c>
      <c r="Y345" s="171" t="s">
        <v>1617</v>
      </c>
      <c r="Z345" s="171" t="s">
        <v>1617</v>
      </c>
      <c r="AA345" s="171" t="s">
        <v>1617</v>
      </c>
      <c r="AB345" s="171" t="s">
        <v>1617</v>
      </c>
      <c r="AC345" s="171" t="s">
        <v>1617</v>
      </c>
      <c r="AD345" s="171" t="s">
        <v>1617</v>
      </c>
      <c r="AE345" s="171" t="s">
        <v>1617</v>
      </c>
      <c r="AF345" s="172" t="s">
        <v>183</v>
      </c>
      <c r="AG345" s="172" t="s">
        <v>969</v>
      </c>
      <c r="AH345" s="172" t="s">
        <v>970</v>
      </c>
      <c r="AI345" s="172" t="s">
        <v>2039</v>
      </c>
      <c r="AJ345" s="172" t="s">
        <v>750</v>
      </c>
      <c r="AK345" s="172" t="s">
        <v>2038</v>
      </c>
      <c r="AL345" s="172"/>
      <c r="AM345" s="172"/>
      <c r="AN345" s="172"/>
      <c r="AO345" s="172"/>
      <c r="AP345" s="172"/>
      <c r="AQ345" s="172"/>
      <c r="AR345" s="174"/>
      <c r="AS345" s="174"/>
      <c r="AT345" s="172"/>
      <c r="AU345" s="177"/>
      <c r="AV345" s="172"/>
      <c r="AW345" s="174"/>
      <c r="AX345" s="174"/>
      <c r="AY345" s="172"/>
      <c r="AZ345" s="172"/>
      <c r="BA345" s="63">
        <v>2</v>
      </c>
      <c r="BB345" s="63" t="s">
        <v>1617</v>
      </c>
      <c r="BC345" s="193">
        <v>43262</v>
      </c>
      <c r="BD345" s="185">
        <v>344425.87</v>
      </c>
      <c r="BE345" s="185">
        <v>6282949.9800000004</v>
      </c>
      <c r="BF345" s="185" t="s">
        <v>2036</v>
      </c>
    </row>
    <row r="346" spans="1:58" x14ac:dyDescent="0.2">
      <c r="A346" s="7">
        <v>1</v>
      </c>
      <c r="B346" s="173" t="s">
        <v>804</v>
      </c>
      <c r="C346" s="173" t="s">
        <v>775</v>
      </c>
      <c r="D346" s="21">
        <v>407</v>
      </c>
      <c r="E346" s="175" t="s">
        <v>2060</v>
      </c>
      <c r="F346" s="21">
        <v>407</v>
      </c>
      <c r="G346" s="21" t="s">
        <v>570</v>
      </c>
      <c r="H346" s="175" t="s">
        <v>2034</v>
      </c>
      <c r="I346" s="175" t="s">
        <v>1617</v>
      </c>
      <c r="J346" s="5" t="s">
        <v>2205</v>
      </c>
      <c r="K346" s="175" t="s">
        <v>1617</v>
      </c>
      <c r="L346" s="5" t="s">
        <v>2203</v>
      </c>
      <c r="M346" s="5" t="s">
        <v>2206</v>
      </c>
      <c r="N346" s="173" t="s">
        <v>570</v>
      </c>
      <c r="O346" s="173" t="s">
        <v>573</v>
      </c>
      <c r="P346" s="173"/>
      <c r="Q346" s="173"/>
      <c r="R346" s="173"/>
      <c r="S346" s="267"/>
      <c r="T346" s="268">
        <v>0.27083333333333331</v>
      </c>
      <c r="U346" s="269">
        <v>0.41666666666666669</v>
      </c>
      <c r="V346" s="171" t="s">
        <v>1617</v>
      </c>
      <c r="W346" s="171" t="s">
        <v>1617</v>
      </c>
      <c r="X346" s="171" t="s">
        <v>1617</v>
      </c>
      <c r="Y346" s="171" t="s">
        <v>1617</v>
      </c>
      <c r="Z346" s="171" t="s">
        <v>1617</v>
      </c>
      <c r="AA346" s="171" t="s">
        <v>1617</v>
      </c>
      <c r="AB346" s="171" t="s">
        <v>1617</v>
      </c>
      <c r="AC346" s="171" t="s">
        <v>1617</v>
      </c>
      <c r="AD346" s="171" t="s">
        <v>1617</v>
      </c>
      <c r="AE346" s="171" t="s">
        <v>1617</v>
      </c>
      <c r="AF346" s="172" t="s">
        <v>183</v>
      </c>
      <c r="AG346" s="172" t="s">
        <v>969</v>
      </c>
      <c r="AH346" s="172" t="s">
        <v>2039</v>
      </c>
      <c r="AI346" s="172" t="s">
        <v>2038</v>
      </c>
      <c r="AJ346" s="172"/>
      <c r="AK346" s="172"/>
      <c r="AL346" s="172"/>
      <c r="AM346" s="172"/>
      <c r="AN346" s="172"/>
      <c r="AO346" s="172"/>
      <c r="AP346" s="172"/>
      <c r="AQ346" s="172"/>
      <c r="AR346" s="174"/>
      <c r="AS346" s="174"/>
      <c r="AT346" s="172"/>
      <c r="AU346" s="177"/>
      <c r="AV346" s="172"/>
      <c r="AW346" s="174"/>
      <c r="AX346" s="174"/>
      <c r="AY346" s="172"/>
      <c r="AZ346" s="172"/>
      <c r="BA346" s="63">
        <v>2</v>
      </c>
      <c r="BB346" s="63" t="s">
        <v>1617</v>
      </c>
      <c r="BC346" s="193">
        <v>43262</v>
      </c>
      <c r="BD346" s="185">
        <v>344555.88</v>
      </c>
      <c r="BE346" s="185">
        <v>6283526.6399999997</v>
      </c>
      <c r="BF346" s="185" t="s">
        <v>2036</v>
      </c>
    </row>
    <row r="347" spans="1:58" x14ac:dyDescent="0.2">
      <c r="A347" s="7">
        <v>1</v>
      </c>
      <c r="B347" s="173" t="s">
        <v>804</v>
      </c>
      <c r="C347" s="173" t="s">
        <v>775</v>
      </c>
      <c r="D347" s="21">
        <v>408</v>
      </c>
      <c r="E347" s="175" t="s">
        <v>2080</v>
      </c>
      <c r="F347" s="21">
        <v>408</v>
      </c>
      <c r="G347" s="21" t="s">
        <v>567</v>
      </c>
      <c r="H347" s="175" t="s">
        <v>2359</v>
      </c>
      <c r="I347" s="175" t="s">
        <v>1617</v>
      </c>
      <c r="J347" s="5" t="s">
        <v>2360</v>
      </c>
      <c r="K347" s="175" t="s">
        <v>1617</v>
      </c>
      <c r="L347" s="5" t="s">
        <v>1008</v>
      </c>
      <c r="M347" s="5" t="s">
        <v>2207</v>
      </c>
      <c r="N347" s="173" t="s">
        <v>567</v>
      </c>
      <c r="O347" s="173"/>
      <c r="P347" s="173"/>
      <c r="Q347" s="173"/>
      <c r="R347" s="173"/>
      <c r="S347" s="173"/>
      <c r="T347" s="171">
        <v>0.27083333333333331</v>
      </c>
      <c r="U347" s="196">
        <v>0.41666666666666669</v>
      </c>
      <c r="V347" s="171" t="s">
        <v>1617</v>
      </c>
      <c r="W347" s="171" t="s">
        <v>1617</v>
      </c>
      <c r="X347" s="171" t="s">
        <v>1617</v>
      </c>
      <c r="Y347" s="171" t="s">
        <v>1617</v>
      </c>
      <c r="Z347" s="171" t="s">
        <v>1617</v>
      </c>
      <c r="AA347" s="171" t="s">
        <v>1617</v>
      </c>
      <c r="AB347" s="171" t="s">
        <v>1617</v>
      </c>
      <c r="AC347" s="171" t="s">
        <v>1617</v>
      </c>
      <c r="AD347" s="171" t="s">
        <v>1617</v>
      </c>
      <c r="AE347" s="171" t="s">
        <v>1617</v>
      </c>
      <c r="AF347" s="172" t="s">
        <v>2066</v>
      </c>
      <c r="AG347" s="172" t="s">
        <v>2067</v>
      </c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4"/>
      <c r="AS347" s="174"/>
      <c r="AT347" s="172"/>
      <c r="AU347" s="177"/>
      <c r="AV347" s="172"/>
      <c r="AW347" s="174"/>
      <c r="AX347" s="174"/>
      <c r="AY347" s="172"/>
      <c r="AZ347" s="172"/>
      <c r="BA347" s="63">
        <v>2</v>
      </c>
      <c r="BB347" s="63">
        <v>3</v>
      </c>
      <c r="BC347" s="193">
        <v>43271</v>
      </c>
      <c r="BD347" s="185">
        <v>339651.67</v>
      </c>
      <c r="BE347" s="185">
        <v>6305217.9500000002</v>
      </c>
      <c r="BF347" s="185" t="s">
        <v>2081</v>
      </c>
    </row>
    <row r="348" spans="1:58" x14ac:dyDescent="0.2">
      <c r="A348" s="7">
        <v>1</v>
      </c>
      <c r="B348" s="173" t="s">
        <v>804</v>
      </c>
      <c r="C348" s="173" t="s">
        <v>775</v>
      </c>
      <c r="D348" s="21">
        <v>409</v>
      </c>
      <c r="E348" s="175" t="s">
        <v>2090</v>
      </c>
      <c r="F348" s="21">
        <v>409</v>
      </c>
      <c r="G348" s="21" t="s">
        <v>570</v>
      </c>
      <c r="H348" s="175" t="s">
        <v>2086</v>
      </c>
      <c r="I348" s="175" t="s">
        <v>1617</v>
      </c>
      <c r="J348" s="5" t="s">
        <v>2208</v>
      </c>
      <c r="K348" s="175" t="s">
        <v>1617</v>
      </c>
      <c r="L348" s="5" t="s">
        <v>1008</v>
      </c>
      <c r="M348" s="5" t="s">
        <v>2209</v>
      </c>
      <c r="N348" s="173" t="s">
        <v>570</v>
      </c>
      <c r="O348" s="173" t="s">
        <v>567</v>
      </c>
      <c r="P348" s="173"/>
      <c r="Q348" s="173"/>
      <c r="R348" s="173"/>
      <c r="S348" s="267"/>
      <c r="T348" s="268">
        <v>0.27083333333333331</v>
      </c>
      <c r="U348" s="269">
        <v>0.41666666666666669</v>
      </c>
      <c r="V348" s="171" t="s">
        <v>1617</v>
      </c>
      <c r="W348" s="171" t="s">
        <v>1617</v>
      </c>
      <c r="X348" s="171" t="s">
        <v>1617</v>
      </c>
      <c r="Y348" s="171" t="s">
        <v>1617</v>
      </c>
      <c r="Z348" s="171" t="s">
        <v>1617</v>
      </c>
      <c r="AA348" s="171" t="s">
        <v>1617</v>
      </c>
      <c r="AB348" s="171" t="s">
        <v>1617</v>
      </c>
      <c r="AC348" s="171" t="s">
        <v>1617</v>
      </c>
      <c r="AD348" s="171" t="s">
        <v>1617</v>
      </c>
      <c r="AE348" s="171" t="s">
        <v>1617</v>
      </c>
      <c r="AF348" s="172" t="s">
        <v>1009</v>
      </c>
      <c r="AG348" s="172" t="s">
        <v>2109</v>
      </c>
      <c r="AH348" s="172" t="s">
        <v>891</v>
      </c>
      <c r="AI348" s="172" t="s">
        <v>1012</v>
      </c>
      <c r="AJ348" s="172" t="s">
        <v>2110</v>
      </c>
      <c r="AK348" s="172" t="s">
        <v>1017</v>
      </c>
      <c r="AL348" s="172"/>
      <c r="AM348" s="172"/>
      <c r="AN348" s="172"/>
      <c r="AO348" s="172"/>
      <c r="AP348" s="172"/>
      <c r="AQ348" s="172"/>
      <c r="AR348" s="174"/>
      <c r="AS348" s="174"/>
      <c r="AT348" s="172"/>
      <c r="AU348" s="177"/>
      <c r="AV348" s="172"/>
      <c r="AW348" s="174"/>
      <c r="AX348" s="174"/>
      <c r="AY348" s="172"/>
      <c r="AZ348" s="172"/>
      <c r="BA348" s="63">
        <v>2</v>
      </c>
      <c r="BB348" s="63" t="s">
        <v>1617</v>
      </c>
      <c r="BC348" s="193">
        <v>43284</v>
      </c>
      <c r="BD348" s="185">
        <v>339869.56</v>
      </c>
      <c r="BE348" s="185">
        <v>6308081.3300000001</v>
      </c>
      <c r="BF348" s="185" t="s">
        <v>2222</v>
      </c>
    </row>
    <row r="349" spans="1:58" x14ac:dyDescent="0.2">
      <c r="A349" s="7">
        <v>1</v>
      </c>
      <c r="B349" s="173" t="s">
        <v>804</v>
      </c>
      <c r="C349" s="173" t="s">
        <v>775</v>
      </c>
      <c r="D349" s="21">
        <v>410</v>
      </c>
      <c r="E349" s="175" t="s">
        <v>2111</v>
      </c>
      <c r="F349" s="21">
        <v>410</v>
      </c>
      <c r="G349" s="21" t="s">
        <v>570</v>
      </c>
      <c r="H349" s="175" t="s">
        <v>1238</v>
      </c>
      <c r="I349" s="175" t="s">
        <v>1617</v>
      </c>
      <c r="J349" s="5" t="s">
        <v>979</v>
      </c>
      <c r="K349" s="175" t="s">
        <v>1617</v>
      </c>
      <c r="L349" s="5" t="s">
        <v>558</v>
      </c>
      <c r="M349" s="5" t="s">
        <v>980</v>
      </c>
      <c r="N349" s="173" t="s">
        <v>570</v>
      </c>
      <c r="O349" s="173" t="s">
        <v>573</v>
      </c>
      <c r="P349" s="173"/>
      <c r="Q349" s="173"/>
      <c r="R349" s="173"/>
      <c r="S349" s="267"/>
      <c r="T349" s="268">
        <v>0.45833333333333331</v>
      </c>
      <c r="U349" s="269">
        <v>0.85416666666666663</v>
      </c>
      <c r="V349" s="171" t="s">
        <v>1617</v>
      </c>
      <c r="W349" s="171" t="s">
        <v>1617</v>
      </c>
      <c r="X349" s="171" t="s">
        <v>1617</v>
      </c>
      <c r="Y349" s="171" t="s">
        <v>1617</v>
      </c>
      <c r="Z349" s="171" t="s">
        <v>1617</v>
      </c>
      <c r="AA349" s="171" t="s">
        <v>1617</v>
      </c>
      <c r="AB349" s="171" t="s">
        <v>1617</v>
      </c>
      <c r="AC349" s="171" t="s">
        <v>1617</v>
      </c>
      <c r="AD349" s="171" t="s">
        <v>1617</v>
      </c>
      <c r="AE349" s="171" t="s">
        <v>1617</v>
      </c>
      <c r="AF349" s="172" t="s">
        <v>183</v>
      </c>
      <c r="AG349" s="172" t="s">
        <v>970</v>
      </c>
      <c r="AH349" s="172" t="s">
        <v>179</v>
      </c>
      <c r="AI349" s="172" t="s">
        <v>178</v>
      </c>
      <c r="AJ349" s="172" t="s">
        <v>983</v>
      </c>
      <c r="AK349" s="172"/>
      <c r="AL349" s="172"/>
      <c r="AM349" s="172"/>
      <c r="AN349" s="172"/>
      <c r="AO349" s="172"/>
      <c r="AP349" s="172"/>
      <c r="AQ349" s="172"/>
      <c r="AR349" s="174"/>
      <c r="AS349" s="174"/>
      <c r="AT349" s="172"/>
      <c r="AU349" s="177"/>
      <c r="AV349" s="172"/>
      <c r="AW349" s="174"/>
      <c r="AX349" s="174"/>
      <c r="AY349" s="172"/>
      <c r="AZ349" s="172"/>
      <c r="BA349" s="63">
        <v>2</v>
      </c>
      <c r="BB349" s="63" t="s">
        <v>1617</v>
      </c>
      <c r="BC349" s="193">
        <v>43301</v>
      </c>
      <c r="BD349" s="185">
        <v>345455.5</v>
      </c>
      <c r="BE349" s="185">
        <v>6287834.6399999997</v>
      </c>
      <c r="BF349" s="185" t="s">
        <v>2223</v>
      </c>
    </row>
    <row r="350" spans="1:58" x14ac:dyDescent="0.2">
      <c r="A350" s="7">
        <v>1</v>
      </c>
      <c r="B350" s="173" t="s">
        <v>804</v>
      </c>
      <c r="C350" s="173" t="s">
        <v>775</v>
      </c>
      <c r="D350" s="21">
        <v>411</v>
      </c>
      <c r="E350" s="175" t="s">
        <v>2112</v>
      </c>
      <c r="F350" s="21">
        <v>411</v>
      </c>
      <c r="G350" s="21" t="s">
        <v>570</v>
      </c>
      <c r="H350" s="175" t="s">
        <v>1378</v>
      </c>
      <c r="I350" s="175" t="s">
        <v>1617</v>
      </c>
      <c r="J350" s="5" t="s">
        <v>519</v>
      </c>
      <c r="K350" s="175" t="s">
        <v>1617</v>
      </c>
      <c r="L350" s="5" t="s">
        <v>549</v>
      </c>
      <c r="M350" s="5" t="s">
        <v>1511</v>
      </c>
      <c r="N350" s="173" t="s">
        <v>570</v>
      </c>
      <c r="O350" s="173" t="s">
        <v>573</v>
      </c>
      <c r="P350" s="173" t="s">
        <v>566</v>
      </c>
      <c r="Q350" s="173" t="s">
        <v>575</v>
      </c>
      <c r="R350" s="173"/>
      <c r="S350" s="267"/>
      <c r="T350" s="268">
        <v>0.27083333333333331</v>
      </c>
      <c r="U350" s="269">
        <v>0.89583333333333337</v>
      </c>
      <c r="V350" s="171" t="s">
        <v>1617</v>
      </c>
      <c r="W350" s="171" t="s">
        <v>1617</v>
      </c>
      <c r="X350" s="171" t="s">
        <v>1617</v>
      </c>
      <c r="Y350" s="171" t="s">
        <v>1617</v>
      </c>
      <c r="Z350" s="171" t="s">
        <v>1617</v>
      </c>
      <c r="AA350" s="171" t="s">
        <v>1617</v>
      </c>
      <c r="AB350" s="171" t="s">
        <v>1617</v>
      </c>
      <c r="AC350" s="171" t="s">
        <v>1617</v>
      </c>
      <c r="AD350" s="171" t="s">
        <v>1617</v>
      </c>
      <c r="AE350" s="171" t="s">
        <v>1617</v>
      </c>
      <c r="AF350" s="172" t="s">
        <v>183</v>
      </c>
      <c r="AG350" s="172" t="s">
        <v>970</v>
      </c>
      <c r="AH350" s="172" t="s">
        <v>669</v>
      </c>
      <c r="AI350" s="172" t="s">
        <v>522</v>
      </c>
      <c r="AJ350" s="172" t="s">
        <v>756</v>
      </c>
      <c r="AK350" s="172" t="s">
        <v>523</v>
      </c>
      <c r="AL350" s="172" t="s">
        <v>524</v>
      </c>
      <c r="AM350" s="172" t="s">
        <v>210</v>
      </c>
      <c r="AN350" s="172" t="s">
        <v>789</v>
      </c>
      <c r="AO350" s="172" t="s">
        <v>608</v>
      </c>
      <c r="AP350" s="172" t="s">
        <v>682</v>
      </c>
      <c r="AQ350" s="172"/>
      <c r="AR350" s="174"/>
      <c r="AS350" s="174"/>
      <c r="AT350" s="172"/>
      <c r="AU350" s="177"/>
      <c r="AV350" s="172"/>
      <c r="AW350" s="174"/>
      <c r="AX350" s="174"/>
      <c r="AY350" s="172"/>
      <c r="AZ350" s="172"/>
      <c r="BA350" s="63">
        <v>2</v>
      </c>
      <c r="BB350" s="63" t="s">
        <v>1617</v>
      </c>
      <c r="BC350" s="193">
        <v>43301</v>
      </c>
      <c r="BD350" s="185">
        <v>346225.95</v>
      </c>
      <c r="BE350" s="185">
        <v>6298139.6900000004</v>
      </c>
      <c r="BF350" s="185" t="s">
        <v>2223</v>
      </c>
    </row>
    <row r="351" spans="1:58" x14ac:dyDescent="0.2">
      <c r="A351" s="7">
        <v>1</v>
      </c>
      <c r="B351" s="173" t="s">
        <v>804</v>
      </c>
      <c r="C351" s="173" t="s">
        <v>775</v>
      </c>
      <c r="D351" s="21">
        <v>412</v>
      </c>
      <c r="E351" s="175" t="s">
        <v>2113</v>
      </c>
      <c r="F351" s="21">
        <v>412</v>
      </c>
      <c r="G351" s="21" t="s">
        <v>570</v>
      </c>
      <c r="H351" s="175" t="s">
        <v>2091</v>
      </c>
      <c r="I351" s="175" t="s">
        <v>1617</v>
      </c>
      <c r="J351" s="5" t="s">
        <v>2210</v>
      </c>
      <c r="K351" s="175" t="s">
        <v>1617</v>
      </c>
      <c r="L351" s="5" t="s">
        <v>549</v>
      </c>
      <c r="M351" s="5" t="s">
        <v>2211</v>
      </c>
      <c r="N351" s="173" t="s">
        <v>570</v>
      </c>
      <c r="O351" s="173" t="s">
        <v>573</v>
      </c>
      <c r="P351" s="173"/>
      <c r="Q351" s="173"/>
      <c r="R351" s="173"/>
      <c r="S351" s="267"/>
      <c r="T351" s="268">
        <v>0.27083333333333331</v>
      </c>
      <c r="U351" s="269">
        <v>0.85416666666666663</v>
      </c>
      <c r="V351" s="171" t="s">
        <v>1617</v>
      </c>
      <c r="W351" s="171" t="s">
        <v>1617</v>
      </c>
      <c r="X351" s="171" t="s">
        <v>1617</v>
      </c>
      <c r="Y351" s="171" t="s">
        <v>1617</v>
      </c>
      <c r="Z351" s="171" t="s">
        <v>1617</v>
      </c>
      <c r="AA351" s="171" t="s">
        <v>1617</v>
      </c>
      <c r="AB351" s="171" t="s">
        <v>1617</v>
      </c>
      <c r="AC351" s="171" t="s">
        <v>1617</v>
      </c>
      <c r="AD351" s="171" t="s">
        <v>1617</v>
      </c>
      <c r="AE351" s="171" t="s">
        <v>1617</v>
      </c>
      <c r="AF351" s="172" t="s">
        <v>274</v>
      </c>
      <c r="AG351" s="172" t="s">
        <v>215</v>
      </c>
      <c r="AH351" s="172" t="s">
        <v>293</v>
      </c>
      <c r="AI351" s="172" t="s">
        <v>216</v>
      </c>
      <c r="AJ351" s="172"/>
      <c r="AK351" s="172"/>
      <c r="AL351" s="172"/>
      <c r="AM351" s="172"/>
      <c r="AN351" s="172"/>
      <c r="AO351" s="172"/>
      <c r="AP351" s="172"/>
      <c r="AQ351" s="172"/>
      <c r="AR351" s="174"/>
      <c r="AS351" s="174"/>
      <c r="AT351" s="172"/>
      <c r="AU351" s="177"/>
      <c r="AV351" s="172"/>
      <c r="AW351" s="174"/>
      <c r="AX351" s="174"/>
      <c r="AY351" s="172"/>
      <c r="AZ351" s="172"/>
      <c r="BA351" s="63">
        <v>2</v>
      </c>
      <c r="BB351" s="63" t="s">
        <v>1617</v>
      </c>
      <c r="BC351" s="193">
        <v>43301</v>
      </c>
      <c r="BD351" s="185">
        <v>346301.59</v>
      </c>
      <c r="BE351" s="185">
        <v>6299532.0199999996</v>
      </c>
      <c r="BF351" s="185" t="s">
        <v>2223</v>
      </c>
    </row>
    <row r="352" spans="1:58" x14ac:dyDescent="0.2">
      <c r="A352" s="7">
        <v>1</v>
      </c>
      <c r="B352" s="173" t="s">
        <v>804</v>
      </c>
      <c r="C352" s="173" t="s">
        <v>775</v>
      </c>
      <c r="D352" s="21">
        <v>413</v>
      </c>
      <c r="E352" s="175" t="s">
        <v>2114</v>
      </c>
      <c r="F352" s="21">
        <v>413</v>
      </c>
      <c r="G352" s="21" t="s">
        <v>570</v>
      </c>
      <c r="H352" s="175" t="s">
        <v>2092</v>
      </c>
      <c r="I352" s="175" t="s">
        <v>1617</v>
      </c>
      <c r="J352" s="5" t="s">
        <v>2212</v>
      </c>
      <c r="K352" s="175" t="s">
        <v>1617</v>
      </c>
      <c r="L352" s="5" t="s">
        <v>561</v>
      </c>
      <c r="M352" s="5" t="s">
        <v>2213</v>
      </c>
      <c r="N352" s="173" t="s">
        <v>570</v>
      </c>
      <c r="O352" s="173" t="s">
        <v>573</v>
      </c>
      <c r="P352" s="173"/>
      <c r="Q352" s="173"/>
      <c r="R352" s="173"/>
      <c r="S352" s="267"/>
      <c r="T352" s="268">
        <v>0.27083333333333331</v>
      </c>
      <c r="U352" s="269">
        <v>0.5</v>
      </c>
      <c r="V352" s="171" t="s">
        <v>1617</v>
      </c>
      <c r="W352" s="171" t="s">
        <v>1617</v>
      </c>
      <c r="X352" s="171" t="s">
        <v>1617</v>
      </c>
      <c r="Y352" s="171" t="s">
        <v>1617</v>
      </c>
      <c r="Z352" s="171" t="s">
        <v>1617</v>
      </c>
      <c r="AA352" s="171" t="s">
        <v>1617</v>
      </c>
      <c r="AB352" s="171" t="s">
        <v>1617</v>
      </c>
      <c r="AC352" s="171" t="s">
        <v>1617</v>
      </c>
      <c r="AD352" s="171" t="s">
        <v>1617</v>
      </c>
      <c r="AE352" s="171" t="s">
        <v>1617</v>
      </c>
      <c r="AF352" s="172" t="s">
        <v>183</v>
      </c>
      <c r="AG352" s="172" t="s">
        <v>970</v>
      </c>
      <c r="AH352" s="172" t="s">
        <v>2093</v>
      </c>
      <c r="AI352" s="172" t="s">
        <v>2094</v>
      </c>
      <c r="AJ352" s="172" t="s">
        <v>178</v>
      </c>
      <c r="AK352" s="172" t="s">
        <v>772</v>
      </c>
      <c r="AL352" s="172" t="s">
        <v>179</v>
      </c>
      <c r="AM352" s="172" t="s">
        <v>619</v>
      </c>
      <c r="AN352" s="172" t="s">
        <v>2095</v>
      </c>
      <c r="AO352" s="172"/>
      <c r="AP352" s="172"/>
      <c r="AQ352" s="172"/>
      <c r="AR352" s="174"/>
      <c r="AS352" s="174"/>
      <c r="AT352" s="172"/>
      <c r="AU352" s="177"/>
      <c r="AV352" s="172"/>
      <c r="AW352" s="174"/>
      <c r="AX352" s="174"/>
      <c r="AY352" s="172"/>
      <c r="AZ352" s="172"/>
      <c r="BA352" s="63">
        <v>2</v>
      </c>
      <c r="BB352" s="63" t="s">
        <v>1617</v>
      </c>
      <c r="BC352" s="193">
        <v>43301</v>
      </c>
      <c r="BD352" s="185">
        <v>346282.37</v>
      </c>
      <c r="BE352" s="185">
        <v>6291623.1200000001</v>
      </c>
      <c r="BF352" s="185" t="s">
        <v>2223</v>
      </c>
    </row>
    <row r="353" spans="1:58" x14ac:dyDescent="0.2">
      <c r="A353" s="7">
        <v>1</v>
      </c>
      <c r="B353" s="173" t="s">
        <v>804</v>
      </c>
      <c r="C353" s="173" t="s">
        <v>775</v>
      </c>
      <c r="D353" s="21">
        <v>414</v>
      </c>
      <c r="E353" s="175" t="s">
        <v>2115</v>
      </c>
      <c r="F353" s="21">
        <v>414</v>
      </c>
      <c r="G353" s="21" t="s">
        <v>575</v>
      </c>
      <c r="H353" s="175" t="s">
        <v>2096</v>
      </c>
      <c r="I353" s="175" t="s">
        <v>2224</v>
      </c>
      <c r="J353" s="5" t="s">
        <v>2214</v>
      </c>
      <c r="K353" s="175" t="s">
        <v>1617</v>
      </c>
      <c r="L353" s="5" t="s">
        <v>551</v>
      </c>
      <c r="M353" s="5" t="s">
        <v>2225</v>
      </c>
      <c r="N353" s="173" t="s">
        <v>575</v>
      </c>
      <c r="O353" s="173" t="s">
        <v>566</v>
      </c>
      <c r="P353" s="173" t="s">
        <v>571</v>
      </c>
      <c r="Q353" s="173"/>
      <c r="R353" s="173"/>
      <c r="S353" s="267"/>
      <c r="T353" s="268">
        <v>0.25</v>
      </c>
      <c r="U353" s="269">
        <v>0.875</v>
      </c>
      <c r="V353" s="171" t="s">
        <v>1617</v>
      </c>
      <c r="W353" s="171" t="s">
        <v>1617</v>
      </c>
      <c r="X353" s="171">
        <v>0.29166666666666669</v>
      </c>
      <c r="Y353" s="171">
        <v>0.875</v>
      </c>
      <c r="Z353" s="171" t="s">
        <v>1617</v>
      </c>
      <c r="AA353" s="171" t="s">
        <v>1617</v>
      </c>
      <c r="AB353" s="171" t="s">
        <v>1617</v>
      </c>
      <c r="AC353" s="171" t="s">
        <v>1617</v>
      </c>
      <c r="AD353" s="171" t="s">
        <v>1617</v>
      </c>
      <c r="AE353" s="171" t="s">
        <v>1617</v>
      </c>
      <c r="AF353" s="172" t="s">
        <v>241</v>
      </c>
      <c r="AG353" s="172" t="s">
        <v>242</v>
      </c>
      <c r="AH353" s="172" t="s">
        <v>243</v>
      </c>
      <c r="AI353" s="172" t="s">
        <v>296</v>
      </c>
      <c r="AJ353" s="172" t="s">
        <v>608</v>
      </c>
      <c r="AK353" s="172" t="s">
        <v>244</v>
      </c>
      <c r="AL353" s="172" t="s">
        <v>514</v>
      </c>
      <c r="AM353" s="172" t="s">
        <v>245</v>
      </c>
      <c r="AN353" s="172" t="s">
        <v>682</v>
      </c>
      <c r="AO353" s="172" t="s">
        <v>798</v>
      </c>
      <c r="AP353" s="172" t="s">
        <v>261</v>
      </c>
      <c r="AQ353" s="172" t="s">
        <v>512</v>
      </c>
      <c r="AR353" s="174"/>
      <c r="AS353" s="174"/>
      <c r="AT353" s="172"/>
      <c r="AU353" s="177"/>
      <c r="AV353" s="172"/>
      <c r="AW353" s="174"/>
      <c r="AX353" s="174"/>
      <c r="AY353" s="172"/>
      <c r="AZ353" s="172"/>
      <c r="BA353" s="63">
        <v>3</v>
      </c>
      <c r="BB353" s="63" t="s">
        <v>1617</v>
      </c>
      <c r="BC353" s="193">
        <v>43301</v>
      </c>
      <c r="BD353" s="185">
        <v>350489.51</v>
      </c>
      <c r="BE353" s="185">
        <v>6296320.9000000004</v>
      </c>
      <c r="BF353" s="185" t="s">
        <v>2223</v>
      </c>
    </row>
    <row r="354" spans="1:58" x14ac:dyDescent="0.2">
      <c r="A354" s="7">
        <v>1</v>
      </c>
      <c r="B354" s="173" t="s">
        <v>804</v>
      </c>
      <c r="C354" s="173" t="s">
        <v>775</v>
      </c>
      <c r="D354" s="21">
        <v>415</v>
      </c>
      <c r="E354" s="175" t="s">
        <v>2247</v>
      </c>
      <c r="F354" s="21">
        <v>415</v>
      </c>
      <c r="G354" s="21" t="s">
        <v>567</v>
      </c>
      <c r="H354" s="175" t="s">
        <v>2234</v>
      </c>
      <c r="I354" s="175" t="s">
        <v>1617</v>
      </c>
      <c r="J354" s="5" t="s">
        <v>2235</v>
      </c>
      <c r="K354" s="175" t="s">
        <v>1617</v>
      </c>
      <c r="L354" s="5" t="s">
        <v>554</v>
      </c>
      <c r="M354" s="5" t="s">
        <v>2236</v>
      </c>
      <c r="N354" s="173" t="s">
        <v>567</v>
      </c>
      <c r="O354" s="173" t="s">
        <v>572</v>
      </c>
      <c r="P354" s="173" t="s">
        <v>573</v>
      </c>
      <c r="Q354" s="173"/>
      <c r="R354" s="173"/>
      <c r="S354" s="267"/>
      <c r="T354" s="268">
        <v>0.27083333333333331</v>
      </c>
      <c r="U354" s="269">
        <v>0.39583333333333331</v>
      </c>
      <c r="V354" s="171">
        <v>0.6875</v>
      </c>
      <c r="W354" s="171">
        <v>0.89583333333333337</v>
      </c>
      <c r="X354" s="171" t="s">
        <v>1617</v>
      </c>
      <c r="Y354" s="171" t="s">
        <v>1617</v>
      </c>
      <c r="Z354" s="171" t="s">
        <v>1617</v>
      </c>
      <c r="AA354" s="171" t="s">
        <v>1617</v>
      </c>
      <c r="AB354" s="171" t="s">
        <v>1617</v>
      </c>
      <c r="AC354" s="171" t="s">
        <v>1617</v>
      </c>
      <c r="AD354" s="171" t="s">
        <v>1617</v>
      </c>
      <c r="AE354" s="171" t="s">
        <v>1617</v>
      </c>
      <c r="AF354" s="5" t="s">
        <v>293</v>
      </c>
      <c r="AG354" s="5" t="s">
        <v>2237</v>
      </c>
      <c r="AH354" s="5" t="s">
        <v>2238</v>
      </c>
      <c r="AI354" s="5" t="s">
        <v>2239</v>
      </c>
      <c r="AJ354" s="5" t="s">
        <v>878</v>
      </c>
      <c r="AK354" s="172"/>
      <c r="AL354" s="172"/>
      <c r="AM354" s="172"/>
      <c r="AN354" s="172"/>
      <c r="AO354" s="172"/>
      <c r="AP354" s="172"/>
      <c r="AQ354" s="172"/>
      <c r="AR354" s="174"/>
      <c r="AS354" s="174"/>
      <c r="AT354" s="172"/>
      <c r="AU354" s="177"/>
      <c r="AV354" s="172"/>
      <c r="AW354" s="174"/>
      <c r="AX354" s="174"/>
      <c r="AY354" s="172"/>
      <c r="AZ354" s="172"/>
      <c r="BA354" s="63">
        <v>2</v>
      </c>
      <c r="BB354" s="63" t="s">
        <v>1617</v>
      </c>
      <c r="BC354" s="193">
        <v>43376</v>
      </c>
      <c r="BD354" s="185">
        <v>347200.85628873698</v>
      </c>
      <c r="BE354" s="185">
        <v>6304201.1234837295</v>
      </c>
      <c r="BF354" s="185" t="s">
        <v>2274</v>
      </c>
    </row>
    <row r="355" spans="1:58" x14ac:dyDescent="0.2">
      <c r="A355" s="7">
        <v>1</v>
      </c>
      <c r="B355" s="173" t="s">
        <v>804</v>
      </c>
      <c r="C355" s="173" t="s">
        <v>775</v>
      </c>
      <c r="D355" s="21">
        <v>416</v>
      </c>
      <c r="E355" s="175" t="s">
        <v>2248</v>
      </c>
      <c r="F355" s="21">
        <v>416</v>
      </c>
      <c r="G355" s="21" t="s">
        <v>567</v>
      </c>
      <c r="H355" s="175" t="s">
        <v>1358</v>
      </c>
      <c r="I355" s="175" t="s">
        <v>1617</v>
      </c>
      <c r="J355" s="5" t="s">
        <v>95</v>
      </c>
      <c r="K355" s="175" t="s">
        <v>1617</v>
      </c>
      <c r="L355" s="5" t="s">
        <v>554</v>
      </c>
      <c r="M355" s="5" t="s">
        <v>2157</v>
      </c>
      <c r="N355" s="173" t="s">
        <v>567</v>
      </c>
      <c r="O355" s="173"/>
      <c r="P355" s="173"/>
      <c r="Q355" s="173"/>
      <c r="R355" s="173"/>
      <c r="S355" s="267"/>
      <c r="T355" s="268">
        <v>0.27083333333333331</v>
      </c>
      <c r="U355" s="269">
        <v>0.39583333333333331</v>
      </c>
      <c r="V355" s="171">
        <v>0.6875</v>
      </c>
      <c r="W355" s="171">
        <v>0.89583333333333337</v>
      </c>
      <c r="X355" s="171" t="s">
        <v>1617</v>
      </c>
      <c r="Y355" s="171" t="s">
        <v>1617</v>
      </c>
      <c r="Z355" s="171" t="s">
        <v>1617</v>
      </c>
      <c r="AA355" s="171" t="s">
        <v>1617</v>
      </c>
      <c r="AB355" s="171" t="s">
        <v>1617</v>
      </c>
      <c r="AC355" s="171" t="s">
        <v>1617</v>
      </c>
      <c r="AD355" s="171" t="s">
        <v>1617</v>
      </c>
      <c r="AE355" s="171" t="s">
        <v>1617</v>
      </c>
      <c r="AF355" s="172" t="s">
        <v>351</v>
      </c>
      <c r="AG355" s="172" t="s">
        <v>352</v>
      </c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4"/>
      <c r="AS355" s="174"/>
      <c r="AT355" s="172"/>
      <c r="AU355" s="177"/>
      <c r="AV355" s="172"/>
      <c r="AW355" s="174"/>
      <c r="AX355" s="174"/>
      <c r="AY355" s="172"/>
      <c r="AZ355" s="172"/>
      <c r="BA355" s="63">
        <v>2</v>
      </c>
      <c r="BB355" s="63" t="s">
        <v>1617</v>
      </c>
      <c r="BC355" s="193">
        <v>43374</v>
      </c>
      <c r="BD355" s="185">
        <v>347158.37576032098</v>
      </c>
      <c r="BE355" s="185">
        <v>6302519.1219808701</v>
      </c>
      <c r="BF355" s="185" t="s">
        <v>2273</v>
      </c>
    </row>
    <row r="356" spans="1:58" x14ac:dyDescent="0.2">
      <c r="A356" s="7">
        <v>1</v>
      </c>
      <c r="B356" s="173" t="s">
        <v>804</v>
      </c>
      <c r="C356" s="173" t="s">
        <v>775</v>
      </c>
      <c r="D356" s="21">
        <v>417</v>
      </c>
      <c r="E356" s="175" t="s">
        <v>2267</v>
      </c>
      <c r="F356" s="21">
        <v>417</v>
      </c>
      <c r="G356" s="21" t="s">
        <v>570</v>
      </c>
      <c r="H356" s="175" t="s">
        <v>2284</v>
      </c>
      <c r="I356" s="175" t="s">
        <v>1617</v>
      </c>
      <c r="J356" s="5" t="s">
        <v>2246</v>
      </c>
      <c r="K356" s="175" t="s">
        <v>1617</v>
      </c>
      <c r="L356" s="5" t="s">
        <v>549</v>
      </c>
      <c r="M356" s="5" t="s">
        <v>2244</v>
      </c>
      <c r="N356" s="173" t="s">
        <v>570</v>
      </c>
      <c r="O356" s="173" t="s">
        <v>573</v>
      </c>
      <c r="P356" s="173"/>
      <c r="Q356" s="173"/>
      <c r="R356" s="173"/>
      <c r="S356" s="267"/>
      <c r="T356" s="268">
        <v>0.27083333333333331</v>
      </c>
      <c r="U356" s="269">
        <v>0.41666666666666669</v>
      </c>
      <c r="V356" s="171" t="s">
        <v>1617</v>
      </c>
      <c r="W356" s="171" t="s">
        <v>1617</v>
      </c>
      <c r="X356" s="171" t="s">
        <v>1617</v>
      </c>
      <c r="Y356" s="171" t="s">
        <v>1617</v>
      </c>
      <c r="Z356" s="171" t="s">
        <v>1617</v>
      </c>
      <c r="AA356" s="171" t="s">
        <v>1617</v>
      </c>
      <c r="AB356" s="171" t="s">
        <v>1617</v>
      </c>
      <c r="AC356" s="171" t="s">
        <v>1617</v>
      </c>
      <c r="AD356" s="171" t="s">
        <v>1617</v>
      </c>
      <c r="AE356" s="171" t="s">
        <v>1617</v>
      </c>
      <c r="AF356" s="172" t="s">
        <v>183</v>
      </c>
      <c r="AG356" s="172" t="s">
        <v>2245</v>
      </c>
      <c r="AH356" s="172" t="s">
        <v>178</v>
      </c>
      <c r="AI356" s="172" t="s">
        <v>772</v>
      </c>
      <c r="AJ356" s="172" t="s">
        <v>179</v>
      </c>
      <c r="AK356" s="172" t="s">
        <v>619</v>
      </c>
      <c r="AL356" s="172" t="s">
        <v>2095</v>
      </c>
      <c r="AM356" s="172"/>
      <c r="AN356" s="172"/>
      <c r="AO356" s="172"/>
      <c r="AP356" s="172"/>
      <c r="AQ356" s="172"/>
      <c r="AR356" s="174"/>
      <c r="AS356" s="174"/>
      <c r="AT356" s="172"/>
      <c r="AU356" s="177"/>
      <c r="AV356" s="172"/>
      <c r="AW356" s="174"/>
      <c r="AX356" s="174"/>
      <c r="AY356" s="172"/>
      <c r="AZ356" s="172"/>
      <c r="BA356" s="63">
        <v>2</v>
      </c>
      <c r="BB356" s="63" t="s">
        <v>1617</v>
      </c>
      <c r="BC356" s="193">
        <v>43412</v>
      </c>
      <c r="BD356" s="185">
        <v>346794.7</v>
      </c>
      <c r="BE356" s="185">
        <v>6295798.0199999996</v>
      </c>
      <c r="BF356" s="185" t="s">
        <v>2273</v>
      </c>
    </row>
    <row r="357" spans="1:58" x14ac:dyDescent="0.2">
      <c r="A357" s="7">
        <v>1</v>
      </c>
      <c r="B357" s="173" t="s">
        <v>804</v>
      </c>
      <c r="C357" s="173" t="s">
        <v>775</v>
      </c>
      <c r="D357" s="21">
        <v>418</v>
      </c>
      <c r="E357" s="175" t="s">
        <v>2268</v>
      </c>
      <c r="F357" s="21">
        <v>418</v>
      </c>
      <c r="G357" s="21" t="s">
        <v>575</v>
      </c>
      <c r="H357" s="175" t="s">
        <v>2254</v>
      </c>
      <c r="I357" s="175" t="s">
        <v>1617</v>
      </c>
      <c r="J357" s="5" t="s">
        <v>2257</v>
      </c>
      <c r="K357" s="175" t="s">
        <v>1617</v>
      </c>
      <c r="L357" s="5" t="s">
        <v>549</v>
      </c>
      <c r="M357" s="5" t="s">
        <v>2256</v>
      </c>
      <c r="N357" s="173" t="s">
        <v>575</v>
      </c>
      <c r="O357" s="173"/>
      <c r="P357" s="173"/>
      <c r="Q357" s="173"/>
      <c r="R357" s="173"/>
      <c r="S357" s="267"/>
      <c r="T357" s="268">
        <v>0.25</v>
      </c>
      <c r="U357" s="269">
        <v>0.58333333333333337</v>
      </c>
      <c r="V357" s="171" t="s">
        <v>1617</v>
      </c>
      <c r="W357" s="171" t="s">
        <v>1617</v>
      </c>
      <c r="X357" s="171" t="s">
        <v>1617</v>
      </c>
      <c r="Y357" s="171" t="s">
        <v>1617</v>
      </c>
      <c r="Z357" s="171" t="s">
        <v>1617</v>
      </c>
      <c r="AA357" s="171" t="s">
        <v>1617</v>
      </c>
      <c r="AB357" s="171" t="s">
        <v>1617</v>
      </c>
      <c r="AC357" s="171" t="s">
        <v>1617</v>
      </c>
      <c r="AD357" s="171" t="s">
        <v>1617</v>
      </c>
      <c r="AE357" s="171" t="s">
        <v>1617</v>
      </c>
      <c r="AF357" s="5" t="s">
        <v>241</v>
      </c>
      <c r="AG357" s="5" t="s">
        <v>242</v>
      </c>
      <c r="AH357" s="5" t="s">
        <v>243</v>
      </c>
      <c r="AI357" s="5" t="s">
        <v>244</v>
      </c>
      <c r="AJ357" s="5" t="s">
        <v>514</v>
      </c>
      <c r="AK357" s="5" t="s">
        <v>245</v>
      </c>
      <c r="AL357" s="172"/>
      <c r="AM357" s="172"/>
      <c r="AN357" s="172"/>
      <c r="AO357" s="172"/>
      <c r="AP357" s="172"/>
      <c r="AQ357" s="172"/>
      <c r="AR357" s="174"/>
      <c r="AS357" s="174"/>
      <c r="AT357" s="172"/>
      <c r="AU357" s="177"/>
      <c r="AV357" s="172"/>
      <c r="AW357" s="174"/>
      <c r="AX357" s="174"/>
      <c r="AY357" s="172"/>
      <c r="AZ357" s="172"/>
      <c r="BA357" s="63">
        <v>1</v>
      </c>
      <c r="BB357" s="63" t="s">
        <v>1617</v>
      </c>
      <c r="BC357" s="193">
        <v>43395</v>
      </c>
      <c r="BD357" s="185">
        <v>346709.1678</v>
      </c>
      <c r="BE357" s="185">
        <v>6296523.7002999997</v>
      </c>
      <c r="BF357" s="185" t="s">
        <v>2273</v>
      </c>
    </row>
    <row r="358" spans="1:58" x14ac:dyDescent="0.2">
      <c r="A358" s="7">
        <v>1</v>
      </c>
      <c r="B358" s="173" t="s">
        <v>804</v>
      </c>
      <c r="C358" s="173" t="s">
        <v>775</v>
      </c>
      <c r="D358" s="21">
        <v>419</v>
      </c>
      <c r="E358" s="175" t="s">
        <v>2269</v>
      </c>
      <c r="F358" s="21">
        <v>419</v>
      </c>
      <c r="G358" s="21" t="s">
        <v>575</v>
      </c>
      <c r="H358" s="175" t="s">
        <v>2255</v>
      </c>
      <c r="I358" s="175" t="s">
        <v>1617</v>
      </c>
      <c r="J358" s="5" t="s">
        <v>2259</v>
      </c>
      <c r="K358" s="175" t="s">
        <v>1617</v>
      </c>
      <c r="L358" s="5" t="s">
        <v>549</v>
      </c>
      <c r="M358" s="5" t="s">
        <v>2258</v>
      </c>
      <c r="N358" s="173" t="s">
        <v>575</v>
      </c>
      <c r="O358" s="173"/>
      <c r="P358" s="173"/>
      <c r="Q358" s="173"/>
      <c r="R358" s="173"/>
      <c r="S358" s="267"/>
      <c r="T358" s="268">
        <v>0.25</v>
      </c>
      <c r="U358" s="269">
        <v>0.58333333333333337</v>
      </c>
      <c r="V358" s="171" t="s">
        <v>1617</v>
      </c>
      <c r="W358" s="171" t="s">
        <v>1617</v>
      </c>
      <c r="X358" s="171" t="s">
        <v>1617</v>
      </c>
      <c r="Y358" s="171" t="s">
        <v>1617</v>
      </c>
      <c r="Z358" s="171" t="s">
        <v>1617</v>
      </c>
      <c r="AA358" s="171" t="s">
        <v>1617</v>
      </c>
      <c r="AB358" s="171" t="s">
        <v>1617</v>
      </c>
      <c r="AC358" s="171" t="s">
        <v>1617</v>
      </c>
      <c r="AD358" s="171" t="s">
        <v>1617</v>
      </c>
      <c r="AE358" s="171" t="s">
        <v>1617</v>
      </c>
      <c r="AF358" s="172" t="s">
        <v>241</v>
      </c>
      <c r="AG358" s="172" t="s">
        <v>242</v>
      </c>
      <c r="AH358" s="172" t="s">
        <v>243</v>
      </c>
      <c r="AI358" s="172" t="s">
        <v>244</v>
      </c>
      <c r="AJ358" s="172" t="s">
        <v>514</v>
      </c>
      <c r="AK358" s="172" t="s">
        <v>245</v>
      </c>
      <c r="AL358" s="172"/>
      <c r="AM358" s="172"/>
      <c r="AN358" s="172"/>
      <c r="AO358" s="172"/>
      <c r="AP358" s="172"/>
      <c r="AQ358" s="172"/>
      <c r="AR358" s="174"/>
      <c r="AS358" s="174"/>
      <c r="AT358" s="172"/>
      <c r="AU358" s="177"/>
      <c r="AV358" s="172"/>
      <c r="AW358" s="174"/>
      <c r="AX358" s="174"/>
      <c r="AY358" s="172"/>
      <c r="AZ358" s="172"/>
      <c r="BA358" s="63">
        <v>1</v>
      </c>
      <c r="BB358" s="63" t="s">
        <v>1617</v>
      </c>
      <c r="BC358" s="193">
        <v>43395</v>
      </c>
      <c r="BD358" s="185">
        <v>347258.92</v>
      </c>
      <c r="BE358" s="185">
        <v>6296667.3700000001</v>
      </c>
      <c r="BF358" s="185" t="s">
        <v>2273</v>
      </c>
    </row>
    <row r="359" spans="1:58" x14ac:dyDescent="0.2">
      <c r="A359" s="7">
        <v>1</v>
      </c>
      <c r="B359" s="173" t="s">
        <v>804</v>
      </c>
      <c r="C359" s="173" t="s">
        <v>775</v>
      </c>
      <c r="D359" s="21">
        <v>420</v>
      </c>
      <c r="E359" s="175" t="s">
        <v>2270</v>
      </c>
      <c r="F359" s="21">
        <v>420</v>
      </c>
      <c r="G359" s="21" t="s">
        <v>575</v>
      </c>
      <c r="H359" s="175" t="s">
        <v>2260</v>
      </c>
      <c r="I359" s="175" t="s">
        <v>1617</v>
      </c>
      <c r="J359" s="5" t="s">
        <v>2261</v>
      </c>
      <c r="K359" s="175" t="s">
        <v>1617</v>
      </c>
      <c r="L359" s="5" t="s">
        <v>549</v>
      </c>
      <c r="M359" s="5" t="s">
        <v>2262</v>
      </c>
      <c r="N359" s="173" t="s">
        <v>575</v>
      </c>
      <c r="O359" s="173"/>
      <c r="P359" s="173"/>
      <c r="Q359" s="173"/>
      <c r="R359" s="173"/>
      <c r="S359" s="267"/>
      <c r="T359" s="268">
        <v>0.58333333333333337</v>
      </c>
      <c r="U359" s="269">
        <v>0.91666666666666663</v>
      </c>
      <c r="V359" s="171" t="s">
        <v>1617</v>
      </c>
      <c r="W359" s="171" t="s">
        <v>1617</v>
      </c>
      <c r="X359" s="171" t="s">
        <v>1617</v>
      </c>
      <c r="Y359" s="171" t="s">
        <v>1617</v>
      </c>
      <c r="Z359" s="171" t="s">
        <v>1617</v>
      </c>
      <c r="AA359" s="171" t="s">
        <v>1617</v>
      </c>
      <c r="AB359" s="171" t="s">
        <v>1617</v>
      </c>
      <c r="AC359" s="171" t="s">
        <v>1617</v>
      </c>
      <c r="AD359" s="171" t="s">
        <v>1617</v>
      </c>
      <c r="AE359" s="171" t="s">
        <v>1617</v>
      </c>
      <c r="AF359" s="172" t="s">
        <v>251</v>
      </c>
      <c r="AG359" s="172" t="s">
        <v>254</v>
      </c>
      <c r="AH359" s="172" t="s">
        <v>255</v>
      </c>
      <c r="AI359" s="172" t="s">
        <v>515</v>
      </c>
      <c r="AJ359" s="172" t="s">
        <v>257</v>
      </c>
      <c r="AK359" s="172"/>
      <c r="AL359" s="172"/>
      <c r="AM359" s="172"/>
      <c r="AN359" s="172"/>
      <c r="AO359" s="172"/>
      <c r="AP359" s="172"/>
      <c r="AQ359" s="172"/>
      <c r="AR359" s="174"/>
      <c r="AS359" s="174"/>
      <c r="AT359" s="172"/>
      <c r="AU359" s="177"/>
      <c r="AV359" s="172"/>
      <c r="AW359" s="174"/>
      <c r="AX359" s="174"/>
      <c r="AY359" s="172"/>
      <c r="AZ359" s="172"/>
      <c r="BA359" s="63">
        <v>2</v>
      </c>
      <c r="BB359" s="63" t="s">
        <v>1617</v>
      </c>
      <c r="BC359" s="193">
        <v>43395</v>
      </c>
      <c r="BD359" s="185">
        <v>348222.14</v>
      </c>
      <c r="BE359" s="185">
        <v>6296963.7000000002</v>
      </c>
      <c r="BF359" s="185" t="s">
        <v>2273</v>
      </c>
    </row>
    <row r="360" spans="1:58" x14ac:dyDescent="0.2">
      <c r="A360" s="7">
        <v>1</v>
      </c>
      <c r="B360" s="173" t="s">
        <v>804</v>
      </c>
      <c r="C360" s="173" t="s">
        <v>775</v>
      </c>
      <c r="D360" s="21">
        <v>421</v>
      </c>
      <c r="E360" s="175" t="s">
        <v>2271</v>
      </c>
      <c r="F360" s="21">
        <v>421</v>
      </c>
      <c r="G360" s="21" t="s">
        <v>575</v>
      </c>
      <c r="H360" s="175" t="s">
        <v>2263</v>
      </c>
      <c r="I360" s="175" t="s">
        <v>1617</v>
      </c>
      <c r="J360" s="5" t="s">
        <v>2264</v>
      </c>
      <c r="K360" s="175" t="s">
        <v>1617</v>
      </c>
      <c r="L360" s="5" t="s">
        <v>549</v>
      </c>
      <c r="M360" s="5" t="s">
        <v>2258</v>
      </c>
      <c r="N360" s="173" t="s">
        <v>575</v>
      </c>
      <c r="O360" s="173"/>
      <c r="P360" s="173"/>
      <c r="Q360" s="173"/>
      <c r="R360" s="173"/>
      <c r="S360" s="267"/>
      <c r="T360" s="268">
        <v>0.25</v>
      </c>
      <c r="U360" s="269">
        <v>0.91666666666666663</v>
      </c>
      <c r="V360" s="171" t="s">
        <v>1617</v>
      </c>
      <c r="W360" s="171" t="s">
        <v>1617</v>
      </c>
      <c r="X360" s="171" t="s">
        <v>1617</v>
      </c>
      <c r="Y360" s="171" t="s">
        <v>1617</v>
      </c>
      <c r="Z360" s="171" t="s">
        <v>1617</v>
      </c>
      <c r="AA360" s="171" t="s">
        <v>1617</v>
      </c>
      <c r="AB360" s="171" t="s">
        <v>1617</v>
      </c>
      <c r="AC360" s="171" t="s">
        <v>1617</v>
      </c>
      <c r="AD360" s="171" t="s">
        <v>1617</v>
      </c>
      <c r="AE360" s="171" t="s">
        <v>1617</v>
      </c>
      <c r="AF360" s="172" t="s">
        <v>251</v>
      </c>
      <c r="AG360" s="172" t="s">
        <v>254</v>
      </c>
      <c r="AH360" s="172" t="s">
        <v>255</v>
      </c>
      <c r="AI360" s="172" t="s">
        <v>253</v>
      </c>
      <c r="AJ360" s="172" t="s">
        <v>515</v>
      </c>
      <c r="AK360" s="172" t="s">
        <v>257</v>
      </c>
      <c r="AL360" s="172"/>
      <c r="AM360" s="172"/>
      <c r="AN360" s="172"/>
      <c r="AO360" s="172"/>
      <c r="AP360" s="172"/>
      <c r="AQ360" s="172"/>
      <c r="AR360" s="174"/>
      <c r="AS360" s="174"/>
      <c r="AT360" s="172"/>
      <c r="AU360" s="177"/>
      <c r="AV360" s="172"/>
      <c r="AW360" s="174"/>
      <c r="AX360" s="174"/>
      <c r="AY360" s="172"/>
      <c r="AZ360" s="172"/>
      <c r="BA360" s="63">
        <v>2</v>
      </c>
      <c r="BB360" s="63" t="s">
        <v>1617</v>
      </c>
      <c r="BC360" s="193">
        <v>43395</v>
      </c>
      <c r="BD360" s="185">
        <v>347311.25</v>
      </c>
      <c r="BE360" s="185">
        <v>6296720.25</v>
      </c>
      <c r="BF360" s="185" t="s">
        <v>2273</v>
      </c>
    </row>
    <row r="361" spans="1:58" x14ac:dyDescent="0.2">
      <c r="A361" s="7">
        <v>1</v>
      </c>
      <c r="B361" s="173" t="s">
        <v>804</v>
      </c>
      <c r="C361" s="173" t="s">
        <v>775</v>
      </c>
      <c r="D361" s="21">
        <v>422</v>
      </c>
      <c r="E361" s="175" t="s">
        <v>2272</v>
      </c>
      <c r="F361" s="21">
        <v>422</v>
      </c>
      <c r="G361" s="21" t="s">
        <v>575</v>
      </c>
      <c r="H361" s="175" t="s">
        <v>2265</v>
      </c>
      <c r="I361" s="175" t="s">
        <v>1617</v>
      </c>
      <c r="J361" s="5" t="s">
        <v>2266</v>
      </c>
      <c r="K361" s="175" t="s">
        <v>1617</v>
      </c>
      <c r="L361" s="5" t="s">
        <v>549</v>
      </c>
      <c r="M361" s="5" t="s">
        <v>2256</v>
      </c>
      <c r="N361" s="173" t="s">
        <v>575</v>
      </c>
      <c r="O361" s="173"/>
      <c r="P361" s="173"/>
      <c r="Q361" s="173"/>
      <c r="R361" s="173"/>
      <c r="S361" s="267"/>
      <c r="T361" s="268">
        <v>0.25</v>
      </c>
      <c r="U361" s="269">
        <v>0.91666666666666663</v>
      </c>
      <c r="V361" s="171" t="s">
        <v>1617</v>
      </c>
      <c r="W361" s="171" t="s">
        <v>1617</v>
      </c>
      <c r="X361" s="171" t="s">
        <v>1617</v>
      </c>
      <c r="Y361" s="171" t="s">
        <v>1617</v>
      </c>
      <c r="Z361" s="171" t="s">
        <v>1617</v>
      </c>
      <c r="AA361" s="171" t="s">
        <v>1617</v>
      </c>
      <c r="AB361" s="171" t="s">
        <v>1617</v>
      </c>
      <c r="AC361" s="171" t="s">
        <v>1617</v>
      </c>
      <c r="AD361" s="171" t="s">
        <v>1617</v>
      </c>
      <c r="AE361" s="171" t="s">
        <v>1617</v>
      </c>
      <c r="AF361" s="172" t="s">
        <v>251</v>
      </c>
      <c r="AG361" s="172" t="s">
        <v>254</v>
      </c>
      <c r="AH361" s="172" t="s">
        <v>255</v>
      </c>
      <c r="AI361" s="172" t="s">
        <v>253</v>
      </c>
      <c r="AJ361" s="172" t="s">
        <v>515</v>
      </c>
      <c r="AK361" s="172" t="s">
        <v>257</v>
      </c>
      <c r="AL361" s="172"/>
      <c r="AM361" s="172"/>
      <c r="AN361" s="172"/>
      <c r="AO361" s="172"/>
      <c r="AP361" s="172"/>
      <c r="AQ361" s="172"/>
      <c r="AR361" s="174"/>
      <c r="AS361" s="174"/>
      <c r="AT361" s="172"/>
      <c r="AU361" s="177"/>
      <c r="AV361" s="172"/>
      <c r="AW361" s="174"/>
      <c r="AX361" s="174"/>
      <c r="AY361" s="172"/>
      <c r="AZ361" s="172"/>
      <c r="BA361" s="63">
        <v>2</v>
      </c>
      <c r="BB361" s="63" t="s">
        <v>1617</v>
      </c>
      <c r="BC361" s="193">
        <v>43395</v>
      </c>
      <c r="BD361" s="185">
        <v>346770.52</v>
      </c>
      <c r="BE361" s="185">
        <v>6296575.1900000004</v>
      </c>
      <c r="BF361" s="185" t="s">
        <v>2273</v>
      </c>
    </row>
    <row r="362" spans="1:58" x14ac:dyDescent="0.2">
      <c r="A362" s="7">
        <v>1</v>
      </c>
      <c r="B362" s="173" t="s">
        <v>804</v>
      </c>
      <c r="C362" s="173" t="s">
        <v>775</v>
      </c>
      <c r="D362" s="21">
        <v>423</v>
      </c>
      <c r="E362" s="175" t="s">
        <v>2285</v>
      </c>
      <c r="F362" s="21">
        <v>423</v>
      </c>
      <c r="G362" s="21" t="s">
        <v>566</v>
      </c>
      <c r="H362" s="175" t="s">
        <v>2276</v>
      </c>
      <c r="I362" s="175" t="s">
        <v>1617</v>
      </c>
      <c r="J362" s="5" t="s">
        <v>2277</v>
      </c>
      <c r="K362" s="175" t="s">
        <v>1617</v>
      </c>
      <c r="L362" s="5" t="s">
        <v>555</v>
      </c>
      <c r="M362" s="5" t="s">
        <v>2278</v>
      </c>
      <c r="N362" s="173" t="s">
        <v>575</v>
      </c>
      <c r="O362" s="173"/>
      <c r="P362" s="173"/>
      <c r="Q362" s="173"/>
      <c r="R362" s="173"/>
      <c r="S362" s="173"/>
      <c r="T362" s="171">
        <v>0.27083333333333331</v>
      </c>
      <c r="U362" s="196">
        <v>0.45833333333333331</v>
      </c>
      <c r="V362" s="171">
        <v>0.66666666666666663</v>
      </c>
      <c r="W362" s="171">
        <v>0.85416666666666663</v>
      </c>
      <c r="X362" s="171" t="s">
        <v>1617</v>
      </c>
      <c r="Y362" s="171" t="s">
        <v>1617</v>
      </c>
      <c r="Z362" s="171" t="s">
        <v>1617</v>
      </c>
      <c r="AA362" s="171" t="s">
        <v>1617</v>
      </c>
      <c r="AB362" s="171" t="s">
        <v>1617</v>
      </c>
      <c r="AC362" s="171" t="s">
        <v>1617</v>
      </c>
      <c r="AD362" s="171" t="s">
        <v>1617</v>
      </c>
      <c r="AE362" s="171" t="s">
        <v>1617</v>
      </c>
      <c r="AF362" s="172" t="s">
        <v>2279</v>
      </c>
      <c r="AG362" s="172" t="s">
        <v>2280</v>
      </c>
      <c r="AH362" s="172" t="s">
        <v>2281</v>
      </c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4"/>
      <c r="AS362" s="174"/>
      <c r="AT362" s="172"/>
      <c r="AU362" s="177"/>
      <c r="AV362" s="172"/>
      <c r="AW362" s="174"/>
      <c r="AX362" s="174"/>
      <c r="AY362" s="172"/>
      <c r="AZ362" s="172"/>
      <c r="BA362" s="63">
        <v>2</v>
      </c>
      <c r="BB362" s="63" t="s">
        <v>1617</v>
      </c>
      <c r="BC362" s="193">
        <v>43411</v>
      </c>
      <c r="BD362" s="185">
        <v>349794.61</v>
      </c>
      <c r="BE362" s="185">
        <v>6293048.9400000004</v>
      </c>
      <c r="BF362" s="185" t="s">
        <v>2291</v>
      </c>
    </row>
    <row r="363" spans="1:58" x14ac:dyDescent="0.2">
      <c r="A363" s="7">
        <v>1</v>
      </c>
      <c r="B363" s="173" t="s">
        <v>804</v>
      </c>
      <c r="C363" s="173" t="s">
        <v>775</v>
      </c>
      <c r="D363" s="21">
        <v>424</v>
      </c>
      <c r="E363" s="175" t="s">
        <v>2290</v>
      </c>
      <c r="F363" s="21">
        <v>424</v>
      </c>
      <c r="G363" s="21" t="s">
        <v>570</v>
      </c>
      <c r="H363" s="175" t="s">
        <v>2286</v>
      </c>
      <c r="I363" s="175" t="s">
        <v>1617</v>
      </c>
      <c r="J363" s="5" t="s">
        <v>2287</v>
      </c>
      <c r="K363" s="175" t="s">
        <v>1617</v>
      </c>
      <c r="L363" s="5" t="s">
        <v>547</v>
      </c>
      <c r="M363" s="5" t="s">
        <v>2288</v>
      </c>
      <c r="N363" s="173" t="s">
        <v>570</v>
      </c>
      <c r="O363" s="173"/>
      <c r="P363" s="173"/>
      <c r="Q363" s="173"/>
      <c r="R363" s="173"/>
      <c r="S363" s="173"/>
      <c r="T363" s="171">
        <v>0.27083333333333331</v>
      </c>
      <c r="U363" s="196">
        <v>0.89583333333333337</v>
      </c>
      <c r="V363" s="171" t="s">
        <v>1617</v>
      </c>
      <c r="W363" s="171" t="s">
        <v>1617</v>
      </c>
      <c r="X363" s="171" t="s">
        <v>1617</v>
      </c>
      <c r="Y363" s="171" t="s">
        <v>1617</v>
      </c>
      <c r="Z363" s="171" t="s">
        <v>1617</v>
      </c>
      <c r="AA363" s="171" t="s">
        <v>1617</v>
      </c>
      <c r="AB363" s="171" t="s">
        <v>1617</v>
      </c>
      <c r="AC363" s="171" t="s">
        <v>1617</v>
      </c>
      <c r="AD363" s="171" t="s">
        <v>1617</v>
      </c>
      <c r="AE363" s="171" t="s">
        <v>1617</v>
      </c>
      <c r="AF363" s="172" t="s">
        <v>2289</v>
      </c>
      <c r="AG363" s="172" t="s">
        <v>1078</v>
      </c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4"/>
      <c r="AS363" s="174"/>
      <c r="AT363" s="172"/>
      <c r="AU363" s="177"/>
      <c r="AV363" s="172"/>
      <c r="AW363" s="174"/>
      <c r="AX363" s="174"/>
      <c r="AY363" s="172"/>
      <c r="AZ363" s="172"/>
      <c r="BA363" s="63">
        <v>2</v>
      </c>
      <c r="BB363" s="63" t="s">
        <v>1617</v>
      </c>
      <c r="BC363" s="193">
        <v>43418</v>
      </c>
      <c r="BD363" s="185">
        <v>336751.16</v>
      </c>
      <c r="BE363" s="185">
        <v>6290707.6900000004</v>
      </c>
      <c r="BF363" s="185" t="s">
        <v>2292</v>
      </c>
    </row>
    <row r="364" spans="1:58" x14ac:dyDescent="0.2">
      <c r="A364" s="7">
        <v>1</v>
      </c>
      <c r="B364" s="173" t="s">
        <v>804</v>
      </c>
      <c r="C364" s="173" t="s">
        <v>775</v>
      </c>
      <c r="D364" s="21">
        <v>425</v>
      </c>
      <c r="E364" s="175" t="s">
        <v>2354</v>
      </c>
      <c r="F364" s="21">
        <v>425</v>
      </c>
      <c r="G364" s="21" t="s">
        <v>566</v>
      </c>
      <c r="H364" s="175" t="s">
        <v>1574</v>
      </c>
      <c r="I364" s="175" t="s">
        <v>1617</v>
      </c>
      <c r="J364" s="5" t="s">
        <v>1570</v>
      </c>
      <c r="K364" s="175" t="s">
        <v>1617</v>
      </c>
      <c r="L364" s="5" t="s">
        <v>1568</v>
      </c>
      <c r="M364" s="5" t="s">
        <v>1578</v>
      </c>
      <c r="N364" s="173" t="s">
        <v>566</v>
      </c>
      <c r="O364" s="173"/>
      <c r="P364" s="173"/>
      <c r="Q364" s="173"/>
      <c r="R364" s="173"/>
      <c r="S364" s="173"/>
      <c r="T364" s="171">
        <v>0.27083333333333331</v>
      </c>
      <c r="U364" s="196">
        <v>0.45833333333333331</v>
      </c>
      <c r="V364" s="171">
        <v>0.66666666666666663</v>
      </c>
      <c r="W364" s="171">
        <v>0.85416666666666663</v>
      </c>
      <c r="X364" s="171" t="s">
        <v>1617</v>
      </c>
      <c r="Y364" s="171" t="s">
        <v>1617</v>
      </c>
      <c r="Z364" s="171" t="s">
        <v>1617</v>
      </c>
      <c r="AA364" s="171" t="s">
        <v>1617</v>
      </c>
      <c r="AB364" s="171" t="s">
        <v>1617</v>
      </c>
      <c r="AC364" s="171" t="s">
        <v>1617</v>
      </c>
      <c r="AD364" s="171" t="s">
        <v>1617</v>
      </c>
      <c r="AE364" s="171" t="s">
        <v>1617</v>
      </c>
      <c r="AF364" s="172" t="s">
        <v>203</v>
      </c>
      <c r="AG364" s="172" t="s">
        <v>204</v>
      </c>
      <c r="AH364" s="172" t="s">
        <v>276</v>
      </c>
      <c r="AI364" s="172" t="s">
        <v>277</v>
      </c>
      <c r="AJ364" s="172" t="s">
        <v>860</v>
      </c>
      <c r="AK364" s="172" t="s">
        <v>2014</v>
      </c>
      <c r="AL364" s="172" t="s">
        <v>2015</v>
      </c>
      <c r="AM364" s="172"/>
      <c r="AN364" s="172"/>
      <c r="AO364" s="172"/>
      <c r="AP364" s="172"/>
      <c r="AQ364" s="172"/>
      <c r="AR364" s="174"/>
      <c r="AS364" s="174"/>
      <c r="AT364" s="172"/>
      <c r="AU364" s="177"/>
      <c r="AV364" s="172"/>
      <c r="AW364" s="174"/>
      <c r="AX364" s="174"/>
      <c r="AY364" s="172"/>
      <c r="AZ364" s="172"/>
      <c r="BA364" s="63">
        <v>2</v>
      </c>
      <c r="BB364" s="63" t="s">
        <v>1617</v>
      </c>
      <c r="BC364" s="193">
        <v>43430</v>
      </c>
      <c r="BD364" s="185">
        <v>353843.58</v>
      </c>
      <c r="BE364" s="185">
        <v>6298905.8899999997</v>
      </c>
      <c r="BF364" s="185" t="s">
        <v>2353</v>
      </c>
    </row>
    <row r="365" spans="1:58" x14ac:dyDescent="0.2">
      <c r="AF365" s="264"/>
      <c r="AG365" s="264"/>
      <c r="AH365" s="264"/>
      <c r="AI365" s="264"/>
      <c r="AJ365" s="264"/>
      <c r="AK365" s="264"/>
      <c r="AL365" s="264"/>
      <c r="AM365" s="264"/>
      <c r="AN365" s="264"/>
      <c r="AO365" s="264"/>
    </row>
    <row r="366" spans="1:58" x14ac:dyDescent="0.2">
      <c r="AF366" s="264"/>
      <c r="AG366" s="264"/>
      <c r="AH366" s="264"/>
      <c r="AI366" s="264"/>
      <c r="AJ366" s="264"/>
      <c r="AK366" s="264"/>
      <c r="AL366" s="264"/>
      <c r="AM366" s="264"/>
      <c r="AN366" s="264"/>
      <c r="AO366" s="264"/>
    </row>
    <row r="367" spans="1:58" x14ac:dyDescent="0.2">
      <c r="AF367" s="264"/>
      <c r="AG367" s="264"/>
      <c r="AH367" s="264"/>
      <c r="AI367" s="264"/>
      <c r="AJ367" s="264"/>
      <c r="AK367" s="264"/>
      <c r="AL367" s="264"/>
      <c r="AM367" s="264"/>
      <c r="AN367" s="264"/>
      <c r="AO367" s="264"/>
    </row>
  </sheetData>
  <autoFilter ref="A2:BF364" xr:uid="{200B7D89-C671-45F2-996E-D344FFEF2D88}"/>
  <mergeCells count="6">
    <mergeCell ref="A143:A154"/>
    <mergeCell ref="A168:A171"/>
    <mergeCell ref="A140:A142"/>
    <mergeCell ref="T1:W1"/>
    <mergeCell ref="X1:AA1"/>
    <mergeCell ref="AB1:AE1"/>
  </mergeCells>
  <conditionalFormatting sqref="AO335:AQ335 L209:L338 M273:M338 AJ11:AN11 AR332:BA335 AP337:BA337 AQ20:BC20 AI134:BA134 AK120:BA122 AP11:BC11 AL322:BA322 D1:E353 AL119:BA119 D354:D355 B1:C348 D357:D358 D360:D361 E357:E361 B362:E362 AH363:BA363 B365:E1048576 A356:A364 AM232:BA232 AO234:BA234 AL235:BA235 AP236:BA236 AM237:BA237 AM254:BA254 AO265:BA265 AJ267:BA267 AM268:BA268 AO288:BA288 AL289:BA289 AQ292:BA292 AT294:BA294 AP295:BA295 AK296:BA296 AK299:BA299 AS304:BA304 AO305:BA305 AM306:BA306 AS307:BA307 AQ310:BA310 AL313:BA313 AN314:BA314 AK321:BA321 AM325:BA325 AJ326:BA326 H362 H1:H353 BC37:BC353 N336:U338 I26:O26 N273:X283 M236:X272 Z236:AE237 Z254:AE254 Z265:AE265 Z267:AE268 N332:AE335 M232:AE232 M234:AE235 N288:AE289 N292:AE292 N294:AE296 N299:AE299 N304:AE307 N310:AE310 N313:AE314 N321:AE321 N325:AE326 AB354:AE354 L354:AA357 M358:AA358 L359:AA359 L361:AA361 M360:AA360 X337:AE337 AB356:AE361 Z238:BA253 Z255:BA264 Z266:BA266 Z269:BA283 X338:BA338 U28:BC28 X35:BC35 V68:BA68 W135:BA135 Q26:BC26 I30:BC30 N322:AI322 N284:BA287 N323:BA324 M209:BA231 I353:BA353 L363:AF364 M233:BA233 N290:BA291 N293:BA293 N297:BA298 N300:BA303 N311:BA312 N315:BA320 N327:BA331 N308:BA309 I51:BA51 AB355:BA355 X336:BA336 N362:BA362 BD4:BF353 BC362:BE363 I1:BF3 H365:BF1048576 BC354:BF361 BC364:BF364 J362 I354:I364 L12:BC19 L21:BC25 L4:BC10 L20:AL20 L11:AE11 I4:K25 L29:BC29 L27:BC27 L28:S28 I27:K29 L31:BC34 L37:BA50 L36:BC36 L35:S35 I31:K50 L136:BA176 L52:BA67 L69:BA118 L123:BA133 L119:AF122 L134:AG134 L135:U135 L68:S68 I52:K176 I177:BA179 L180:BA208 L339:BA352 I180:K352 K354:K364">
    <cfRule type="expression" dxfId="250" priority="546">
      <formula>AND($B1="Eliminada")</formula>
    </cfRule>
    <cfRule type="expression" dxfId="249" priority="547">
      <formula>AND($B1="Suspendida")</formula>
    </cfRule>
  </conditionalFormatting>
  <conditionalFormatting sqref="AB238:AC238">
    <cfRule type="expression" dxfId="248" priority="537">
      <formula>AND($B238="Eliminada")</formula>
    </cfRule>
    <cfRule type="expression" dxfId="247" priority="538">
      <formula>AND($B238="Suspendida")</formula>
    </cfRule>
  </conditionalFormatting>
  <conditionalFormatting sqref="AF332:AQ332">
    <cfRule type="expression" dxfId="246" priority="509">
      <formula>AND($B332="Eliminada")</formula>
    </cfRule>
    <cfRule type="expression" dxfId="245" priority="510">
      <formula>AND($B332="Suspendida")</formula>
    </cfRule>
  </conditionalFormatting>
  <conditionalFormatting sqref="AF333:AQ334">
    <cfRule type="expression" dxfId="244" priority="493">
      <formula>AND($B333="Eliminada")</formula>
    </cfRule>
    <cfRule type="expression" dxfId="243" priority="494">
      <formula>AND($B333="Suspendida")</formula>
    </cfRule>
  </conditionalFormatting>
  <conditionalFormatting sqref="AM335:AN335">
    <cfRule type="expression" dxfId="242" priority="491">
      <formula>AND($B335="Eliminada")</formula>
    </cfRule>
    <cfRule type="expression" dxfId="241" priority="492">
      <formula>AND($B335="Suspendida")</formula>
    </cfRule>
  </conditionalFormatting>
  <conditionalFormatting sqref="V336:W336">
    <cfRule type="expression" dxfId="240" priority="481">
      <formula>AND($B336="Eliminada")</formula>
    </cfRule>
    <cfRule type="expression" dxfId="239" priority="482">
      <formula>AND($B336="Suspendida")</formula>
    </cfRule>
  </conditionalFormatting>
  <conditionalFormatting sqref="V337:W338">
    <cfRule type="expression" dxfId="238" priority="471">
      <formula>AND($B337="Eliminada")</formula>
    </cfRule>
    <cfRule type="expression" dxfId="237" priority="472">
      <formula>AND($B337="Suspendida")</formula>
    </cfRule>
  </conditionalFormatting>
  <conditionalFormatting sqref="AF337:AO337">
    <cfRule type="expression" dxfId="236" priority="467">
      <formula>AND($B337="Eliminada")</formula>
    </cfRule>
    <cfRule type="expression" dxfId="235" priority="468">
      <formula>AND($B337="Suspendida")</formula>
    </cfRule>
  </conditionalFormatting>
  <conditionalFormatting sqref="A2">
    <cfRule type="expression" dxfId="234" priority="465">
      <formula>AND($B2="Eliminada")</formula>
    </cfRule>
    <cfRule type="expression" dxfId="233" priority="466">
      <formula>AND($B2="Suspendida")</formula>
    </cfRule>
  </conditionalFormatting>
  <conditionalFormatting sqref="A3:A98 A275:A340">
    <cfRule type="expression" dxfId="232" priority="459">
      <formula>AND($B3="Eliminada")</formula>
    </cfRule>
    <cfRule type="expression" dxfId="231" priority="460">
      <formula>AND($B3="Suspendida")</formula>
    </cfRule>
  </conditionalFormatting>
  <conditionalFormatting sqref="A121">
    <cfRule type="expression" dxfId="230" priority="457">
      <formula>AND($B121="Eliminada")</formula>
    </cfRule>
    <cfRule type="expression" dxfId="229" priority="458">
      <formula>AND($B121="Suspendida")</formula>
    </cfRule>
  </conditionalFormatting>
  <conditionalFormatting sqref="A120">
    <cfRule type="expression" dxfId="228" priority="455">
      <formula>AND($B120="Eliminada")</formula>
    </cfRule>
    <cfRule type="expression" dxfId="227" priority="456">
      <formula>AND($B120="Suspendida")</formula>
    </cfRule>
  </conditionalFormatting>
  <conditionalFormatting sqref="A122">
    <cfRule type="expression" dxfId="226" priority="453">
      <formula>AND($B122="Eliminada")</formula>
    </cfRule>
    <cfRule type="expression" dxfId="225" priority="454">
      <formula>AND($B122="Suspendida")</formula>
    </cfRule>
  </conditionalFormatting>
  <conditionalFormatting sqref="A125">
    <cfRule type="expression" dxfId="224" priority="451">
      <formula>AND($B125="Eliminada")</formula>
    </cfRule>
    <cfRule type="expression" dxfId="223" priority="452">
      <formula>AND($B125="Suspendida")</formula>
    </cfRule>
  </conditionalFormatting>
  <conditionalFormatting sqref="A124">
    <cfRule type="expression" dxfId="222" priority="449">
      <formula>AND($B124="Eliminada")</formula>
    </cfRule>
    <cfRule type="expression" dxfId="221" priority="450">
      <formula>AND($B124="Suspendida")</formula>
    </cfRule>
  </conditionalFormatting>
  <conditionalFormatting sqref="A136">
    <cfRule type="expression" dxfId="220" priority="447">
      <formula>AND($B136="Eliminada")</formula>
    </cfRule>
    <cfRule type="expression" dxfId="219" priority="448">
      <formula>AND($B136="Suspendida")</formula>
    </cfRule>
  </conditionalFormatting>
  <conditionalFormatting sqref="A137:A138">
    <cfRule type="expression" dxfId="218" priority="445">
      <formula>AND($B137="Eliminada")</formula>
    </cfRule>
    <cfRule type="expression" dxfId="217" priority="446">
      <formula>AND($B137="Suspendida")</formula>
    </cfRule>
  </conditionalFormatting>
  <conditionalFormatting sqref="A139">
    <cfRule type="expression" dxfId="216" priority="443">
      <formula>AND($B139="Eliminada")</formula>
    </cfRule>
    <cfRule type="expression" dxfId="215" priority="444">
      <formula>AND($B139="Suspendida")</formula>
    </cfRule>
  </conditionalFormatting>
  <conditionalFormatting sqref="A103">
    <cfRule type="expression" dxfId="214" priority="441">
      <formula>AND($B103="Eliminada")</formula>
    </cfRule>
    <cfRule type="expression" dxfId="213" priority="442">
      <formula>AND($B103="Suspendida")</formula>
    </cfRule>
  </conditionalFormatting>
  <conditionalFormatting sqref="A107">
    <cfRule type="expression" dxfId="212" priority="439">
      <formula>AND($B107="Eliminada")</formula>
    </cfRule>
    <cfRule type="expression" dxfId="211" priority="440">
      <formula>AND($B107="Suspendida")</formula>
    </cfRule>
  </conditionalFormatting>
  <conditionalFormatting sqref="A106">
    <cfRule type="expression" dxfId="210" priority="437">
      <formula>AND($B106="Eliminada")</formula>
    </cfRule>
    <cfRule type="expression" dxfId="209" priority="438">
      <formula>AND($B106="Suspendida")</formula>
    </cfRule>
  </conditionalFormatting>
  <conditionalFormatting sqref="A112">
    <cfRule type="expression" dxfId="208" priority="435">
      <formula>AND($B112="Eliminada")</formula>
    </cfRule>
    <cfRule type="expression" dxfId="207" priority="436">
      <formula>AND($B112="Suspendida")</formula>
    </cfRule>
  </conditionalFormatting>
  <conditionalFormatting sqref="A109">
    <cfRule type="expression" dxfId="206" priority="433">
      <formula>AND($B109="Eliminada")</formula>
    </cfRule>
    <cfRule type="expression" dxfId="205" priority="434">
      <formula>AND($B109="Suspendida")</formula>
    </cfRule>
  </conditionalFormatting>
  <conditionalFormatting sqref="A113">
    <cfRule type="expression" dxfId="204" priority="431">
      <formula>AND($B113="Eliminada")</formula>
    </cfRule>
    <cfRule type="expression" dxfId="203" priority="432">
      <formula>AND($B113="Suspendida")</formula>
    </cfRule>
  </conditionalFormatting>
  <conditionalFormatting sqref="A114">
    <cfRule type="expression" dxfId="202" priority="429">
      <formula>AND($B114="Eliminada")</formula>
    </cfRule>
    <cfRule type="expression" dxfId="201" priority="430">
      <formula>AND($B114="Suspendida")</formula>
    </cfRule>
  </conditionalFormatting>
  <conditionalFormatting sqref="A115">
    <cfRule type="expression" dxfId="200" priority="427">
      <formula>AND($B115="Eliminada")</formula>
    </cfRule>
    <cfRule type="expression" dxfId="199" priority="428">
      <formula>AND($B115="Suspendida")</formula>
    </cfRule>
  </conditionalFormatting>
  <conditionalFormatting sqref="A117">
    <cfRule type="expression" dxfId="198" priority="425">
      <formula>AND($B117="Eliminada")</formula>
    </cfRule>
    <cfRule type="expression" dxfId="197" priority="426">
      <formula>AND($B117="Suspendida")</formula>
    </cfRule>
  </conditionalFormatting>
  <conditionalFormatting sqref="A130">
    <cfRule type="expression" dxfId="196" priority="423">
      <formula>AND($B130="Eliminada")</formula>
    </cfRule>
    <cfRule type="expression" dxfId="195" priority="424">
      <formula>AND($B130="Suspendida")</formula>
    </cfRule>
  </conditionalFormatting>
  <conditionalFormatting sqref="A155:A156">
    <cfRule type="expression" dxfId="194" priority="419">
      <formula>AND($B155="Eliminada")</formula>
    </cfRule>
    <cfRule type="expression" dxfId="193" priority="420">
      <formula>AND($B155="Suspendida")</formula>
    </cfRule>
  </conditionalFormatting>
  <conditionalFormatting sqref="A157">
    <cfRule type="expression" dxfId="192" priority="417">
      <formula>AND($B157="Eliminada")</formula>
    </cfRule>
    <cfRule type="expression" dxfId="191" priority="418">
      <formula>AND($B157="Suspendida")</formula>
    </cfRule>
  </conditionalFormatting>
  <conditionalFormatting sqref="A158">
    <cfRule type="expression" dxfId="190" priority="415">
      <formula>AND($B158="Eliminada")</formula>
    </cfRule>
    <cfRule type="expression" dxfId="189" priority="416">
      <formula>AND($B158="Suspendida")</formula>
    </cfRule>
  </conditionalFormatting>
  <conditionalFormatting sqref="A159">
    <cfRule type="expression" dxfId="188" priority="413">
      <formula>AND($B159="Eliminada")</formula>
    </cfRule>
    <cfRule type="expression" dxfId="187" priority="414">
      <formula>AND($B159="Suspendida")</formula>
    </cfRule>
  </conditionalFormatting>
  <conditionalFormatting sqref="A165">
    <cfRule type="expression" dxfId="186" priority="411">
      <formula>AND($B165="Eliminada")</formula>
    </cfRule>
    <cfRule type="expression" dxfId="185" priority="412">
      <formula>AND($B165="Suspendida")</formula>
    </cfRule>
  </conditionalFormatting>
  <conditionalFormatting sqref="A176">
    <cfRule type="expression" dxfId="184" priority="409">
      <formula>AND($B176="Eliminada")</formula>
    </cfRule>
    <cfRule type="expression" dxfId="183" priority="410">
      <formula>AND($B176="Suspendida")</formula>
    </cfRule>
  </conditionalFormatting>
  <conditionalFormatting sqref="A181">
    <cfRule type="expression" dxfId="182" priority="407">
      <formula>AND($B181="Eliminada")</formula>
    </cfRule>
    <cfRule type="expression" dxfId="181" priority="408">
      <formula>AND($B181="Suspendida")</formula>
    </cfRule>
  </conditionalFormatting>
  <conditionalFormatting sqref="A188">
    <cfRule type="expression" dxfId="180" priority="405">
      <formula>AND($B188="Eliminada")</formula>
    </cfRule>
    <cfRule type="expression" dxfId="179" priority="406">
      <formula>AND($B188="Suspendida")</formula>
    </cfRule>
  </conditionalFormatting>
  <conditionalFormatting sqref="A201">
    <cfRule type="expression" dxfId="178" priority="403">
      <formula>AND($B201="Eliminada")</formula>
    </cfRule>
    <cfRule type="expression" dxfId="177" priority="404">
      <formula>AND($B201="Suspendida")</formula>
    </cfRule>
  </conditionalFormatting>
  <conditionalFormatting sqref="A241:A242">
    <cfRule type="expression" dxfId="176" priority="401">
      <formula>AND($B241="Eliminada")</formula>
    </cfRule>
    <cfRule type="expression" dxfId="175" priority="402">
      <formula>AND($B241="Suspendida")</formula>
    </cfRule>
  </conditionalFormatting>
  <conditionalFormatting sqref="A252">
    <cfRule type="expression" dxfId="174" priority="399">
      <formula>AND($B252="Eliminada")</formula>
    </cfRule>
    <cfRule type="expression" dxfId="173" priority="400">
      <formula>AND($B252="Suspendida")</formula>
    </cfRule>
  </conditionalFormatting>
  <conditionalFormatting sqref="A255">
    <cfRule type="expression" dxfId="172" priority="397">
      <formula>AND($B255="Eliminada")</formula>
    </cfRule>
    <cfRule type="expression" dxfId="171" priority="398">
      <formula>AND($B255="Suspendida")</formula>
    </cfRule>
  </conditionalFormatting>
  <conditionalFormatting sqref="A266">
    <cfRule type="expression" dxfId="170" priority="395">
      <formula>AND($B266="Eliminada")</formula>
    </cfRule>
    <cfRule type="expression" dxfId="169" priority="396">
      <formula>AND($B266="Suspendida")</formula>
    </cfRule>
  </conditionalFormatting>
  <conditionalFormatting sqref="C349:C355">
    <cfRule type="expression" dxfId="168" priority="303">
      <formula>AND($B349="Eliminada")</formula>
    </cfRule>
    <cfRule type="expression" dxfId="167" priority="304">
      <formula>AND($B349="Suspendida")</formula>
    </cfRule>
  </conditionalFormatting>
  <conditionalFormatting sqref="A341:A355">
    <cfRule type="expression" dxfId="166" priority="301">
      <formula>AND($B341="Eliminada")</formula>
    </cfRule>
    <cfRule type="expression" dxfId="165" priority="302">
      <formula>AND($B341="Suspendida")</formula>
    </cfRule>
  </conditionalFormatting>
  <conditionalFormatting sqref="B349:B355">
    <cfRule type="expression" dxfId="164" priority="295">
      <formula>AND($B349="Eliminada")</formula>
    </cfRule>
    <cfRule type="expression" dxfId="163" priority="296">
      <formula>AND($B349="Suspendida")</formula>
    </cfRule>
  </conditionalFormatting>
  <conditionalFormatting sqref="Y236:Y283">
    <cfRule type="expression" dxfId="162" priority="285">
      <formula>AND($B236="Eliminada")</formula>
    </cfRule>
    <cfRule type="expression" dxfId="161" priority="286">
      <formula>AND($B236="Suspendida")</formula>
    </cfRule>
  </conditionalFormatting>
  <conditionalFormatting sqref="T28">
    <cfRule type="expression" dxfId="160" priority="277">
      <formula>AND(#REF!="Eliminada")</formula>
    </cfRule>
    <cfRule type="expression" dxfId="159" priority="278">
      <formula>AND(#REF!="Suspendida")</formula>
    </cfRule>
  </conditionalFormatting>
  <conditionalFormatting sqref="T28">
    <cfRule type="expression" dxfId="158" priority="275">
      <formula>AND(#REF!="Eliminada")</formula>
    </cfRule>
    <cfRule type="expression" dxfId="157" priority="276">
      <formula>AND(#REF!="Suspendida")</formula>
    </cfRule>
  </conditionalFormatting>
  <conditionalFormatting sqref="T35:W35">
    <cfRule type="expression" dxfId="156" priority="273">
      <formula>AND(#REF!="Eliminada")</formula>
    </cfRule>
    <cfRule type="expression" dxfId="155" priority="274">
      <formula>AND(#REF!="Suspendida")</formula>
    </cfRule>
  </conditionalFormatting>
  <conditionalFormatting sqref="T35:W35">
    <cfRule type="expression" dxfId="154" priority="271">
      <formula>AND(#REF!="Eliminada")</formula>
    </cfRule>
    <cfRule type="expression" dxfId="153" priority="272">
      <formula>AND(#REF!="Suspendida")</formula>
    </cfRule>
  </conditionalFormatting>
  <conditionalFormatting sqref="T68:U68">
    <cfRule type="expression" dxfId="152" priority="269">
      <formula>AND(#REF!="Eliminada")</formula>
    </cfRule>
    <cfRule type="expression" dxfId="151" priority="270">
      <formula>AND(#REF!="Suspendida")</formula>
    </cfRule>
  </conditionalFormatting>
  <conditionalFormatting sqref="T68:U68">
    <cfRule type="expression" dxfId="150" priority="267">
      <formula>AND(#REF!="Eliminada")</formula>
    </cfRule>
    <cfRule type="expression" dxfId="149" priority="268">
      <formula>AND(#REF!="Suspendida")</formula>
    </cfRule>
  </conditionalFormatting>
  <conditionalFormatting sqref="V135">
    <cfRule type="expression" dxfId="148" priority="265">
      <formula>AND(#REF!="Eliminada")</formula>
    </cfRule>
    <cfRule type="expression" dxfId="147" priority="266">
      <formula>AND(#REF!="Suspendida")</formula>
    </cfRule>
  </conditionalFormatting>
  <conditionalFormatting sqref="V135">
    <cfRule type="expression" dxfId="146" priority="263">
      <formula>AND(#REF!="Eliminada")</formula>
    </cfRule>
    <cfRule type="expression" dxfId="145" priority="264">
      <formula>AND(#REF!="Suspendida")</formula>
    </cfRule>
  </conditionalFormatting>
  <conditionalFormatting sqref="AJ322:AK322">
    <cfRule type="expression" dxfId="144" priority="261">
      <formula>AND($B322="Eliminada")</formula>
    </cfRule>
    <cfRule type="expression" dxfId="143" priority="262">
      <formula>AND($B322="Suspendida")</formula>
    </cfRule>
  </conditionalFormatting>
  <conditionalFormatting sqref="A110">
    <cfRule type="expression" dxfId="142" priority="257">
      <formula>AND($B110="Eliminada")</formula>
    </cfRule>
    <cfRule type="expression" dxfId="141" priority="258">
      <formula>AND($B110="Suspendida")</formula>
    </cfRule>
  </conditionalFormatting>
  <conditionalFormatting sqref="A111">
    <cfRule type="expression" dxfId="140" priority="255">
      <formula>AND($B111="Eliminada")</formula>
    </cfRule>
    <cfRule type="expression" dxfId="139" priority="256">
      <formula>AND($B111="Suspendida")</formula>
    </cfRule>
  </conditionalFormatting>
  <conditionalFormatting sqref="A218">
    <cfRule type="expression" dxfId="138" priority="253">
      <formula>AND($B218="Eliminada")</formula>
    </cfRule>
    <cfRule type="expression" dxfId="137" priority="254">
      <formula>AND($B218="Suspendida")</formula>
    </cfRule>
  </conditionalFormatting>
  <conditionalFormatting sqref="A229">
    <cfRule type="expression" dxfId="136" priority="251">
      <formula>AND($B229="Eliminada")</formula>
    </cfRule>
    <cfRule type="expression" dxfId="135" priority="252">
      <formula>AND($B229="Suspendida")</formula>
    </cfRule>
  </conditionalFormatting>
  <conditionalFormatting sqref="A239">
    <cfRule type="expression" dxfId="134" priority="249">
      <formula>AND($B239="Eliminada")</formula>
    </cfRule>
    <cfRule type="expression" dxfId="133" priority="250">
      <formula>AND($B239="Suspendida")</formula>
    </cfRule>
  </conditionalFormatting>
  <conditionalFormatting sqref="AG119:AK119">
    <cfRule type="expression" dxfId="132" priority="243">
      <formula>AND($B119="Eliminada")</formula>
    </cfRule>
    <cfRule type="expression" dxfId="131" priority="244">
      <formula>AND($B119="Suspendida")</formula>
    </cfRule>
  </conditionalFormatting>
  <conditionalFormatting sqref="AG120:AJ122">
    <cfRule type="expression" dxfId="130" priority="241">
      <formula>AND($B120="Eliminada")</formula>
    </cfRule>
    <cfRule type="expression" dxfId="129" priority="242">
      <formula>AND($B120="Suspendida")</formula>
    </cfRule>
  </conditionalFormatting>
  <conditionalFormatting sqref="E354 AK354:BA354 H354">
    <cfRule type="expression" dxfId="128" priority="239">
      <formula>AND($B354="Eliminada")</formula>
    </cfRule>
    <cfRule type="expression" dxfId="127" priority="240">
      <formula>AND($B354="Suspendida")</formula>
    </cfRule>
  </conditionalFormatting>
  <conditionalFormatting sqref="E355 H355">
    <cfRule type="expression" dxfId="126" priority="225">
      <formula>AND($B355="Eliminada")</formula>
    </cfRule>
    <cfRule type="expression" dxfId="125" priority="226">
      <formula>AND($B355="Suspendida")</formula>
    </cfRule>
  </conditionalFormatting>
  <conditionalFormatting sqref="J354:J355">
    <cfRule type="expression" dxfId="124" priority="211">
      <formula>AND($B354="Eliminada")</formula>
    </cfRule>
    <cfRule type="expression" dxfId="123" priority="212">
      <formula>AND($B354="Suspendida")</formula>
    </cfRule>
  </conditionalFormatting>
  <conditionalFormatting sqref="D356 D359">
    <cfRule type="expression" dxfId="122" priority="209">
      <formula>AND($B356="Eliminada")</formula>
    </cfRule>
    <cfRule type="expression" dxfId="121" priority="210">
      <formula>AND($B356="Suspendida")</formula>
    </cfRule>
  </conditionalFormatting>
  <conditionalFormatting sqref="C356:C361 C363">
    <cfRule type="expression" dxfId="120" priority="207">
      <formula>AND($B356="Eliminada")</formula>
    </cfRule>
    <cfRule type="expression" dxfId="119" priority="208">
      <formula>AND($B356="Suspendida")</formula>
    </cfRule>
  </conditionalFormatting>
  <conditionalFormatting sqref="B356:B361">
    <cfRule type="expression" dxfId="118" priority="203">
      <formula>AND($B356="Eliminada")</formula>
    </cfRule>
    <cfRule type="expression" dxfId="117" priority="204">
      <formula>AND($B356="Suspendida")</formula>
    </cfRule>
  </conditionalFormatting>
  <conditionalFormatting sqref="E356 L358 L360 AN356:BA356 H356">
    <cfRule type="expression" dxfId="116" priority="201">
      <formula>AND($B356="Eliminada")</formula>
    </cfRule>
    <cfRule type="expression" dxfId="115" priority="202">
      <formula>AND($B356="Suspendida")</formula>
    </cfRule>
  </conditionalFormatting>
  <conditionalFormatting sqref="J356">
    <cfRule type="expression" dxfId="114" priority="193">
      <formula>AND($B356="Eliminada")</formula>
    </cfRule>
    <cfRule type="expression" dxfId="113" priority="194">
      <formula>AND($B356="Suspendida")</formula>
    </cfRule>
  </conditionalFormatting>
  <conditionalFormatting sqref="AN357:BA361 H357:H361 BF362:BF363">
    <cfRule type="expression" dxfId="112" priority="183">
      <formula>AND($B357="Eliminada")</formula>
    </cfRule>
    <cfRule type="expression" dxfId="111" priority="184">
      <formula>AND($B357="Suspendida")</formula>
    </cfRule>
  </conditionalFormatting>
  <conditionalFormatting sqref="J357:J361">
    <cfRule type="expression" dxfId="110" priority="175">
      <formula>AND($B357="Eliminada")</formula>
    </cfRule>
    <cfRule type="expression" dxfId="109" priority="176">
      <formula>AND($B357="Suspendida")</formula>
    </cfRule>
  </conditionalFormatting>
  <conditionalFormatting sqref="AF356:AM356 AF358:AM361 AL357:AM357">
    <cfRule type="expression" dxfId="108" priority="171">
      <formula>AND($B356="Eliminada")</formula>
    </cfRule>
    <cfRule type="expression" dxfId="107" priority="172">
      <formula>AND($B356="Suspendida")</formula>
    </cfRule>
  </conditionalFormatting>
  <conditionalFormatting sqref="L362:M362">
    <cfRule type="expression" dxfId="106" priority="141">
      <formula>AND($B362="Eliminada")</formula>
    </cfRule>
    <cfRule type="expression" dxfId="105" priority="142">
      <formula>AND($B362="Suspendida")</formula>
    </cfRule>
  </conditionalFormatting>
  <conditionalFormatting sqref="B363 D363:E363 H363 J363">
    <cfRule type="expression" dxfId="104" priority="107">
      <formula>AND($B363="Eliminada")</formula>
    </cfRule>
    <cfRule type="expression" dxfId="103" priority="108">
      <formula>AND($B363="Suspendida")</formula>
    </cfRule>
  </conditionalFormatting>
  <conditionalFormatting sqref="A104">
    <cfRule type="expression" dxfId="102" priority="79">
      <formula>AND($B104="Eliminada")</formula>
    </cfRule>
    <cfRule type="expression" dxfId="101" priority="80">
      <formula>AND($B104="Suspendida")</formula>
    </cfRule>
  </conditionalFormatting>
  <conditionalFormatting sqref="A116">
    <cfRule type="expression" dxfId="100" priority="77">
      <formula>AND($B116="Eliminada")</formula>
    </cfRule>
    <cfRule type="expression" dxfId="99" priority="78">
      <formula>AND($B116="Suspendida")</formula>
    </cfRule>
  </conditionalFormatting>
  <conditionalFormatting sqref="A119">
    <cfRule type="expression" dxfId="98" priority="75">
      <formula>AND($B119="Eliminada")</formula>
    </cfRule>
    <cfRule type="expression" dxfId="97" priority="76">
      <formula>AND($B119="Suspendida")</formula>
    </cfRule>
  </conditionalFormatting>
  <conditionalFormatting sqref="A133">
    <cfRule type="expression" dxfId="96" priority="73">
      <formula>AND($B133="Eliminada")</formula>
    </cfRule>
    <cfRule type="expression" dxfId="95" priority="74">
      <formula>AND($B133="Suspendida")</formula>
    </cfRule>
  </conditionalFormatting>
  <conditionalFormatting sqref="A216">
    <cfRule type="expression" dxfId="94" priority="71">
      <formula>AND($B216="Eliminada")</formula>
    </cfRule>
    <cfRule type="expression" dxfId="93" priority="72">
      <formula>AND($B216="Suspendida")</formula>
    </cfRule>
  </conditionalFormatting>
  <conditionalFormatting sqref="AG363">
    <cfRule type="expression" dxfId="92" priority="570">
      <formula>AND(#REF!="Eliminada")</formula>
    </cfRule>
    <cfRule type="expression" dxfId="91" priority="571">
      <formula>AND(#REF!="Suspendida")</formula>
    </cfRule>
  </conditionalFormatting>
  <conditionalFormatting sqref="AH364:BA364">
    <cfRule type="expression" dxfId="90" priority="65">
      <formula>AND($B364="Eliminada")</formula>
    </cfRule>
    <cfRule type="expression" dxfId="89" priority="66">
      <formula>AND($B364="Suspendida")</formula>
    </cfRule>
  </conditionalFormatting>
  <conditionalFormatting sqref="C364">
    <cfRule type="expression" dxfId="88" priority="63">
      <formula>AND($B364="Eliminada")</formula>
    </cfRule>
    <cfRule type="expression" dxfId="87" priority="64">
      <formula>AND($B364="Suspendida")</formula>
    </cfRule>
  </conditionalFormatting>
  <conditionalFormatting sqref="B364 D364:E364 H364 J364">
    <cfRule type="expression" dxfId="86" priority="39">
      <formula>AND($B364="Eliminada")</formula>
    </cfRule>
    <cfRule type="expression" dxfId="85" priority="40">
      <formula>AND($B364="Suspendida")</formula>
    </cfRule>
  </conditionalFormatting>
  <conditionalFormatting sqref="AG364">
    <cfRule type="expression" dxfId="84" priority="69">
      <formula>AND(#REF!="Eliminada")</formula>
    </cfRule>
    <cfRule type="expression" dxfId="83" priority="70">
      <formula>AND(#REF!="Suspendida")</formula>
    </cfRule>
  </conditionalFormatting>
  <conditionalFormatting sqref="A199">
    <cfRule type="expression" dxfId="82" priority="37">
      <formula>AND($B199="Eliminada")</formula>
    </cfRule>
    <cfRule type="expression" dxfId="81" priority="38">
      <formula>AND($B199="Suspendida")</formula>
    </cfRule>
  </conditionalFormatting>
  <conditionalFormatting sqref="A248">
    <cfRule type="expression" dxfId="80" priority="35">
      <formula>AND($B248="Eliminada")</formula>
    </cfRule>
    <cfRule type="expression" dxfId="79" priority="36">
      <formula>AND($B248="Suspendida")</formula>
    </cfRule>
  </conditionalFormatting>
  <conditionalFormatting sqref="A249">
    <cfRule type="expression" dxfId="78" priority="33">
      <formula>AND($B249="Eliminada")</formula>
    </cfRule>
    <cfRule type="expression" dxfId="77" priority="34">
      <formula>AND($B249="Suspendida")</formula>
    </cfRule>
  </conditionalFormatting>
  <conditionalFormatting sqref="AG11:AI11">
    <cfRule type="expression" dxfId="76" priority="31">
      <formula>AND($B11="Eliminada")</formula>
    </cfRule>
  </conditionalFormatting>
  <conditionalFormatting sqref="AO11">
    <cfRule type="expression" dxfId="75" priority="29">
      <formula>AND($B11="Eliminada")</formula>
    </cfRule>
    <cfRule type="expression" dxfId="74" priority="30">
      <formula>AND($B11="Suspendida")</formula>
    </cfRule>
  </conditionalFormatting>
  <conditionalFormatting sqref="F1:F355 F357:F358 F360:F362 F365:F1048576">
    <cfRule type="expression" dxfId="73" priority="27">
      <formula>AND($B1="Eliminada")</formula>
    </cfRule>
    <cfRule type="expression" dxfId="72" priority="28">
      <formula>AND($B1="Suspendida")</formula>
    </cfRule>
  </conditionalFormatting>
  <conditionalFormatting sqref="F356 F359">
    <cfRule type="expression" dxfId="71" priority="25">
      <formula>AND($B356="Eliminada")</formula>
    </cfRule>
    <cfRule type="expression" dxfId="70" priority="26">
      <formula>AND($B356="Suspendida")</formula>
    </cfRule>
  </conditionalFormatting>
  <conditionalFormatting sqref="F363">
    <cfRule type="expression" dxfId="69" priority="23">
      <formula>AND($B363="Eliminada")</formula>
    </cfRule>
    <cfRule type="expression" dxfId="68" priority="24">
      <formula>AND($B363="Suspendida")</formula>
    </cfRule>
  </conditionalFormatting>
  <conditionalFormatting sqref="F364">
    <cfRule type="expression" dxfId="67" priority="21">
      <formula>AND($B364="Eliminada")</formula>
    </cfRule>
    <cfRule type="expression" dxfId="66" priority="22">
      <formula>AND($B364="Suspendida")</formula>
    </cfRule>
  </conditionalFormatting>
  <conditionalFormatting sqref="G136:G353 G362:G363 G1:G27 G365:G1048576">
    <cfRule type="expression" dxfId="65" priority="19">
      <formula>AND($B1="Eliminada")</formula>
    </cfRule>
    <cfRule type="expression" dxfId="64" priority="20">
      <formula>AND($B1="Suspendida")</formula>
    </cfRule>
  </conditionalFormatting>
  <conditionalFormatting sqref="G28:G135">
    <cfRule type="expression" dxfId="63" priority="17">
      <formula>AND($B28="Eliminada")</formula>
    </cfRule>
    <cfRule type="expression" dxfId="62" priority="18">
      <formula>AND($B28="Suspendida")</formula>
    </cfRule>
  </conditionalFormatting>
  <conditionalFormatting sqref="G354">
    <cfRule type="expression" dxfId="61" priority="15">
      <formula>AND($B354="Eliminada")</formula>
    </cfRule>
    <cfRule type="expression" dxfId="60" priority="16">
      <formula>AND($B354="Suspendida")</formula>
    </cfRule>
  </conditionalFormatting>
  <conditionalFormatting sqref="G355">
    <cfRule type="expression" dxfId="59" priority="13">
      <formula>AND($B355="Eliminada")</formula>
    </cfRule>
    <cfRule type="expression" dxfId="58" priority="14">
      <formula>AND($B355="Suspendida")</formula>
    </cfRule>
  </conditionalFormatting>
  <conditionalFormatting sqref="G356">
    <cfRule type="expression" dxfId="57" priority="11">
      <formula>AND($B356="Eliminada")</formula>
    </cfRule>
    <cfRule type="expression" dxfId="56" priority="12">
      <formula>AND($B356="Suspendida")</formula>
    </cfRule>
  </conditionalFormatting>
  <conditionalFormatting sqref="G357:G361">
    <cfRule type="expression" dxfId="55" priority="9">
      <formula>AND($B357="Eliminada")</formula>
    </cfRule>
    <cfRule type="expression" dxfId="54" priority="10">
      <formula>AND($B357="Suspendida")</formula>
    </cfRule>
  </conditionalFormatting>
  <conditionalFormatting sqref="G364">
    <cfRule type="expression" dxfId="53" priority="7">
      <formula>AND($B364="Eliminada")</formula>
    </cfRule>
    <cfRule type="expression" dxfId="52" priority="8">
      <formula>AND($B364="Suspendida")</formula>
    </cfRule>
  </conditionalFormatting>
  <conditionalFormatting sqref="BB348:BB364 BB340:BB346 BB336:BB337 BB312:BB318 BB299 BB297 BB295 BB290:BB293 BB284:BB288 BB280 BB276:BB278 BB274 BB272 BB262:BB270 BB255:BB260 BB251:BB253 BB240:BB249 BB232:BB233 BB230 BB222:BB226 BB205:BB209 BB201:BB203 BB198:BB199 BB189:BB195 BB184:BB187 BB182 BB177:BB180 BB168:BB175 BB160:BB165 BB140:BB154 BB136 BB130 BB124:BB125 BB120:BB122 BB117 BB114:BB115 BB112 BB103 BB97 BB95 BB80 BB72:BB73 BB61:BB63 BB57 BB52 BB50 BB47 BB37">
    <cfRule type="expression" dxfId="51" priority="1">
      <formula>AND($B37="Eliminada")</formula>
    </cfRule>
    <cfRule type="expression" dxfId="50" priority="2">
      <formula>AND($B37="Suspendida")</formula>
    </cfRule>
  </conditionalFormatting>
  <conditionalFormatting sqref="BB38:BB46 BB48:BB49 BB51 BB53:BB56 BB58:BB60 BB64:BB71 BB74:BB79 BB81:BB94 BB96 BB98:BB102 BB104:BB111 BB113 BB116 BB118:BB119 BB123 BB126:BB129 BB131:BB135 BB137:BB139 BB155:BB159 BB166:BB167 BB176 BB181 BB183 BB188 BB196:BB197 BB200 BB204 BB210:BB221 BB227:BB229 BB231 BB234:BB239 BB250 BB254 BB261 BB271 BB273 BB275 BB279 BB281:BB283 BB289 BB294 BB296 BB298 BB300:BB311 BB319:BB335 BB338:BB339 BB347">
    <cfRule type="expression" dxfId="49" priority="3">
      <formula>AND($B38="Eliminada")</formula>
    </cfRule>
    <cfRule type="expression" dxfId="48" priority="4">
      <formula>AND($B38="Suspendida")</formula>
    </cfRule>
  </conditionalFormatting>
  <pageMargins left="0.7" right="0.7" top="0.75" bottom="0.75" header="0.3" footer="0.3"/>
  <pageSetup orientation="portrait" horizontalDpi="4294967294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61B80-FA24-4014-A4FD-A00DCF7C0D6C}">
  <dimension ref="A1:W254"/>
  <sheetViews>
    <sheetView topLeftCell="H233" workbookViewId="0">
      <selection activeCell="W254" sqref="W254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251" t="s">
        <v>1683</v>
      </c>
      <c r="D1" s="251"/>
      <c r="E1" s="251"/>
      <c r="F1" s="251"/>
      <c r="G1" s="251" t="s">
        <v>1683</v>
      </c>
      <c r="H1" s="251"/>
      <c r="I1" s="253" t="s">
        <v>2242</v>
      </c>
      <c r="J1" s="252" t="s">
        <v>1684</v>
      </c>
      <c r="K1" s="252"/>
      <c r="L1" s="252"/>
      <c r="M1" s="252"/>
      <c r="N1" s="252" t="s">
        <v>1684</v>
      </c>
      <c r="O1" s="252"/>
      <c r="P1" s="255" t="s">
        <v>2243</v>
      </c>
      <c r="Q1" s="246" t="s">
        <v>1685</v>
      </c>
      <c r="R1" s="247"/>
      <c r="S1" s="247"/>
      <c r="T1" s="248"/>
      <c r="U1" s="245" t="s">
        <v>1685</v>
      </c>
      <c r="V1" s="245"/>
      <c r="W1" s="249" t="s">
        <v>2243</v>
      </c>
    </row>
    <row r="2" spans="1:23" ht="24" x14ac:dyDescent="0.2">
      <c r="A2" s="33" t="s">
        <v>1631</v>
      </c>
      <c r="B2" s="33" t="s">
        <v>1648</v>
      </c>
      <c r="C2" s="219" t="s">
        <v>130</v>
      </c>
      <c r="D2" s="219" t="s">
        <v>127</v>
      </c>
      <c r="E2" s="219" t="s">
        <v>128</v>
      </c>
      <c r="F2" s="219" t="s">
        <v>129</v>
      </c>
      <c r="G2" s="219" t="s">
        <v>2240</v>
      </c>
      <c r="H2" s="219" t="s">
        <v>2241</v>
      </c>
      <c r="I2" s="254"/>
      <c r="J2" s="220" t="s">
        <v>130</v>
      </c>
      <c r="K2" s="220" t="s">
        <v>127</v>
      </c>
      <c r="L2" s="220" t="s">
        <v>128</v>
      </c>
      <c r="M2" s="220" t="s">
        <v>129</v>
      </c>
      <c r="N2" s="220" t="s">
        <v>2240</v>
      </c>
      <c r="O2" s="220" t="s">
        <v>2241</v>
      </c>
      <c r="P2" s="256"/>
      <c r="Q2" s="181" t="s">
        <v>130</v>
      </c>
      <c r="R2" s="181" t="s">
        <v>127</v>
      </c>
      <c r="S2" s="181" t="s">
        <v>128</v>
      </c>
      <c r="T2" s="181" t="s">
        <v>129</v>
      </c>
      <c r="U2" s="221" t="s">
        <v>2240</v>
      </c>
      <c r="V2" s="221" t="s">
        <v>2241</v>
      </c>
      <c r="W2" s="250"/>
    </row>
    <row r="3" spans="1:23" x14ac:dyDescent="0.2">
      <c r="A3" s="175">
        <v>1</v>
      </c>
      <c r="B3" s="173" t="s">
        <v>804</v>
      </c>
      <c r="C3" s="182">
        <v>0.25</v>
      </c>
      <c r="D3" s="182">
        <v>0.45833333333333331</v>
      </c>
      <c r="E3" s="171" t="s">
        <v>1617</v>
      </c>
      <c r="F3" s="171" t="s">
        <v>1617</v>
      </c>
      <c r="G3" s="230">
        <f>D3-C3</f>
        <v>0.20833333333333331</v>
      </c>
      <c r="H3" s="230"/>
      <c r="I3" s="230">
        <f>G3+H3</f>
        <v>0.20833333333333331</v>
      </c>
      <c r="J3" s="171" t="s">
        <v>1617</v>
      </c>
      <c r="K3" s="171" t="s">
        <v>1617</v>
      </c>
      <c r="L3" s="171" t="s">
        <v>1617</v>
      </c>
      <c r="M3" s="171" t="s">
        <v>1617</v>
      </c>
      <c r="N3" s="231"/>
      <c r="O3" s="232"/>
      <c r="P3" s="230">
        <f>N3+O3</f>
        <v>0</v>
      </c>
      <c r="Q3" s="171" t="s">
        <v>1617</v>
      </c>
      <c r="R3" s="171" t="s">
        <v>1617</v>
      </c>
      <c r="S3" s="171" t="s">
        <v>1617</v>
      </c>
      <c r="T3" s="171" t="s">
        <v>1617</v>
      </c>
      <c r="U3" s="231"/>
      <c r="V3" s="231"/>
      <c r="W3" s="231">
        <f>U3+V3</f>
        <v>0</v>
      </c>
    </row>
    <row r="4" spans="1:23" x14ac:dyDescent="0.2">
      <c r="A4" s="175">
        <v>2</v>
      </c>
      <c r="B4" s="173" t="s">
        <v>804</v>
      </c>
      <c r="C4" s="182">
        <v>0.27083333333333331</v>
      </c>
      <c r="D4" s="182">
        <v>0.39583333333333331</v>
      </c>
      <c r="E4" s="171" t="s">
        <v>1617</v>
      </c>
      <c r="F4" s="171" t="s">
        <v>1617</v>
      </c>
      <c r="G4" s="230">
        <f t="shared" ref="G4:G67" si="0">D4-C4</f>
        <v>0.125</v>
      </c>
      <c r="H4" s="230"/>
      <c r="I4" s="230">
        <f t="shared" ref="I4:I39" si="1">G4+H4</f>
        <v>0.125</v>
      </c>
      <c r="J4" s="171" t="s">
        <v>1617</v>
      </c>
      <c r="K4" s="171" t="s">
        <v>1617</v>
      </c>
      <c r="L4" s="171" t="s">
        <v>1617</v>
      </c>
      <c r="M4" s="171" t="s">
        <v>1617</v>
      </c>
      <c r="N4" s="231"/>
      <c r="O4" s="232"/>
      <c r="P4" s="230">
        <f t="shared" ref="P4:P39" si="2">N4+O4</f>
        <v>0</v>
      </c>
      <c r="Q4" s="171" t="s">
        <v>1617</v>
      </c>
      <c r="R4" s="171" t="s">
        <v>1617</v>
      </c>
      <c r="S4" s="171" t="s">
        <v>1617</v>
      </c>
      <c r="T4" s="171" t="s">
        <v>1617</v>
      </c>
      <c r="U4" s="231"/>
      <c r="V4" s="231"/>
      <c r="W4" s="231">
        <f t="shared" ref="W4:W39" si="3">U4+V4</f>
        <v>0</v>
      </c>
    </row>
    <row r="5" spans="1:23" x14ac:dyDescent="0.2">
      <c r="A5" s="175">
        <v>3</v>
      </c>
      <c r="B5" s="173" t="s">
        <v>804</v>
      </c>
      <c r="C5" s="182">
        <v>0.27083333333333331</v>
      </c>
      <c r="D5" s="182">
        <v>0.45833333333333331</v>
      </c>
      <c r="E5" s="171" t="s">
        <v>1617</v>
      </c>
      <c r="F5" s="171" t="s">
        <v>1617</v>
      </c>
      <c r="G5" s="230">
        <f t="shared" si="0"/>
        <v>0.1875</v>
      </c>
      <c r="H5" s="230"/>
      <c r="I5" s="230">
        <f t="shared" si="1"/>
        <v>0.1875</v>
      </c>
      <c r="J5" s="171" t="s">
        <v>1617</v>
      </c>
      <c r="K5" s="171" t="s">
        <v>1617</v>
      </c>
      <c r="L5" s="171" t="s">
        <v>1617</v>
      </c>
      <c r="M5" s="171" t="s">
        <v>1617</v>
      </c>
      <c r="N5" s="231"/>
      <c r="O5" s="232"/>
      <c r="P5" s="230">
        <f t="shared" si="2"/>
        <v>0</v>
      </c>
      <c r="Q5" s="171" t="s">
        <v>1617</v>
      </c>
      <c r="R5" s="171" t="s">
        <v>1617</v>
      </c>
      <c r="S5" s="171" t="s">
        <v>1617</v>
      </c>
      <c r="T5" s="171" t="s">
        <v>1617</v>
      </c>
      <c r="U5" s="231"/>
      <c r="V5" s="231"/>
      <c r="W5" s="231">
        <f t="shared" si="3"/>
        <v>0</v>
      </c>
    </row>
    <row r="6" spans="1:23" ht="15" x14ac:dyDescent="0.2">
      <c r="A6" s="175">
        <v>6</v>
      </c>
      <c r="B6" s="173" t="s">
        <v>804</v>
      </c>
      <c r="C6" s="182">
        <v>0.27083333333333331</v>
      </c>
      <c r="D6" s="182">
        <v>0.45833333333333331</v>
      </c>
      <c r="E6" s="171" t="s">
        <v>1617</v>
      </c>
      <c r="F6" s="171" t="s">
        <v>1617</v>
      </c>
      <c r="G6" s="230">
        <f t="shared" si="0"/>
        <v>0.1875</v>
      </c>
      <c r="H6" s="230"/>
      <c r="I6" s="230">
        <f t="shared" si="1"/>
        <v>0.1875</v>
      </c>
      <c r="J6" s="171" t="s">
        <v>1617</v>
      </c>
      <c r="K6" s="171" t="s">
        <v>1617</v>
      </c>
      <c r="L6" s="171" t="s">
        <v>1617</v>
      </c>
      <c r="M6" s="171" t="s">
        <v>1617</v>
      </c>
      <c r="N6" s="231"/>
      <c r="O6" s="232"/>
      <c r="P6" s="230">
        <f t="shared" si="2"/>
        <v>0</v>
      </c>
      <c r="Q6" s="186" t="s">
        <v>1617</v>
      </c>
      <c r="R6" s="186" t="s">
        <v>1617</v>
      </c>
      <c r="S6" s="186" t="s">
        <v>1617</v>
      </c>
      <c r="T6" s="186" t="s">
        <v>1617</v>
      </c>
      <c r="U6" s="233"/>
      <c r="V6" s="233"/>
      <c r="W6" s="231">
        <f t="shared" si="3"/>
        <v>0</v>
      </c>
    </row>
    <row r="7" spans="1:23" ht="15" x14ac:dyDescent="0.2">
      <c r="A7" s="175">
        <v>7</v>
      </c>
      <c r="B7" s="173" t="s">
        <v>804</v>
      </c>
      <c r="C7" s="182">
        <v>0.27083333333333331</v>
      </c>
      <c r="D7" s="182">
        <v>0.91666666666666663</v>
      </c>
      <c r="E7" s="171" t="s">
        <v>1617</v>
      </c>
      <c r="F7" s="171" t="s">
        <v>1617</v>
      </c>
      <c r="G7" s="230">
        <f t="shared" si="0"/>
        <v>0.64583333333333326</v>
      </c>
      <c r="H7" s="230"/>
      <c r="I7" s="230">
        <f t="shared" si="1"/>
        <v>0.64583333333333326</v>
      </c>
      <c r="J7" s="171" t="s">
        <v>1617</v>
      </c>
      <c r="K7" s="171" t="s">
        <v>1617</v>
      </c>
      <c r="L7" s="171" t="s">
        <v>1617</v>
      </c>
      <c r="M7" s="171" t="s">
        <v>1617</v>
      </c>
      <c r="N7" s="231"/>
      <c r="O7" s="232"/>
      <c r="P7" s="230">
        <f t="shared" si="2"/>
        <v>0</v>
      </c>
      <c r="Q7" s="186" t="s">
        <v>1617</v>
      </c>
      <c r="R7" s="186" t="s">
        <v>1617</v>
      </c>
      <c r="S7" s="186" t="s">
        <v>1617</v>
      </c>
      <c r="T7" s="186" t="s">
        <v>1617</v>
      </c>
      <c r="U7" s="233"/>
      <c r="V7" s="233"/>
      <c r="W7" s="231">
        <f t="shared" si="3"/>
        <v>0</v>
      </c>
    </row>
    <row r="8" spans="1:23" x14ac:dyDescent="0.2">
      <c r="A8" s="175">
        <v>8</v>
      </c>
      <c r="B8" s="173" t="s">
        <v>804</v>
      </c>
      <c r="C8" s="182">
        <v>0.70833333333333337</v>
      </c>
      <c r="D8" s="182">
        <v>0.875</v>
      </c>
      <c r="E8" s="171" t="s">
        <v>1617</v>
      </c>
      <c r="F8" s="171" t="s">
        <v>1617</v>
      </c>
      <c r="G8" s="230">
        <f t="shared" si="0"/>
        <v>0.16666666666666663</v>
      </c>
      <c r="H8" s="230"/>
      <c r="I8" s="230">
        <f t="shared" si="1"/>
        <v>0.16666666666666663</v>
      </c>
      <c r="J8" s="171" t="s">
        <v>1617</v>
      </c>
      <c r="K8" s="171" t="s">
        <v>1617</v>
      </c>
      <c r="L8" s="171" t="s">
        <v>1617</v>
      </c>
      <c r="M8" s="171" t="s">
        <v>1617</v>
      </c>
      <c r="N8" s="231"/>
      <c r="O8" s="232"/>
      <c r="P8" s="230">
        <f t="shared" si="2"/>
        <v>0</v>
      </c>
      <c r="Q8" s="171" t="s">
        <v>1617</v>
      </c>
      <c r="R8" s="171" t="s">
        <v>1617</v>
      </c>
      <c r="S8" s="171" t="s">
        <v>1617</v>
      </c>
      <c r="T8" s="171" t="s">
        <v>1617</v>
      </c>
      <c r="U8" s="231"/>
      <c r="V8" s="231"/>
      <c r="W8" s="231">
        <f t="shared" si="3"/>
        <v>0</v>
      </c>
    </row>
    <row r="9" spans="1:23" ht="15" x14ac:dyDescent="0.2">
      <c r="A9" s="175">
        <v>12</v>
      </c>
      <c r="B9" s="173" t="s">
        <v>804</v>
      </c>
      <c r="C9" s="182">
        <v>0.6875</v>
      </c>
      <c r="D9" s="182">
        <v>0.85416666666666663</v>
      </c>
      <c r="E9" s="171" t="s">
        <v>1617</v>
      </c>
      <c r="F9" s="171" t="s">
        <v>1617</v>
      </c>
      <c r="G9" s="230">
        <f t="shared" si="0"/>
        <v>0.16666666666666663</v>
      </c>
      <c r="H9" s="230"/>
      <c r="I9" s="230">
        <f t="shared" si="1"/>
        <v>0.16666666666666663</v>
      </c>
      <c r="J9" s="171" t="s">
        <v>1617</v>
      </c>
      <c r="K9" s="171" t="s">
        <v>1617</v>
      </c>
      <c r="L9" s="171" t="s">
        <v>1617</v>
      </c>
      <c r="M9" s="171" t="s">
        <v>1617</v>
      </c>
      <c r="N9" s="231"/>
      <c r="O9" s="232"/>
      <c r="P9" s="230">
        <f t="shared" si="2"/>
        <v>0</v>
      </c>
      <c r="Q9" s="186" t="s">
        <v>1617</v>
      </c>
      <c r="R9" s="186" t="s">
        <v>1617</v>
      </c>
      <c r="S9" s="186" t="s">
        <v>1617</v>
      </c>
      <c r="T9" s="186" t="s">
        <v>1617</v>
      </c>
      <c r="U9" s="231"/>
      <c r="V9" s="231"/>
      <c r="W9" s="231">
        <f t="shared" si="3"/>
        <v>0</v>
      </c>
    </row>
    <row r="10" spans="1:23" ht="15" x14ac:dyDescent="0.2">
      <c r="A10" s="175">
        <v>13</v>
      </c>
      <c r="B10" s="173" t="s">
        <v>804</v>
      </c>
      <c r="C10" s="182">
        <v>0.27083333333333331</v>
      </c>
      <c r="D10" s="182">
        <v>0.45833333333333331</v>
      </c>
      <c r="E10" s="171" t="s">
        <v>1617</v>
      </c>
      <c r="F10" s="171" t="s">
        <v>1617</v>
      </c>
      <c r="G10" s="230">
        <f t="shared" si="0"/>
        <v>0.1875</v>
      </c>
      <c r="H10" s="230"/>
      <c r="I10" s="230">
        <f t="shared" si="1"/>
        <v>0.1875</v>
      </c>
      <c r="J10" s="171" t="s">
        <v>1617</v>
      </c>
      <c r="K10" s="171" t="s">
        <v>1617</v>
      </c>
      <c r="L10" s="171" t="s">
        <v>1617</v>
      </c>
      <c r="M10" s="171" t="s">
        <v>1617</v>
      </c>
      <c r="N10" s="231"/>
      <c r="O10" s="232"/>
      <c r="P10" s="230">
        <f t="shared" si="2"/>
        <v>0</v>
      </c>
      <c r="Q10" s="171" t="s">
        <v>1617</v>
      </c>
      <c r="R10" s="171" t="s">
        <v>1617</v>
      </c>
      <c r="S10" s="171" t="s">
        <v>1617</v>
      </c>
      <c r="T10" s="171" t="s">
        <v>1617</v>
      </c>
      <c r="U10" s="233"/>
      <c r="V10" s="233"/>
      <c r="W10" s="231">
        <f t="shared" si="3"/>
        <v>0</v>
      </c>
    </row>
    <row r="11" spans="1:23" x14ac:dyDescent="0.2">
      <c r="A11" s="175">
        <v>14</v>
      </c>
      <c r="B11" s="173" t="s">
        <v>804</v>
      </c>
      <c r="C11" s="182">
        <v>0.27083333333333331</v>
      </c>
      <c r="D11" s="182">
        <v>0.91666666666666663</v>
      </c>
      <c r="E11" s="171" t="s">
        <v>1617</v>
      </c>
      <c r="F11" s="171" t="s">
        <v>1617</v>
      </c>
      <c r="G11" s="230">
        <f t="shared" si="0"/>
        <v>0.64583333333333326</v>
      </c>
      <c r="H11" s="230"/>
      <c r="I11" s="230">
        <f t="shared" si="1"/>
        <v>0.64583333333333326</v>
      </c>
      <c r="J11" s="171">
        <v>0.29166666666666669</v>
      </c>
      <c r="K11" s="171">
        <v>0.875</v>
      </c>
      <c r="L11" s="171" t="s">
        <v>1617</v>
      </c>
      <c r="M11" s="171" t="s">
        <v>1617</v>
      </c>
      <c r="N11" s="231">
        <f t="shared" ref="N11:N67" si="4">K11-J11</f>
        <v>0.58333333333333326</v>
      </c>
      <c r="O11" s="232"/>
      <c r="P11" s="230">
        <f t="shared" si="2"/>
        <v>0.58333333333333326</v>
      </c>
      <c r="Q11" s="171">
        <v>0.5</v>
      </c>
      <c r="R11" s="171">
        <v>0.83333333333333337</v>
      </c>
      <c r="S11" s="171" t="s">
        <v>1617</v>
      </c>
      <c r="T11" s="171" t="s">
        <v>1617</v>
      </c>
      <c r="U11" s="231">
        <f>R11-Q11</f>
        <v>0.33333333333333337</v>
      </c>
      <c r="V11" s="231"/>
      <c r="W11" s="231">
        <f t="shared" si="3"/>
        <v>0.33333333333333337</v>
      </c>
    </row>
    <row r="12" spans="1:23" x14ac:dyDescent="0.2">
      <c r="A12" s="175">
        <v>15</v>
      </c>
      <c r="B12" s="173" t="s">
        <v>804</v>
      </c>
      <c r="C12" s="182">
        <v>0.27083333333333331</v>
      </c>
      <c r="D12" s="182">
        <v>0.45833333333333331</v>
      </c>
      <c r="E12" s="171">
        <v>0.6875</v>
      </c>
      <c r="F12" s="171">
        <v>0.85416666666666663</v>
      </c>
      <c r="G12" s="230">
        <f t="shared" si="0"/>
        <v>0.1875</v>
      </c>
      <c r="H12" s="230">
        <f t="shared" ref="H12:H31" si="5">F12-E12</f>
        <v>0.16666666666666663</v>
      </c>
      <c r="I12" s="230">
        <f t="shared" si="1"/>
        <v>0.35416666666666663</v>
      </c>
      <c r="J12" s="171" t="s">
        <v>1617</v>
      </c>
      <c r="K12" s="171" t="s">
        <v>1617</v>
      </c>
      <c r="L12" s="171" t="s">
        <v>1617</v>
      </c>
      <c r="M12" s="171" t="s">
        <v>1617</v>
      </c>
      <c r="N12" s="231"/>
      <c r="O12" s="232"/>
      <c r="P12" s="230">
        <f t="shared" si="2"/>
        <v>0</v>
      </c>
      <c r="Q12" s="171" t="s">
        <v>1617</v>
      </c>
      <c r="R12" s="171" t="s">
        <v>1617</v>
      </c>
      <c r="S12" s="171" t="s">
        <v>1617</v>
      </c>
      <c r="T12" s="171" t="s">
        <v>1617</v>
      </c>
      <c r="U12" s="231"/>
      <c r="V12" s="231"/>
      <c r="W12" s="231">
        <f t="shared" si="3"/>
        <v>0</v>
      </c>
    </row>
    <row r="13" spans="1:23" x14ac:dyDescent="0.2">
      <c r="A13" s="175">
        <v>17</v>
      </c>
      <c r="B13" s="173" t="s">
        <v>804</v>
      </c>
      <c r="C13" s="182">
        <v>0.27083333333333331</v>
      </c>
      <c r="D13" s="182">
        <v>0.91666666666666663</v>
      </c>
      <c r="E13" s="171" t="s">
        <v>1617</v>
      </c>
      <c r="F13" s="171" t="s">
        <v>1617</v>
      </c>
      <c r="G13" s="230">
        <f t="shared" si="0"/>
        <v>0.64583333333333326</v>
      </c>
      <c r="H13" s="230"/>
      <c r="I13" s="230">
        <f t="shared" si="1"/>
        <v>0.64583333333333326</v>
      </c>
      <c r="J13" s="171" t="s">
        <v>1617</v>
      </c>
      <c r="K13" s="171" t="s">
        <v>1617</v>
      </c>
      <c r="L13" s="171" t="s">
        <v>1617</v>
      </c>
      <c r="M13" s="171" t="s">
        <v>1617</v>
      </c>
      <c r="N13" s="231"/>
      <c r="O13" s="232"/>
      <c r="P13" s="230">
        <f t="shared" si="2"/>
        <v>0</v>
      </c>
      <c r="Q13" s="171" t="s">
        <v>1617</v>
      </c>
      <c r="R13" s="171" t="s">
        <v>1617</v>
      </c>
      <c r="S13" s="171" t="s">
        <v>1617</v>
      </c>
      <c r="T13" s="171" t="s">
        <v>1617</v>
      </c>
      <c r="U13" s="231"/>
      <c r="V13" s="231"/>
      <c r="W13" s="231">
        <f t="shared" si="3"/>
        <v>0</v>
      </c>
    </row>
    <row r="14" spans="1:23" x14ac:dyDescent="0.2">
      <c r="A14" s="175">
        <v>20</v>
      </c>
      <c r="B14" s="173" t="s">
        <v>804</v>
      </c>
      <c r="C14" s="182">
        <v>0.66666666666666663</v>
      </c>
      <c r="D14" s="182">
        <v>0.85416666666666663</v>
      </c>
      <c r="E14" s="171" t="s">
        <v>1617</v>
      </c>
      <c r="F14" s="171" t="s">
        <v>1617</v>
      </c>
      <c r="G14" s="230">
        <f t="shared" si="0"/>
        <v>0.1875</v>
      </c>
      <c r="H14" s="230"/>
      <c r="I14" s="230">
        <f t="shared" si="1"/>
        <v>0.1875</v>
      </c>
      <c r="J14" s="171" t="s">
        <v>1617</v>
      </c>
      <c r="K14" s="171" t="s">
        <v>1617</v>
      </c>
      <c r="L14" s="171" t="s">
        <v>1617</v>
      </c>
      <c r="M14" s="171" t="s">
        <v>1617</v>
      </c>
      <c r="N14" s="231"/>
      <c r="O14" s="232"/>
      <c r="P14" s="230">
        <f t="shared" si="2"/>
        <v>0</v>
      </c>
      <c r="Q14" s="171" t="s">
        <v>1617</v>
      </c>
      <c r="R14" s="171" t="s">
        <v>1617</v>
      </c>
      <c r="S14" s="171" t="s">
        <v>1617</v>
      </c>
      <c r="T14" s="171" t="s">
        <v>1617</v>
      </c>
      <c r="U14" s="231"/>
      <c r="V14" s="231"/>
      <c r="W14" s="231">
        <f t="shared" si="3"/>
        <v>0</v>
      </c>
    </row>
    <row r="15" spans="1:23" x14ac:dyDescent="0.2">
      <c r="A15" s="175">
        <v>21</v>
      </c>
      <c r="B15" s="173" t="s">
        <v>804</v>
      </c>
      <c r="C15" s="182">
        <v>0.27083333333333331</v>
      </c>
      <c r="D15" s="182">
        <v>0.45833333333333331</v>
      </c>
      <c r="E15" s="171" t="s">
        <v>1617</v>
      </c>
      <c r="F15" s="171" t="s">
        <v>1617</v>
      </c>
      <c r="G15" s="230">
        <f t="shared" si="0"/>
        <v>0.1875</v>
      </c>
      <c r="H15" s="230"/>
      <c r="I15" s="230">
        <f t="shared" si="1"/>
        <v>0.1875</v>
      </c>
      <c r="J15" s="171" t="s">
        <v>1617</v>
      </c>
      <c r="K15" s="171" t="s">
        <v>1617</v>
      </c>
      <c r="L15" s="171" t="s">
        <v>1617</v>
      </c>
      <c r="M15" s="171" t="s">
        <v>1617</v>
      </c>
      <c r="N15" s="231"/>
      <c r="O15" s="232"/>
      <c r="P15" s="230">
        <f t="shared" si="2"/>
        <v>0</v>
      </c>
      <c r="Q15" s="171" t="s">
        <v>1617</v>
      </c>
      <c r="R15" s="171" t="s">
        <v>1617</v>
      </c>
      <c r="S15" s="171" t="s">
        <v>1617</v>
      </c>
      <c r="T15" s="171" t="s">
        <v>1617</v>
      </c>
      <c r="U15" s="231"/>
      <c r="V15" s="231"/>
      <c r="W15" s="231">
        <f t="shared" si="3"/>
        <v>0</v>
      </c>
    </row>
    <row r="16" spans="1:23" ht="15" x14ac:dyDescent="0.2">
      <c r="A16" s="175">
        <v>22</v>
      </c>
      <c r="B16" s="173" t="s">
        <v>804</v>
      </c>
      <c r="C16" s="182">
        <v>0.25</v>
      </c>
      <c r="D16" s="182">
        <v>0.45833333333333331</v>
      </c>
      <c r="E16" s="171" t="s">
        <v>1617</v>
      </c>
      <c r="F16" s="171" t="s">
        <v>1617</v>
      </c>
      <c r="G16" s="230">
        <f t="shared" si="0"/>
        <v>0.20833333333333331</v>
      </c>
      <c r="H16" s="230"/>
      <c r="I16" s="230">
        <f t="shared" si="1"/>
        <v>0.20833333333333331</v>
      </c>
      <c r="J16" s="171" t="s">
        <v>1617</v>
      </c>
      <c r="K16" s="171" t="s">
        <v>1617</v>
      </c>
      <c r="L16" s="171" t="s">
        <v>1617</v>
      </c>
      <c r="M16" s="171" t="s">
        <v>1617</v>
      </c>
      <c r="N16" s="231"/>
      <c r="O16" s="232"/>
      <c r="P16" s="230">
        <f t="shared" si="2"/>
        <v>0</v>
      </c>
      <c r="Q16" s="186" t="s">
        <v>1617</v>
      </c>
      <c r="R16" s="186" t="s">
        <v>1617</v>
      </c>
      <c r="S16" s="186" t="s">
        <v>1617</v>
      </c>
      <c r="T16" s="186" t="s">
        <v>1617</v>
      </c>
      <c r="U16" s="231"/>
      <c r="V16" s="231"/>
      <c r="W16" s="231">
        <f t="shared" si="3"/>
        <v>0</v>
      </c>
    </row>
    <row r="17" spans="1:23" x14ac:dyDescent="0.2">
      <c r="A17" s="175">
        <v>26</v>
      </c>
      <c r="B17" s="173" t="s">
        <v>804</v>
      </c>
      <c r="C17" s="182">
        <v>0.25</v>
      </c>
      <c r="D17" s="182">
        <v>0.4375</v>
      </c>
      <c r="E17" s="171" t="s">
        <v>1617</v>
      </c>
      <c r="F17" s="171" t="s">
        <v>1617</v>
      </c>
      <c r="G17" s="230">
        <f t="shared" si="0"/>
        <v>0.1875</v>
      </c>
      <c r="H17" s="230"/>
      <c r="I17" s="230">
        <f t="shared" si="1"/>
        <v>0.1875</v>
      </c>
      <c r="J17" s="171" t="s">
        <v>1617</v>
      </c>
      <c r="K17" s="171" t="s">
        <v>1617</v>
      </c>
      <c r="L17" s="171" t="s">
        <v>1617</v>
      </c>
      <c r="M17" s="171" t="s">
        <v>1617</v>
      </c>
      <c r="N17" s="231"/>
      <c r="O17" s="232"/>
      <c r="P17" s="230">
        <f t="shared" si="2"/>
        <v>0</v>
      </c>
      <c r="Q17" s="171" t="s">
        <v>1617</v>
      </c>
      <c r="R17" s="171" t="s">
        <v>1617</v>
      </c>
      <c r="S17" s="171" t="s">
        <v>1617</v>
      </c>
      <c r="T17" s="171" t="s">
        <v>1617</v>
      </c>
      <c r="U17" s="231"/>
      <c r="V17" s="231"/>
      <c r="W17" s="231">
        <f t="shared" si="3"/>
        <v>0</v>
      </c>
    </row>
    <row r="18" spans="1:23" ht="15" x14ac:dyDescent="0.2">
      <c r="A18" s="175">
        <v>28</v>
      </c>
      <c r="B18" s="173" t="s">
        <v>804</v>
      </c>
      <c r="C18" s="182">
        <v>0.27083333333333331</v>
      </c>
      <c r="D18" s="182">
        <v>0.45833333333333331</v>
      </c>
      <c r="E18" s="171" t="s">
        <v>1617</v>
      </c>
      <c r="F18" s="171" t="s">
        <v>1617</v>
      </c>
      <c r="G18" s="230">
        <f t="shared" si="0"/>
        <v>0.1875</v>
      </c>
      <c r="H18" s="230"/>
      <c r="I18" s="230">
        <f t="shared" si="1"/>
        <v>0.1875</v>
      </c>
      <c r="J18" s="171" t="s">
        <v>1617</v>
      </c>
      <c r="K18" s="171" t="s">
        <v>1617</v>
      </c>
      <c r="L18" s="171" t="s">
        <v>1617</v>
      </c>
      <c r="M18" s="171" t="s">
        <v>1617</v>
      </c>
      <c r="N18" s="231"/>
      <c r="O18" s="232"/>
      <c r="P18" s="230">
        <f t="shared" si="2"/>
        <v>0</v>
      </c>
      <c r="Q18" s="171" t="s">
        <v>1617</v>
      </c>
      <c r="R18" s="171" t="s">
        <v>1617</v>
      </c>
      <c r="S18" s="171" t="s">
        <v>1617</v>
      </c>
      <c r="T18" s="171" t="s">
        <v>1617</v>
      </c>
      <c r="U18" s="231"/>
      <c r="V18" s="233"/>
      <c r="W18" s="231">
        <f t="shared" si="3"/>
        <v>0</v>
      </c>
    </row>
    <row r="19" spans="1:23" x14ac:dyDescent="0.2">
      <c r="A19" s="175">
        <v>29</v>
      </c>
      <c r="B19" s="173" t="s">
        <v>804</v>
      </c>
      <c r="C19" s="182">
        <v>0.6875</v>
      </c>
      <c r="D19" s="182">
        <v>0.85416666666666663</v>
      </c>
      <c r="E19" s="171" t="s">
        <v>1617</v>
      </c>
      <c r="F19" s="171" t="s">
        <v>1617</v>
      </c>
      <c r="G19" s="230">
        <f t="shared" si="0"/>
        <v>0.16666666666666663</v>
      </c>
      <c r="H19" s="230"/>
      <c r="I19" s="230">
        <f t="shared" si="1"/>
        <v>0.16666666666666663</v>
      </c>
      <c r="J19" s="171" t="s">
        <v>1617</v>
      </c>
      <c r="K19" s="171" t="s">
        <v>1617</v>
      </c>
      <c r="L19" s="171" t="s">
        <v>1617</v>
      </c>
      <c r="M19" s="171" t="s">
        <v>1617</v>
      </c>
      <c r="N19" s="231"/>
      <c r="O19" s="232"/>
      <c r="P19" s="230">
        <f t="shared" si="2"/>
        <v>0</v>
      </c>
      <c r="Q19" s="171" t="s">
        <v>1617</v>
      </c>
      <c r="R19" s="171" t="s">
        <v>1617</v>
      </c>
      <c r="S19" s="171" t="s">
        <v>1617</v>
      </c>
      <c r="T19" s="171" t="s">
        <v>1617</v>
      </c>
      <c r="U19" s="231"/>
      <c r="V19" s="231"/>
      <c r="W19" s="231">
        <f t="shared" si="3"/>
        <v>0</v>
      </c>
    </row>
    <row r="20" spans="1:23" x14ac:dyDescent="0.2">
      <c r="A20" s="175">
        <v>31</v>
      </c>
      <c r="B20" s="173" t="s">
        <v>804</v>
      </c>
      <c r="C20" s="182">
        <v>0.25</v>
      </c>
      <c r="D20" s="182">
        <v>0.95833333333333337</v>
      </c>
      <c r="E20" s="171" t="s">
        <v>1617</v>
      </c>
      <c r="F20" s="171" t="s">
        <v>1617</v>
      </c>
      <c r="G20" s="230">
        <f t="shared" si="0"/>
        <v>0.70833333333333337</v>
      </c>
      <c r="H20" s="230"/>
      <c r="I20" s="230">
        <f t="shared" si="1"/>
        <v>0.70833333333333337</v>
      </c>
      <c r="J20" s="171">
        <v>0.29166666666666669</v>
      </c>
      <c r="K20" s="171">
        <v>0.875</v>
      </c>
      <c r="L20" s="171" t="s">
        <v>1617</v>
      </c>
      <c r="M20" s="171" t="s">
        <v>1617</v>
      </c>
      <c r="N20" s="231">
        <f t="shared" si="4"/>
        <v>0.58333333333333326</v>
      </c>
      <c r="O20" s="232"/>
      <c r="P20" s="230">
        <f t="shared" si="2"/>
        <v>0.58333333333333326</v>
      </c>
      <c r="Q20" s="171">
        <v>0.5</v>
      </c>
      <c r="R20" s="171">
        <v>0.83333333333333337</v>
      </c>
      <c r="S20" s="171" t="s">
        <v>1617</v>
      </c>
      <c r="T20" s="171" t="s">
        <v>1617</v>
      </c>
      <c r="U20" s="231">
        <f t="shared" ref="U20:U21" si="6">R20-Q20</f>
        <v>0.33333333333333337</v>
      </c>
      <c r="V20" s="231"/>
      <c r="W20" s="231">
        <f t="shared" si="3"/>
        <v>0.33333333333333337</v>
      </c>
    </row>
    <row r="21" spans="1:23" x14ac:dyDescent="0.2">
      <c r="A21" s="175">
        <v>32</v>
      </c>
      <c r="B21" s="173" t="s">
        <v>804</v>
      </c>
      <c r="C21" s="182">
        <v>0.27083333333333331</v>
      </c>
      <c r="D21" s="182">
        <v>0.91666666666666663</v>
      </c>
      <c r="E21" s="171" t="s">
        <v>1617</v>
      </c>
      <c r="F21" s="171" t="s">
        <v>1617</v>
      </c>
      <c r="G21" s="230">
        <f t="shared" si="0"/>
        <v>0.64583333333333326</v>
      </c>
      <c r="H21" s="230"/>
      <c r="I21" s="230">
        <f t="shared" si="1"/>
        <v>0.64583333333333326</v>
      </c>
      <c r="J21" s="171">
        <v>0.29166666666666669</v>
      </c>
      <c r="K21" s="171">
        <v>0.875</v>
      </c>
      <c r="L21" s="171" t="s">
        <v>1617</v>
      </c>
      <c r="M21" s="171" t="s">
        <v>1617</v>
      </c>
      <c r="N21" s="231">
        <f t="shared" si="4"/>
        <v>0.58333333333333326</v>
      </c>
      <c r="O21" s="232"/>
      <c r="P21" s="230">
        <f t="shared" si="2"/>
        <v>0.58333333333333326</v>
      </c>
      <c r="Q21" s="171">
        <v>0.5</v>
      </c>
      <c r="R21" s="171">
        <v>0.83333333333333337</v>
      </c>
      <c r="S21" s="171" t="s">
        <v>1617</v>
      </c>
      <c r="T21" s="171" t="s">
        <v>1617</v>
      </c>
      <c r="U21" s="231">
        <f t="shared" si="6"/>
        <v>0.33333333333333337</v>
      </c>
      <c r="V21" s="231"/>
      <c r="W21" s="231">
        <f t="shared" si="3"/>
        <v>0.33333333333333337</v>
      </c>
    </row>
    <row r="22" spans="1:23" x14ac:dyDescent="0.2">
      <c r="A22" s="175">
        <v>33</v>
      </c>
      <c r="B22" s="173" t="s">
        <v>804</v>
      </c>
      <c r="C22" s="182">
        <v>0.27083333333333331</v>
      </c>
      <c r="D22" s="182">
        <v>0.45833333333333331</v>
      </c>
      <c r="E22" s="171" t="s">
        <v>1617</v>
      </c>
      <c r="F22" s="171" t="s">
        <v>1617</v>
      </c>
      <c r="G22" s="230">
        <f t="shared" si="0"/>
        <v>0.1875</v>
      </c>
      <c r="H22" s="230"/>
      <c r="I22" s="230">
        <f t="shared" si="1"/>
        <v>0.1875</v>
      </c>
      <c r="J22" s="171" t="s">
        <v>1617</v>
      </c>
      <c r="K22" s="171" t="s">
        <v>1617</v>
      </c>
      <c r="L22" s="171" t="s">
        <v>1617</v>
      </c>
      <c r="M22" s="171" t="s">
        <v>1617</v>
      </c>
      <c r="N22" s="231"/>
      <c r="O22" s="232"/>
      <c r="P22" s="230">
        <f t="shared" si="2"/>
        <v>0</v>
      </c>
      <c r="Q22" s="171" t="s">
        <v>1617</v>
      </c>
      <c r="R22" s="171" t="s">
        <v>1617</v>
      </c>
      <c r="S22" s="171" t="s">
        <v>1617</v>
      </c>
      <c r="T22" s="171" t="s">
        <v>1617</v>
      </c>
      <c r="U22" s="231"/>
      <c r="V22" s="231"/>
      <c r="W22" s="231">
        <f t="shared" si="3"/>
        <v>0</v>
      </c>
    </row>
    <row r="23" spans="1:23" ht="15" x14ac:dyDescent="0.2">
      <c r="A23" s="175">
        <v>35</v>
      </c>
      <c r="B23" s="173" t="s">
        <v>804</v>
      </c>
      <c r="C23" s="182">
        <v>0.25</v>
      </c>
      <c r="D23" s="182">
        <v>0.4375</v>
      </c>
      <c r="E23" s="171">
        <v>0.66666666666666663</v>
      </c>
      <c r="F23" s="171">
        <v>0.85416666666666663</v>
      </c>
      <c r="G23" s="230">
        <f t="shared" si="0"/>
        <v>0.1875</v>
      </c>
      <c r="H23" s="230">
        <f t="shared" si="5"/>
        <v>0.1875</v>
      </c>
      <c r="I23" s="230">
        <f t="shared" si="1"/>
        <v>0.375</v>
      </c>
      <c r="J23" s="171" t="s">
        <v>1617</v>
      </c>
      <c r="K23" s="171" t="s">
        <v>1617</v>
      </c>
      <c r="L23" s="171" t="s">
        <v>1617</v>
      </c>
      <c r="M23" s="171" t="s">
        <v>1617</v>
      </c>
      <c r="N23" s="231"/>
      <c r="O23" s="232"/>
      <c r="P23" s="230">
        <f t="shared" si="2"/>
        <v>0</v>
      </c>
      <c r="Q23" s="186" t="s">
        <v>1617</v>
      </c>
      <c r="R23" s="186" t="s">
        <v>1617</v>
      </c>
      <c r="S23" s="186" t="s">
        <v>1617</v>
      </c>
      <c r="T23" s="186" t="s">
        <v>1617</v>
      </c>
      <c r="U23" s="231"/>
      <c r="V23" s="231"/>
      <c r="W23" s="231">
        <f t="shared" si="3"/>
        <v>0</v>
      </c>
    </row>
    <row r="24" spans="1:23" ht="15" x14ac:dyDescent="0.2">
      <c r="A24" s="175">
        <v>36</v>
      </c>
      <c r="B24" s="173" t="s">
        <v>804</v>
      </c>
      <c r="C24" s="182">
        <v>0.25</v>
      </c>
      <c r="D24" s="182">
        <v>0.45833333333333331</v>
      </c>
      <c r="E24" s="171">
        <v>0.66666666666666663</v>
      </c>
      <c r="F24" s="171">
        <v>0.85416666666666663</v>
      </c>
      <c r="G24" s="230">
        <f t="shared" si="0"/>
        <v>0.20833333333333331</v>
      </c>
      <c r="H24" s="230">
        <f t="shared" si="5"/>
        <v>0.1875</v>
      </c>
      <c r="I24" s="230">
        <f t="shared" si="1"/>
        <v>0.39583333333333331</v>
      </c>
      <c r="J24" s="171" t="s">
        <v>1617</v>
      </c>
      <c r="K24" s="171" t="s">
        <v>1617</v>
      </c>
      <c r="L24" s="171" t="s">
        <v>1617</v>
      </c>
      <c r="M24" s="171" t="s">
        <v>1617</v>
      </c>
      <c r="N24" s="231"/>
      <c r="O24" s="232"/>
      <c r="P24" s="230">
        <f t="shared" si="2"/>
        <v>0</v>
      </c>
      <c r="Q24" s="186" t="s">
        <v>1617</v>
      </c>
      <c r="R24" s="186" t="s">
        <v>1617</v>
      </c>
      <c r="S24" s="186" t="s">
        <v>1617</v>
      </c>
      <c r="T24" s="186" t="s">
        <v>1617</v>
      </c>
      <c r="U24" s="231"/>
      <c r="V24" s="231"/>
      <c r="W24" s="231">
        <f t="shared" si="3"/>
        <v>0</v>
      </c>
    </row>
    <row r="25" spans="1:23" x14ac:dyDescent="0.2">
      <c r="A25" s="175">
        <v>44</v>
      </c>
      <c r="B25" s="173" t="s">
        <v>804</v>
      </c>
      <c r="C25" s="182">
        <v>0.70833333333333337</v>
      </c>
      <c r="D25" s="182">
        <v>0.89583333333333337</v>
      </c>
      <c r="E25" s="171" t="s">
        <v>1617</v>
      </c>
      <c r="F25" s="171" t="s">
        <v>1617</v>
      </c>
      <c r="G25" s="230">
        <f t="shared" si="0"/>
        <v>0.1875</v>
      </c>
      <c r="H25" s="230"/>
      <c r="I25" s="230">
        <f t="shared" si="1"/>
        <v>0.1875</v>
      </c>
      <c r="J25" s="171" t="s">
        <v>1617</v>
      </c>
      <c r="K25" s="171" t="s">
        <v>1617</v>
      </c>
      <c r="L25" s="171" t="s">
        <v>1617</v>
      </c>
      <c r="M25" s="171" t="s">
        <v>1617</v>
      </c>
      <c r="N25" s="231"/>
      <c r="O25" s="232"/>
      <c r="P25" s="230">
        <f t="shared" si="2"/>
        <v>0</v>
      </c>
      <c r="Q25" s="171" t="s">
        <v>1617</v>
      </c>
      <c r="R25" s="171" t="s">
        <v>1617</v>
      </c>
      <c r="S25" s="171" t="s">
        <v>1617</v>
      </c>
      <c r="T25" s="171" t="s">
        <v>1617</v>
      </c>
      <c r="U25" s="231"/>
      <c r="V25" s="231"/>
      <c r="W25" s="231">
        <f t="shared" si="3"/>
        <v>0</v>
      </c>
    </row>
    <row r="26" spans="1:23" ht="15" x14ac:dyDescent="0.2">
      <c r="A26" s="175">
        <v>45</v>
      </c>
      <c r="B26" s="173" t="s">
        <v>804</v>
      </c>
      <c r="C26" s="182">
        <v>0.70833333333333337</v>
      </c>
      <c r="D26" s="182">
        <v>0.89583333333333337</v>
      </c>
      <c r="E26" s="171" t="s">
        <v>1617</v>
      </c>
      <c r="F26" s="171" t="s">
        <v>1617</v>
      </c>
      <c r="G26" s="230">
        <f t="shared" si="0"/>
        <v>0.1875</v>
      </c>
      <c r="H26" s="230"/>
      <c r="I26" s="230">
        <f t="shared" si="1"/>
        <v>0.1875</v>
      </c>
      <c r="J26" s="171" t="s">
        <v>1617</v>
      </c>
      <c r="K26" s="171" t="s">
        <v>1617</v>
      </c>
      <c r="L26" s="171" t="s">
        <v>1617</v>
      </c>
      <c r="M26" s="171" t="s">
        <v>1617</v>
      </c>
      <c r="N26" s="231"/>
      <c r="O26" s="232"/>
      <c r="P26" s="230">
        <f t="shared" si="2"/>
        <v>0</v>
      </c>
      <c r="Q26" s="171" t="s">
        <v>1617</v>
      </c>
      <c r="R26" s="171" t="s">
        <v>1617</v>
      </c>
      <c r="S26" s="171" t="s">
        <v>1617</v>
      </c>
      <c r="T26" s="171" t="s">
        <v>1617</v>
      </c>
      <c r="U26" s="231"/>
      <c r="V26" s="233"/>
      <c r="W26" s="231">
        <f t="shared" si="3"/>
        <v>0</v>
      </c>
    </row>
    <row r="27" spans="1:23" ht="15" x14ac:dyDescent="0.2">
      <c r="A27" s="175">
        <v>47</v>
      </c>
      <c r="B27" s="173" t="s">
        <v>804</v>
      </c>
      <c r="C27" s="182">
        <v>0.25</v>
      </c>
      <c r="D27" s="182">
        <v>0.4375</v>
      </c>
      <c r="E27" s="182" t="s">
        <v>1617</v>
      </c>
      <c r="F27" s="182" t="s">
        <v>1617</v>
      </c>
      <c r="G27" s="230">
        <f t="shared" si="0"/>
        <v>0.1875</v>
      </c>
      <c r="H27" s="230"/>
      <c r="I27" s="230">
        <f t="shared" si="1"/>
        <v>0.1875</v>
      </c>
      <c r="J27" s="171" t="s">
        <v>1617</v>
      </c>
      <c r="K27" s="171" t="s">
        <v>1617</v>
      </c>
      <c r="L27" s="171" t="s">
        <v>1617</v>
      </c>
      <c r="M27" s="171" t="s">
        <v>1617</v>
      </c>
      <c r="N27" s="231"/>
      <c r="O27" s="232"/>
      <c r="P27" s="230">
        <f t="shared" si="2"/>
        <v>0</v>
      </c>
      <c r="Q27" s="171" t="s">
        <v>1617</v>
      </c>
      <c r="R27" s="171" t="s">
        <v>1617</v>
      </c>
      <c r="S27" s="171" t="s">
        <v>1617</v>
      </c>
      <c r="T27" s="171" t="s">
        <v>1617</v>
      </c>
      <c r="U27" s="231"/>
      <c r="V27" s="233"/>
      <c r="W27" s="231">
        <f t="shared" si="3"/>
        <v>0</v>
      </c>
    </row>
    <row r="28" spans="1:23" x14ac:dyDescent="0.2">
      <c r="A28" s="175">
        <v>49</v>
      </c>
      <c r="B28" s="173" t="s">
        <v>804</v>
      </c>
      <c r="C28" s="182">
        <v>0.27083333333333331</v>
      </c>
      <c r="D28" s="182">
        <v>0.45833333333333331</v>
      </c>
      <c r="E28" s="171">
        <v>0.72916666666666663</v>
      </c>
      <c r="F28" s="171">
        <v>0.85416666666666663</v>
      </c>
      <c r="G28" s="230">
        <f t="shared" si="0"/>
        <v>0.1875</v>
      </c>
      <c r="H28" s="230">
        <f t="shared" si="5"/>
        <v>0.125</v>
      </c>
      <c r="I28" s="230">
        <f t="shared" si="1"/>
        <v>0.3125</v>
      </c>
      <c r="J28" s="171" t="s">
        <v>1617</v>
      </c>
      <c r="K28" s="171" t="s">
        <v>1617</v>
      </c>
      <c r="L28" s="171" t="s">
        <v>1617</v>
      </c>
      <c r="M28" s="171" t="s">
        <v>1617</v>
      </c>
      <c r="N28" s="231"/>
      <c r="O28" s="232"/>
      <c r="P28" s="230">
        <f t="shared" si="2"/>
        <v>0</v>
      </c>
      <c r="Q28" s="171" t="s">
        <v>1617</v>
      </c>
      <c r="R28" s="171" t="s">
        <v>1617</v>
      </c>
      <c r="S28" s="171" t="s">
        <v>1617</v>
      </c>
      <c r="T28" s="171" t="s">
        <v>1617</v>
      </c>
      <c r="U28" s="231"/>
      <c r="V28" s="231"/>
      <c r="W28" s="231">
        <f t="shared" si="3"/>
        <v>0</v>
      </c>
    </row>
    <row r="29" spans="1:23" x14ac:dyDescent="0.2">
      <c r="A29" s="175">
        <v>54</v>
      </c>
      <c r="B29" s="173" t="s">
        <v>804</v>
      </c>
      <c r="C29" s="182">
        <v>0.27083333333333331</v>
      </c>
      <c r="D29" s="182">
        <v>0.39583333333333331</v>
      </c>
      <c r="E29" s="171">
        <v>0.6875</v>
      </c>
      <c r="F29" s="171">
        <v>0.89583333333333337</v>
      </c>
      <c r="G29" s="230">
        <f t="shared" si="0"/>
        <v>0.125</v>
      </c>
      <c r="H29" s="230">
        <f t="shared" si="5"/>
        <v>0.20833333333333337</v>
      </c>
      <c r="I29" s="230">
        <f t="shared" si="1"/>
        <v>0.33333333333333337</v>
      </c>
      <c r="J29" s="171" t="s">
        <v>1617</v>
      </c>
      <c r="K29" s="171" t="s">
        <v>1617</v>
      </c>
      <c r="L29" s="171" t="s">
        <v>1617</v>
      </c>
      <c r="M29" s="171" t="s">
        <v>1617</v>
      </c>
      <c r="N29" s="231"/>
      <c r="O29" s="232"/>
      <c r="P29" s="230">
        <f t="shared" si="2"/>
        <v>0</v>
      </c>
      <c r="Q29" s="171" t="s">
        <v>1617</v>
      </c>
      <c r="R29" s="171" t="s">
        <v>1617</v>
      </c>
      <c r="S29" s="171" t="s">
        <v>1617</v>
      </c>
      <c r="T29" s="171" t="s">
        <v>1617</v>
      </c>
      <c r="U29" s="231"/>
      <c r="V29" s="231"/>
      <c r="W29" s="231">
        <f t="shared" si="3"/>
        <v>0</v>
      </c>
    </row>
    <row r="30" spans="1:23" x14ac:dyDescent="0.2">
      <c r="A30" s="175">
        <v>55</v>
      </c>
      <c r="B30" s="173" t="s">
        <v>804</v>
      </c>
      <c r="C30" s="182">
        <v>0.27083333333333331</v>
      </c>
      <c r="D30" s="182">
        <v>0.91666666666666663</v>
      </c>
      <c r="E30" s="171" t="s">
        <v>1617</v>
      </c>
      <c r="F30" s="171" t="s">
        <v>1617</v>
      </c>
      <c r="G30" s="230">
        <f t="shared" si="0"/>
        <v>0.64583333333333326</v>
      </c>
      <c r="H30" s="230"/>
      <c r="I30" s="230">
        <f t="shared" si="1"/>
        <v>0.64583333333333326</v>
      </c>
      <c r="J30" s="171">
        <v>0.29166666666666669</v>
      </c>
      <c r="K30" s="171">
        <v>0.875</v>
      </c>
      <c r="L30" s="171" t="s">
        <v>1617</v>
      </c>
      <c r="M30" s="171" t="s">
        <v>1617</v>
      </c>
      <c r="N30" s="231">
        <f t="shared" si="4"/>
        <v>0.58333333333333326</v>
      </c>
      <c r="O30" s="232"/>
      <c r="P30" s="230">
        <f t="shared" si="2"/>
        <v>0.58333333333333326</v>
      </c>
      <c r="Q30" s="171" t="s">
        <v>1617</v>
      </c>
      <c r="R30" s="171" t="s">
        <v>1617</v>
      </c>
      <c r="S30" s="171" t="s">
        <v>1617</v>
      </c>
      <c r="T30" s="171" t="s">
        <v>1617</v>
      </c>
      <c r="U30" s="231"/>
      <c r="V30" s="231"/>
      <c r="W30" s="231">
        <f t="shared" si="3"/>
        <v>0</v>
      </c>
    </row>
    <row r="31" spans="1:23" x14ac:dyDescent="0.2">
      <c r="A31" s="175">
        <v>59</v>
      </c>
      <c r="B31" s="173" t="s">
        <v>804</v>
      </c>
      <c r="C31" s="182">
        <v>0.27083333333333331</v>
      </c>
      <c r="D31" s="182">
        <v>0.45833333333333331</v>
      </c>
      <c r="E31" s="171">
        <v>0.66666666666666663</v>
      </c>
      <c r="F31" s="171">
        <v>0.85416666666666663</v>
      </c>
      <c r="G31" s="230">
        <f t="shared" si="0"/>
        <v>0.1875</v>
      </c>
      <c r="H31" s="230">
        <f t="shared" si="5"/>
        <v>0.1875</v>
      </c>
      <c r="I31" s="230">
        <f t="shared" si="1"/>
        <v>0.375</v>
      </c>
      <c r="J31" s="171" t="s">
        <v>1617</v>
      </c>
      <c r="K31" s="171" t="s">
        <v>1617</v>
      </c>
      <c r="L31" s="171" t="s">
        <v>1617</v>
      </c>
      <c r="M31" s="171" t="s">
        <v>1617</v>
      </c>
      <c r="N31" s="231"/>
      <c r="O31" s="232"/>
      <c r="P31" s="230">
        <f t="shared" si="2"/>
        <v>0</v>
      </c>
      <c r="Q31" s="171" t="s">
        <v>1617</v>
      </c>
      <c r="R31" s="171" t="s">
        <v>1617</v>
      </c>
      <c r="S31" s="171" t="s">
        <v>1617</v>
      </c>
      <c r="T31" s="171" t="s">
        <v>1617</v>
      </c>
      <c r="U31" s="231"/>
      <c r="V31" s="231"/>
      <c r="W31" s="231">
        <f t="shared" si="3"/>
        <v>0</v>
      </c>
    </row>
    <row r="32" spans="1:23" x14ac:dyDescent="0.2">
      <c r="A32" s="175">
        <v>60</v>
      </c>
      <c r="B32" s="173" t="s">
        <v>804</v>
      </c>
      <c r="C32" s="182">
        <v>0.6875</v>
      </c>
      <c r="D32" s="182">
        <v>0.85416666666666663</v>
      </c>
      <c r="E32" s="171" t="s">
        <v>1617</v>
      </c>
      <c r="F32" s="171" t="s">
        <v>1617</v>
      </c>
      <c r="G32" s="230">
        <f t="shared" si="0"/>
        <v>0.16666666666666663</v>
      </c>
      <c r="H32" s="230"/>
      <c r="I32" s="230">
        <f t="shared" si="1"/>
        <v>0.16666666666666663</v>
      </c>
      <c r="J32" s="171" t="s">
        <v>1617</v>
      </c>
      <c r="K32" s="171" t="s">
        <v>1617</v>
      </c>
      <c r="L32" s="171" t="s">
        <v>1617</v>
      </c>
      <c r="M32" s="171" t="s">
        <v>1617</v>
      </c>
      <c r="N32" s="231"/>
      <c r="O32" s="232"/>
      <c r="P32" s="230">
        <f t="shared" si="2"/>
        <v>0</v>
      </c>
      <c r="Q32" s="187" t="s">
        <v>1617</v>
      </c>
      <c r="R32" s="187" t="s">
        <v>1617</v>
      </c>
      <c r="S32" s="187" t="s">
        <v>1617</v>
      </c>
      <c r="T32" s="187" t="s">
        <v>1617</v>
      </c>
      <c r="U32" s="231"/>
      <c r="V32" s="231"/>
      <c r="W32" s="231">
        <f t="shared" si="3"/>
        <v>0</v>
      </c>
    </row>
    <row r="33" spans="1:23" x14ac:dyDescent="0.2">
      <c r="A33" s="175">
        <v>66</v>
      </c>
      <c r="B33" s="173" t="s">
        <v>804</v>
      </c>
      <c r="C33" s="182">
        <v>0.66666666666666663</v>
      </c>
      <c r="D33" s="182">
        <v>0.89583333333333337</v>
      </c>
      <c r="E33" s="171" t="s">
        <v>1617</v>
      </c>
      <c r="F33" s="171" t="s">
        <v>1617</v>
      </c>
      <c r="G33" s="230">
        <f t="shared" si="0"/>
        <v>0.22916666666666674</v>
      </c>
      <c r="H33" s="230"/>
      <c r="I33" s="230">
        <f t="shared" si="1"/>
        <v>0.22916666666666674</v>
      </c>
      <c r="J33" s="171" t="s">
        <v>1617</v>
      </c>
      <c r="K33" s="171" t="s">
        <v>1617</v>
      </c>
      <c r="L33" s="171" t="s">
        <v>1617</v>
      </c>
      <c r="M33" s="171" t="s">
        <v>1617</v>
      </c>
      <c r="N33" s="231"/>
      <c r="O33" s="232"/>
      <c r="P33" s="230">
        <f t="shared" si="2"/>
        <v>0</v>
      </c>
      <c r="Q33" s="171" t="s">
        <v>1617</v>
      </c>
      <c r="R33" s="171" t="s">
        <v>1617</v>
      </c>
      <c r="S33" s="171" t="s">
        <v>1617</v>
      </c>
      <c r="T33" s="171" t="s">
        <v>1617</v>
      </c>
      <c r="U33" s="231"/>
      <c r="V33" s="231"/>
      <c r="W33" s="231">
        <f t="shared" si="3"/>
        <v>0</v>
      </c>
    </row>
    <row r="34" spans="1:23" x14ac:dyDescent="0.2">
      <c r="A34" s="175">
        <v>72</v>
      </c>
      <c r="B34" s="173" t="s">
        <v>804</v>
      </c>
      <c r="C34" s="182">
        <v>0.27083333333333331</v>
      </c>
      <c r="D34" s="182">
        <v>0.89583333333333337</v>
      </c>
      <c r="E34" s="171" t="s">
        <v>1617</v>
      </c>
      <c r="F34" s="171" t="s">
        <v>1617</v>
      </c>
      <c r="G34" s="230">
        <f t="shared" si="0"/>
        <v>0.625</v>
      </c>
      <c r="H34" s="230"/>
      <c r="I34" s="230">
        <f t="shared" si="1"/>
        <v>0.625</v>
      </c>
      <c r="J34" s="171" t="s">
        <v>1617</v>
      </c>
      <c r="K34" s="171" t="s">
        <v>1617</v>
      </c>
      <c r="L34" s="171" t="s">
        <v>1617</v>
      </c>
      <c r="M34" s="171" t="s">
        <v>1617</v>
      </c>
      <c r="N34" s="231"/>
      <c r="O34" s="232"/>
      <c r="P34" s="230">
        <f t="shared" si="2"/>
        <v>0</v>
      </c>
      <c r="Q34" s="171" t="s">
        <v>1617</v>
      </c>
      <c r="R34" s="171" t="s">
        <v>1617</v>
      </c>
      <c r="S34" s="171" t="s">
        <v>1617</v>
      </c>
      <c r="T34" s="171" t="s">
        <v>1617</v>
      </c>
      <c r="U34" s="231"/>
      <c r="V34" s="231"/>
      <c r="W34" s="231">
        <f t="shared" si="3"/>
        <v>0</v>
      </c>
    </row>
    <row r="35" spans="1:23" x14ac:dyDescent="0.2">
      <c r="A35" s="175">
        <v>73</v>
      </c>
      <c r="B35" s="173" t="s">
        <v>804</v>
      </c>
      <c r="C35" s="182">
        <v>0.66666666666666663</v>
      </c>
      <c r="D35" s="182">
        <v>0.89583333333333337</v>
      </c>
      <c r="E35" s="171" t="s">
        <v>1617</v>
      </c>
      <c r="F35" s="171" t="s">
        <v>1617</v>
      </c>
      <c r="G35" s="230">
        <f t="shared" si="0"/>
        <v>0.22916666666666674</v>
      </c>
      <c r="H35" s="230"/>
      <c r="I35" s="230">
        <f t="shared" si="1"/>
        <v>0.22916666666666674</v>
      </c>
      <c r="J35" s="171" t="s">
        <v>1617</v>
      </c>
      <c r="K35" s="171" t="s">
        <v>1617</v>
      </c>
      <c r="L35" s="171" t="s">
        <v>1617</v>
      </c>
      <c r="M35" s="171" t="s">
        <v>1617</v>
      </c>
      <c r="N35" s="231"/>
      <c r="O35" s="232"/>
      <c r="P35" s="230">
        <f t="shared" si="2"/>
        <v>0</v>
      </c>
      <c r="Q35" s="171" t="s">
        <v>1617</v>
      </c>
      <c r="R35" s="171" t="s">
        <v>1617</v>
      </c>
      <c r="S35" s="171" t="s">
        <v>1617</v>
      </c>
      <c r="T35" s="171" t="s">
        <v>1617</v>
      </c>
      <c r="U35" s="231"/>
      <c r="V35" s="234"/>
      <c r="W35" s="231">
        <f t="shared" si="3"/>
        <v>0</v>
      </c>
    </row>
    <row r="36" spans="1:23" x14ac:dyDescent="0.2">
      <c r="A36" s="175">
        <v>74</v>
      </c>
      <c r="B36" s="173" t="s">
        <v>804</v>
      </c>
      <c r="C36" s="182">
        <v>0.66666666666666663</v>
      </c>
      <c r="D36" s="182">
        <v>0.85416666666666663</v>
      </c>
      <c r="E36" s="171" t="s">
        <v>1617</v>
      </c>
      <c r="F36" s="171" t="s">
        <v>1617</v>
      </c>
      <c r="G36" s="230">
        <f t="shared" si="0"/>
        <v>0.1875</v>
      </c>
      <c r="H36" s="230"/>
      <c r="I36" s="230">
        <f t="shared" si="1"/>
        <v>0.1875</v>
      </c>
      <c r="J36" s="171" t="s">
        <v>1617</v>
      </c>
      <c r="K36" s="171" t="s">
        <v>1617</v>
      </c>
      <c r="L36" s="171" t="s">
        <v>1617</v>
      </c>
      <c r="M36" s="171" t="s">
        <v>1617</v>
      </c>
      <c r="N36" s="231"/>
      <c r="O36" s="232"/>
      <c r="P36" s="230">
        <f t="shared" si="2"/>
        <v>0</v>
      </c>
      <c r="Q36" s="171" t="s">
        <v>1617</v>
      </c>
      <c r="R36" s="171" t="s">
        <v>1617</v>
      </c>
      <c r="S36" s="171" t="s">
        <v>1617</v>
      </c>
      <c r="T36" s="171" t="s">
        <v>1617</v>
      </c>
      <c r="U36" s="231"/>
      <c r="V36" s="231"/>
      <c r="W36" s="231">
        <f t="shared" si="3"/>
        <v>0</v>
      </c>
    </row>
    <row r="37" spans="1:23" x14ac:dyDescent="0.2">
      <c r="A37" s="175">
        <v>83</v>
      </c>
      <c r="B37" s="173" t="s">
        <v>804</v>
      </c>
      <c r="C37" s="182">
        <v>0.6875</v>
      </c>
      <c r="D37" s="182">
        <v>0.85416666666666663</v>
      </c>
      <c r="E37" s="171" t="s">
        <v>1617</v>
      </c>
      <c r="F37" s="171" t="s">
        <v>1617</v>
      </c>
      <c r="G37" s="230">
        <f t="shared" si="0"/>
        <v>0.16666666666666663</v>
      </c>
      <c r="H37" s="230"/>
      <c r="I37" s="230">
        <f t="shared" si="1"/>
        <v>0.16666666666666663</v>
      </c>
      <c r="J37" s="171" t="s">
        <v>1617</v>
      </c>
      <c r="K37" s="171" t="s">
        <v>1617</v>
      </c>
      <c r="L37" s="171" t="s">
        <v>1617</v>
      </c>
      <c r="M37" s="171" t="s">
        <v>1617</v>
      </c>
      <c r="N37" s="231"/>
      <c r="O37" s="232"/>
      <c r="P37" s="230">
        <f t="shared" si="2"/>
        <v>0</v>
      </c>
      <c r="Q37" s="171" t="s">
        <v>1617</v>
      </c>
      <c r="R37" s="171" t="s">
        <v>1617</v>
      </c>
      <c r="S37" s="171" t="s">
        <v>1617</v>
      </c>
      <c r="T37" s="171" t="s">
        <v>1617</v>
      </c>
      <c r="U37" s="231"/>
      <c r="V37" s="231"/>
      <c r="W37" s="231">
        <f t="shared" si="3"/>
        <v>0</v>
      </c>
    </row>
    <row r="38" spans="1:23" x14ac:dyDescent="0.2">
      <c r="A38" s="175">
        <v>87</v>
      </c>
      <c r="B38" s="173" t="s">
        <v>804</v>
      </c>
      <c r="C38" s="182">
        <v>0.70833333333333337</v>
      </c>
      <c r="D38" s="182">
        <v>0.9375</v>
      </c>
      <c r="E38" s="171" t="s">
        <v>1617</v>
      </c>
      <c r="F38" s="171" t="s">
        <v>1617</v>
      </c>
      <c r="G38" s="230">
        <f t="shared" si="0"/>
        <v>0.22916666666666663</v>
      </c>
      <c r="H38" s="230"/>
      <c r="I38" s="230">
        <f t="shared" si="1"/>
        <v>0.22916666666666663</v>
      </c>
      <c r="J38" s="171" t="s">
        <v>1617</v>
      </c>
      <c r="K38" s="171" t="s">
        <v>1617</v>
      </c>
      <c r="L38" s="171" t="s">
        <v>1617</v>
      </c>
      <c r="M38" s="171" t="s">
        <v>1617</v>
      </c>
      <c r="N38" s="231"/>
      <c r="O38" s="232"/>
      <c r="P38" s="230">
        <f t="shared" si="2"/>
        <v>0</v>
      </c>
      <c r="Q38" s="171" t="s">
        <v>1617</v>
      </c>
      <c r="R38" s="171" t="s">
        <v>1617</v>
      </c>
      <c r="S38" s="171" t="s">
        <v>1617</v>
      </c>
      <c r="T38" s="171" t="s">
        <v>1617</v>
      </c>
      <c r="U38" s="231"/>
      <c r="V38" s="231"/>
      <c r="W38" s="231">
        <f t="shared" si="3"/>
        <v>0</v>
      </c>
    </row>
    <row r="39" spans="1:23" x14ac:dyDescent="0.2">
      <c r="A39" s="175">
        <v>90</v>
      </c>
      <c r="B39" s="173" t="s">
        <v>804</v>
      </c>
      <c r="C39" s="182">
        <v>0.27083333333333331</v>
      </c>
      <c r="D39" s="182">
        <v>0.45833333333333331</v>
      </c>
      <c r="E39" s="171">
        <v>0.66666666666666663</v>
      </c>
      <c r="F39" s="171">
        <v>0.85416666666666663</v>
      </c>
      <c r="G39" s="230">
        <f t="shared" si="0"/>
        <v>0.1875</v>
      </c>
      <c r="H39" s="230">
        <f t="shared" ref="H39" si="7">F39-E39</f>
        <v>0.1875</v>
      </c>
      <c r="I39" s="230">
        <f t="shared" si="1"/>
        <v>0.375</v>
      </c>
      <c r="J39" s="171" t="s">
        <v>1617</v>
      </c>
      <c r="K39" s="171" t="s">
        <v>1617</v>
      </c>
      <c r="L39" s="171" t="s">
        <v>1617</v>
      </c>
      <c r="M39" s="171" t="s">
        <v>1617</v>
      </c>
      <c r="N39" s="231"/>
      <c r="O39" s="232"/>
      <c r="P39" s="230">
        <f t="shared" si="2"/>
        <v>0</v>
      </c>
      <c r="Q39" s="171" t="s">
        <v>1617</v>
      </c>
      <c r="R39" s="171" t="s">
        <v>1617</v>
      </c>
      <c r="S39" s="171" t="s">
        <v>1617</v>
      </c>
      <c r="T39" s="171" t="s">
        <v>1617</v>
      </c>
      <c r="U39" s="231"/>
      <c r="V39" s="231"/>
      <c r="W39" s="231">
        <f t="shared" si="3"/>
        <v>0</v>
      </c>
    </row>
    <row r="40" spans="1:23" x14ac:dyDescent="0.2">
      <c r="A40" s="175">
        <v>91</v>
      </c>
      <c r="B40" s="173" t="s">
        <v>804</v>
      </c>
      <c r="C40" s="182">
        <v>0.27083333333333331</v>
      </c>
      <c r="D40" s="182">
        <v>0.45833333333333331</v>
      </c>
      <c r="E40" s="171" t="s">
        <v>1617</v>
      </c>
      <c r="F40" s="171" t="s">
        <v>1617</v>
      </c>
      <c r="G40" s="230">
        <f t="shared" si="0"/>
        <v>0.1875</v>
      </c>
      <c r="H40" s="230"/>
      <c r="I40" s="230">
        <f t="shared" ref="I40:I66" si="8">G40+H40</f>
        <v>0.1875</v>
      </c>
      <c r="J40" s="171" t="s">
        <v>1617</v>
      </c>
      <c r="K40" s="171" t="s">
        <v>1617</v>
      </c>
      <c r="L40" s="171" t="s">
        <v>1617</v>
      </c>
      <c r="M40" s="171" t="s">
        <v>1617</v>
      </c>
      <c r="N40" s="231"/>
      <c r="O40" s="232"/>
      <c r="P40" s="230">
        <f t="shared" ref="P40:P66" si="9">N40+O40</f>
        <v>0</v>
      </c>
      <c r="Q40" s="171" t="s">
        <v>1617</v>
      </c>
      <c r="R40" s="171" t="s">
        <v>1617</v>
      </c>
      <c r="S40" s="171" t="s">
        <v>1617</v>
      </c>
      <c r="T40" s="171" t="s">
        <v>1617</v>
      </c>
      <c r="U40" s="231"/>
      <c r="V40" s="231"/>
      <c r="W40" s="231">
        <f t="shared" ref="W40:W66" si="10">U40+V40</f>
        <v>0</v>
      </c>
    </row>
    <row r="41" spans="1:23" ht="15" x14ac:dyDescent="0.2">
      <c r="A41" s="175">
        <v>94</v>
      </c>
      <c r="B41" s="173" t="s">
        <v>804</v>
      </c>
      <c r="C41" s="182">
        <v>0.66666666666666663</v>
      </c>
      <c r="D41" s="182">
        <v>0.89583333333333337</v>
      </c>
      <c r="E41" s="171" t="s">
        <v>1617</v>
      </c>
      <c r="F41" s="171" t="s">
        <v>1617</v>
      </c>
      <c r="G41" s="230">
        <f t="shared" si="0"/>
        <v>0.22916666666666674</v>
      </c>
      <c r="H41" s="230"/>
      <c r="I41" s="230">
        <f t="shared" si="8"/>
        <v>0.22916666666666674</v>
      </c>
      <c r="J41" s="171" t="s">
        <v>1617</v>
      </c>
      <c r="K41" s="171" t="s">
        <v>1617</v>
      </c>
      <c r="L41" s="171" t="s">
        <v>1617</v>
      </c>
      <c r="M41" s="171" t="s">
        <v>1617</v>
      </c>
      <c r="N41" s="231"/>
      <c r="O41" s="232"/>
      <c r="P41" s="230">
        <f t="shared" si="9"/>
        <v>0</v>
      </c>
      <c r="Q41" s="186" t="s">
        <v>1617</v>
      </c>
      <c r="R41" s="186" t="s">
        <v>1617</v>
      </c>
      <c r="S41" s="186" t="s">
        <v>1617</v>
      </c>
      <c r="T41" s="186" t="s">
        <v>1617</v>
      </c>
      <c r="U41" s="231"/>
      <c r="V41" s="231"/>
      <c r="W41" s="231">
        <f t="shared" si="10"/>
        <v>0</v>
      </c>
    </row>
    <row r="42" spans="1:23" ht="15" x14ac:dyDescent="0.2">
      <c r="A42" s="175">
        <v>96</v>
      </c>
      <c r="B42" s="173" t="s">
        <v>804</v>
      </c>
      <c r="C42" s="182">
        <v>0.6875</v>
      </c>
      <c r="D42" s="182">
        <v>0.85416666666666663</v>
      </c>
      <c r="E42" s="171" t="s">
        <v>1617</v>
      </c>
      <c r="F42" s="171" t="s">
        <v>1617</v>
      </c>
      <c r="G42" s="230">
        <f t="shared" si="0"/>
        <v>0.16666666666666663</v>
      </c>
      <c r="H42" s="230"/>
      <c r="I42" s="230">
        <f t="shared" si="8"/>
        <v>0.16666666666666663</v>
      </c>
      <c r="J42" s="171" t="s">
        <v>1617</v>
      </c>
      <c r="K42" s="171" t="s">
        <v>1617</v>
      </c>
      <c r="L42" s="171" t="s">
        <v>1617</v>
      </c>
      <c r="M42" s="171" t="s">
        <v>1617</v>
      </c>
      <c r="N42" s="231"/>
      <c r="O42" s="232"/>
      <c r="P42" s="230">
        <f t="shared" si="9"/>
        <v>0</v>
      </c>
      <c r="Q42" s="186" t="s">
        <v>1617</v>
      </c>
      <c r="R42" s="186" t="s">
        <v>1617</v>
      </c>
      <c r="S42" s="186" t="s">
        <v>1617</v>
      </c>
      <c r="T42" s="186" t="s">
        <v>1617</v>
      </c>
      <c r="U42" s="231"/>
      <c r="V42" s="231"/>
      <c r="W42" s="231">
        <f t="shared" si="10"/>
        <v>0</v>
      </c>
    </row>
    <row r="43" spans="1:23" x14ac:dyDescent="0.2">
      <c r="A43" s="175">
        <v>98</v>
      </c>
      <c r="B43" s="173" t="s">
        <v>804</v>
      </c>
      <c r="C43" s="182">
        <v>0.27083333333333331</v>
      </c>
      <c r="D43" s="182">
        <v>0.45833333333333331</v>
      </c>
      <c r="E43" s="171">
        <v>0.72916666666666663</v>
      </c>
      <c r="F43" s="171">
        <v>0.85416666666666663</v>
      </c>
      <c r="G43" s="230">
        <f t="shared" si="0"/>
        <v>0.1875</v>
      </c>
      <c r="H43" s="230">
        <f t="shared" ref="H43" si="11">F43-E43</f>
        <v>0.125</v>
      </c>
      <c r="I43" s="230">
        <f t="shared" si="8"/>
        <v>0.3125</v>
      </c>
      <c r="J43" s="171" t="s">
        <v>1617</v>
      </c>
      <c r="K43" s="171" t="s">
        <v>1617</v>
      </c>
      <c r="L43" s="171" t="s">
        <v>1617</v>
      </c>
      <c r="M43" s="171" t="s">
        <v>1617</v>
      </c>
      <c r="N43" s="231"/>
      <c r="O43" s="232"/>
      <c r="P43" s="230">
        <f t="shared" si="9"/>
        <v>0</v>
      </c>
      <c r="Q43" s="171" t="s">
        <v>1617</v>
      </c>
      <c r="R43" s="171" t="s">
        <v>1617</v>
      </c>
      <c r="S43" s="171" t="s">
        <v>1617</v>
      </c>
      <c r="T43" s="171" t="s">
        <v>1617</v>
      </c>
      <c r="U43" s="231"/>
      <c r="V43" s="231"/>
      <c r="W43" s="231">
        <f t="shared" si="10"/>
        <v>0</v>
      </c>
    </row>
    <row r="44" spans="1:23" x14ac:dyDescent="0.2">
      <c r="A44" s="175">
        <v>102</v>
      </c>
      <c r="B44" s="173" t="s">
        <v>804</v>
      </c>
      <c r="C44" s="182">
        <v>0.27083333333333331</v>
      </c>
      <c r="D44" s="182">
        <v>0.9375</v>
      </c>
      <c r="E44" s="171" t="s">
        <v>1617</v>
      </c>
      <c r="F44" s="171" t="s">
        <v>1617</v>
      </c>
      <c r="G44" s="230">
        <f t="shared" si="0"/>
        <v>0.66666666666666674</v>
      </c>
      <c r="H44" s="230"/>
      <c r="I44" s="230">
        <f t="shared" si="8"/>
        <v>0.66666666666666674</v>
      </c>
      <c r="J44" s="171" t="s">
        <v>1617</v>
      </c>
      <c r="K44" s="171" t="s">
        <v>1617</v>
      </c>
      <c r="L44" s="171" t="s">
        <v>1617</v>
      </c>
      <c r="M44" s="171" t="s">
        <v>1617</v>
      </c>
      <c r="N44" s="231"/>
      <c r="O44" s="232"/>
      <c r="P44" s="230">
        <f t="shared" si="9"/>
        <v>0</v>
      </c>
      <c r="Q44" s="171" t="s">
        <v>1617</v>
      </c>
      <c r="R44" s="171" t="s">
        <v>1617</v>
      </c>
      <c r="S44" s="171" t="s">
        <v>1617</v>
      </c>
      <c r="T44" s="171" t="s">
        <v>1617</v>
      </c>
      <c r="U44" s="231"/>
      <c r="V44" s="231"/>
      <c r="W44" s="231">
        <f t="shared" si="10"/>
        <v>0</v>
      </c>
    </row>
    <row r="45" spans="1:23" x14ac:dyDescent="0.2">
      <c r="A45" s="175">
        <v>108</v>
      </c>
      <c r="B45" s="173" t="s">
        <v>804</v>
      </c>
      <c r="C45" s="182">
        <v>0.27083333333333331</v>
      </c>
      <c r="D45" s="182">
        <v>0.45833333333333331</v>
      </c>
      <c r="E45" s="171" t="s">
        <v>1617</v>
      </c>
      <c r="F45" s="171" t="s">
        <v>1617</v>
      </c>
      <c r="G45" s="230">
        <f t="shared" si="0"/>
        <v>0.1875</v>
      </c>
      <c r="H45" s="230"/>
      <c r="I45" s="230">
        <f t="shared" si="8"/>
        <v>0.1875</v>
      </c>
      <c r="J45" s="171" t="s">
        <v>1617</v>
      </c>
      <c r="K45" s="171" t="s">
        <v>1617</v>
      </c>
      <c r="L45" s="171" t="s">
        <v>1617</v>
      </c>
      <c r="M45" s="171" t="s">
        <v>1617</v>
      </c>
      <c r="N45" s="231"/>
      <c r="O45" s="232"/>
      <c r="P45" s="230">
        <f t="shared" si="9"/>
        <v>0</v>
      </c>
      <c r="Q45" s="171" t="s">
        <v>1617</v>
      </c>
      <c r="R45" s="171" t="s">
        <v>1617</v>
      </c>
      <c r="S45" s="171" t="s">
        <v>1617</v>
      </c>
      <c r="T45" s="171" t="s">
        <v>1617</v>
      </c>
      <c r="U45" s="231"/>
      <c r="V45" s="231"/>
      <c r="W45" s="231">
        <f t="shared" si="10"/>
        <v>0</v>
      </c>
    </row>
    <row r="46" spans="1:23" x14ac:dyDescent="0.2">
      <c r="A46" s="175">
        <v>112</v>
      </c>
      <c r="B46" s="173" t="s">
        <v>804</v>
      </c>
      <c r="C46" s="182">
        <v>0.6875</v>
      </c>
      <c r="D46" s="182">
        <v>0.85416666666666663</v>
      </c>
      <c r="E46" s="171" t="s">
        <v>1617</v>
      </c>
      <c r="F46" s="171" t="s">
        <v>1617</v>
      </c>
      <c r="G46" s="230">
        <f t="shared" si="0"/>
        <v>0.16666666666666663</v>
      </c>
      <c r="H46" s="230"/>
      <c r="I46" s="230">
        <f t="shared" si="8"/>
        <v>0.16666666666666663</v>
      </c>
      <c r="J46" s="171" t="s">
        <v>1617</v>
      </c>
      <c r="K46" s="171" t="s">
        <v>1617</v>
      </c>
      <c r="L46" s="171" t="s">
        <v>1617</v>
      </c>
      <c r="M46" s="171" t="s">
        <v>1617</v>
      </c>
      <c r="N46" s="231"/>
      <c r="O46" s="232"/>
      <c r="P46" s="230">
        <f t="shared" si="9"/>
        <v>0</v>
      </c>
      <c r="Q46" s="171" t="s">
        <v>1617</v>
      </c>
      <c r="R46" s="171" t="s">
        <v>1617</v>
      </c>
      <c r="S46" s="171" t="s">
        <v>1617</v>
      </c>
      <c r="T46" s="171" t="s">
        <v>1617</v>
      </c>
      <c r="U46" s="231"/>
      <c r="V46" s="231"/>
      <c r="W46" s="231">
        <f t="shared" si="10"/>
        <v>0</v>
      </c>
    </row>
    <row r="47" spans="1:23" ht="15" x14ac:dyDescent="0.2">
      <c r="A47" s="175">
        <v>116</v>
      </c>
      <c r="B47" s="173" t="s">
        <v>804</v>
      </c>
      <c r="C47" s="182">
        <v>0.5625</v>
      </c>
      <c r="D47" s="182">
        <v>0.875</v>
      </c>
      <c r="E47" s="171" t="s">
        <v>1617</v>
      </c>
      <c r="F47" s="171" t="s">
        <v>1617</v>
      </c>
      <c r="G47" s="230">
        <f t="shared" si="0"/>
        <v>0.3125</v>
      </c>
      <c r="H47" s="230"/>
      <c r="I47" s="230">
        <f t="shared" si="8"/>
        <v>0.3125</v>
      </c>
      <c r="J47" s="171" t="s">
        <v>1617</v>
      </c>
      <c r="K47" s="171" t="s">
        <v>1617</v>
      </c>
      <c r="L47" s="171" t="s">
        <v>1617</v>
      </c>
      <c r="M47" s="171" t="s">
        <v>1617</v>
      </c>
      <c r="N47" s="231"/>
      <c r="O47" s="232"/>
      <c r="P47" s="230">
        <f t="shared" si="9"/>
        <v>0</v>
      </c>
      <c r="Q47" s="171" t="s">
        <v>1617</v>
      </c>
      <c r="R47" s="171" t="s">
        <v>1617</v>
      </c>
      <c r="S47" s="171" t="s">
        <v>1617</v>
      </c>
      <c r="T47" s="171" t="s">
        <v>1617</v>
      </c>
      <c r="U47" s="231"/>
      <c r="V47" s="233"/>
      <c r="W47" s="231">
        <f t="shared" si="10"/>
        <v>0</v>
      </c>
    </row>
    <row r="48" spans="1:23" ht="15" x14ac:dyDescent="0.2">
      <c r="A48" s="175">
        <v>118</v>
      </c>
      <c r="B48" s="173" t="s">
        <v>804</v>
      </c>
      <c r="C48" s="182">
        <v>0.25</v>
      </c>
      <c r="D48" s="182">
        <v>0.95833333333333337</v>
      </c>
      <c r="E48" s="171" t="s">
        <v>1617</v>
      </c>
      <c r="F48" s="171" t="s">
        <v>1617</v>
      </c>
      <c r="G48" s="230">
        <f t="shared" si="0"/>
        <v>0.70833333333333337</v>
      </c>
      <c r="H48" s="230"/>
      <c r="I48" s="230">
        <f t="shared" si="8"/>
        <v>0.70833333333333337</v>
      </c>
      <c r="J48" s="171" t="s">
        <v>1617</v>
      </c>
      <c r="K48" s="171" t="s">
        <v>1617</v>
      </c>
      <c r="L48" s="171" t="s">
        <v>1617</v>
      </c>
      <c r="M48" s="171" t="s">
        <v>1617</v>
      </c>
      <c r="N48" s="231"/>
      <c r="O48" s="232"/>
      <c r="P48" s="230">
        <f t="shared" si="9"/>
        <v>0</v>
      </c>
      <c r="Q48" s="171" t="s">
        <v>1617</v>
      </c>
      <c r="R48" s="171" t="s">
        <v>1617</v>
      </c>
      <c r="S48" s="171" t="s">
        <v>1617</v>
      </c>
      <c r="T48" s="171" t="s">
        <v>1617</v>
      </c>
      <c r="U48" s="231"/>
      <c r="V48" s="233"/>
      <c r="W48" s="231">
        <f t="shared" si="10"/>
        <v>0</v>
      </c>
    </row>
    <row r="49" spans="1:23" x14ac:dyDescent="0.2">
      <c r="A49" s="175">
        <v>119</v>
      </c>
      <c r="B49" s="173" t="s">
        <v>804</v>
      </c>
      <c r="C49" s="182">
        <v>0.25</v>
      </c>
      <c r="D49" s="182">
        <v>0.95833333333333337</v>
      </c>
      <c r="E49" s="171" t="s">
        <v>1617</v>
      </c>
      <c r="F49" s="171" t="s">
        <v>1617</v>
      </c>
      <c r="G49" s="230">
        <f t="shared" si="0"/>
        <v>0.70833333333333337</v>
      </c>
      <c r="H49" s="230"/>
      <c r="I49" s="230">
        <f t="shared" si="8"/>
        <v>0.70833333333333337</v>
      </c>
      <c r="J49" s="171">
        <v>0.3125</v>
      </c>
      <c r="K49" s="171">
        <v>0.95833333333333337</v>
      </c>
      <c r="L49" s="171" t="s">
        <v>1617</v>
      </c>
      <c r="M49" s="171" t="s">
        <v>1617</v>
      </c>
      <c r="N49" s="231">
        <f t="shared" si="4"/>
        <v>0.64583333333333337</v>
      </c>
      <c r="O49" s="232"/>
      <c r="P49" s="230">
        <f t="shared" si="9"/>
        <v>0.64583333333333337</v>
      </c>
      <c r="Q49" s="171">
        <v>0.33333333333333331</v>
      </c>
      <c r="R49" s="171">
        <v>0.95833333333333337</v>
      </c>
      <c r="S49" s="171" t="s">
        <v>1617</v>
      </c>
      <c r="T49" s="171" t="s">
        <v>1617</v>
      </c>
      <c r="U49" s="231">
        <f>R49-Q49</f>
        <v>0.625</v>
      </c>
      <c r="V49" s="231"/>
      <c r="W49" s="231">
        <f t="shared" si="10"/>
        <v>0.625</v>
      </c>
    </row>
    <row r="50" spans="1:23" x14ac:dyDescent="0.2">
      <c r="A50" s="175">
        <v>122</v>
      </c>
      <c r="B50" s="173" t="s">
        <v>804</v>
      </c>
      <c r="C50" s="182">
        <v>0.27083333333333331</v>
      </c>
      <c r="D50" s="182">
        <v>0.91666666666666663</v>
      </c>
      <c r="E50" s="171" t="s">
        <v>1617</v>
      </c>
      <c r="F50" s="171" t="s">
        <v>1617</v>
      </c>
      <c r="G50" s="230">
        <f t="shared" si="0"/>
        <v>0.64583333333333326</v>
      </c>
      <c r="H50" s="230"/>
      <c r="I50" s="230">
        <f t="shared" si="8"/>
        <v>0.64583333333333326</v>
      </c>
      <c r="J50" s="171">
        <v>0.29166666666666669</v>
      </c>
      <c r="K50" s="171">
        <v>0.875</v>
      </c>
      <c r="L50" s="171" t="s">
        <v>1617</v>
      </c>
      <c r="M50" s="171" t="s">
        <v>1617</v>
      </c>
      <c r="N50" s="231">
        <f t="shared" si="4"/>
        <v>0.58333333333333326</v>
      </c>
      <c r="O50" s="232"/>
      <c r="P50" s="230">
        <f t="shared" si="9"/>
        <v>0.58333333333333326</v>
      </c>
      <c r="Q50" s="171" t="s">
        <v>1617</v>
      </c>
      <c r="R50" s="171" t="s">
        <v>1617</v>
      </c>
      <c r="S50" s="171" t="s">
        <v>1617</v>
      </c>
      <c r="T50" s="171" t="s">
        <v>1617</v>
      </c>
      <c r="U50" s="231"/>
      <c r="V50" s="231"/>
      <c r="W50" s="231">
        <f t="shared" si="10"/>
        <v>0</v>
      </c>
    </row>
    <row r="51" spans="1:23" x14ac:dyDescent="0.2">
      <c r="A51" s="175">
        <v>136</v>
      </c>
      <c r="B51" s="173" t="s">
        <v>804</v>
      </c>
      <c r="C51" s="182">
        <v>0.27083333333333331</v>
      </c>
      <c r="D51" s="182">
        <v>0.89583333333333337</v>
      </c>
      <c r="E51" s="171" t="s">
        <v>1617</v>
      </c>
      <c r="F51" s="171" t="s">
        <v>1617</v>
      </c>
      <c r="G51" s="230">
        <f t="shared" si="0"/>
        <v>0.625</v>
      </c>
      <c r="H51" s="230"/>
      <c r="I51" s="230">
        <f t="shared" si="8"/>
        <v>0.625</v>
      </c>
      <c r="J51" s="171" t="s">
        <v>1617</v>
      </c>
      <c r="K51" s="171" t="s">
        <v>1617</v>
      </c>
      <c r="L51" s="171" t="s">
        <v>1617</v>
      </c>
      <c r="M51" s="171" t="s">
        <v>1617</v>
      </c>
      <c r="N51" s="231"/>
      <c r="O51" s="232"/>
      <c r="P51" s="230">
        <f t="shared" si="9"/>
        <v>0</v>
      </c>
      <c r="Q51" s="171" t="s">
        <v>1617</v>
      </c>
      <c r="R51" s="171" t="s">
        <v>1617</v>
      </c>
      <c r="S51" s="171" t="s">
        <v>1617</v>
      </c>
      <c r="T51" s="171" t="s">
        <v>1617</v>
      </c>
      <c r="U51" s="231"/>
      <c r="V51" s="231"/>
      <c r="W51" s="231">
        <f t="shared" si="10"/>
        <v>0</v>
      </c>
    </row>
    <row r="52" spans="1:23" x14ac:dyDescent="0.2">
      <c r="A52" s="175">
        <v>166</v>
      </c>
      <c r="B52" s="173" t="s">
        <v>804</v>
      </c>
      <c r="C52" s="182">
        <v>0.25</v>
      </c>
      <c r="D52" s="182">
        <v>0.39583333333333331</v>
      </c>
      <c r="E52" s="171" t="s">
        <v>1617</v>
      </c>
      <c r="F52" s="171" t="s">
        <v>1617</v>
      </c>
      <c r="G52" s="230">
        <f t="shared" si="0"/>
        <v>0.14583333333333331</v>
      </c>
      <c r="H52" s="230"/>
      <c r="I52" s="230">
        <f t="shared" si="8"/>
        <v>0.14583333333333331</v>
      </c>
      <c r="J52" s="171" t="s">
        <v>1617</v>
      </c>
      <c r="K52" s="171" t="s">
        <v>1617</v>
      </c>
      <c r="L52" s="171" t="s">
        <v>1617</v>
      </c>
      <c r="M52" s="171" t="s">
        <v>1617</v>
      </c>
      <c r="N52" s="231"/>
      <c r="O52" s="232"/>
      <c r="P52" s="230">
        <f t="shared" si="9"/>
        <v>0</v>
      </c>
      <c r="Q52" s="171" t="s">
        <v>1617</v>
      </c>
      <c r="R52" s="171" t="s">
        <v>1617</v>
      </c>
      <c r="S52" s="171" t="s">
        <v>1617</v>
      </c>
      <c r="T52" s="171" t="s">
        <v>1617</v>
      </c>
      <c r="U52" s="231"/>
      <c r="V52" s="231"/>
      <c r="W52" s="231">
        <f t="shared" si="10"/>
        <v>0</v>
      </c>
    </row>
    <row r="53" spans="1:23" x14ac:dyDescent="0.2">
      <c r="A53" s="175">
        <v>178</v>
      </c>
      <c r="B53" s="173" t="s">
        <v>804</v>
      </c>
      <c r="C53" s="182">
        <v>0.25</v>
      </c>
      <c r="D53" s="182">
        <v>0.4375</v>
      </c>
      <c r="E53" s="171" t="s">
        <v>1617</v>
      </c>
      <c r="F53" s="171" t="s">
        <v>1617</v>
      </c>
      <c r="G53" s="230">
        <f t="shared" si="0"/>
        <v>0.1875</v>
      </c>
      <c r="H53" s="230"/>
      <c r="I53" s="230">
        <f t="shared" si="8"/>
        <v>0.1875</v>
      </c>
      <c r="J53" s="171" t="s">
        <v>1617</v>
      </c>
      <c r="K53" s="171" t="s">
        <v>1617</v>
      </c>
      <c r="L53" s="171" t="s">
        <v>1617</v>
      </c>
      <c r="M53" s="171" t="s">
        <v>1617</v>
      </c>
      <c r="N53" s="231"/>
      <c r="O53" s="232"/>
      <c r="P53" s="230">
        <f t="shared" si="9"/>
        <v>0</v>
      </c>
      <c r="Q53" s="171" t="s">
        <v>1617</v>
      </c>
      <c r="R53" s="171" t="s">
        <v>1617</v>
      </c>
      <c r="S53" s="171" t="s">
        <v>1617</v>
      </c>
      <c r="T53" s="171" t="s">
        <v>1617</v>
      </c>
      <c r="U53" s="231"/>
      <c r="V53" s="231"/>
      <c r="W53" s="231">
        <f t="shared" si="10"/>
        <v>0</v>
      </c>
    </row>
    <row r="54" spans="1:23" x14ac:dyDescent="0.2">
      <c r="A54" s="175">
        <v>185</v>
      </c>
      <c r="B54" s="173" t="s">
        <v>804</v>
      </c>
      <c r="C54" s="182">
        <v>0.27083333333333331</v>
      </c>
      <c r="D54" s="182">
        <v>0.45833333333333331</v>
      </c>
      <c r="E54" s="171" t="s">
        <v>1617</v>
      </c>
      <c r="F54" s="171" t="s">
        <v>1617</v>
      </c>
      <c r="G54" s="230">
        <f t="shared" si="0"/>
        <v>0.1875</v>
      </c>
      <c r="H54" s="230"/>
      <c r="I54" s="230">
        <f t="shared" si="8"/>
        <v>0.1875</v>
      </c>
      <c r="J54" s="171" t="s">
        <v>1617</v>
      </c>
      <c r="K54" s="171" t="s">
        <v>1617</v>
      </c>
      <c r="L54" s="171" t="s">
        <v>1617</v>
      </c>
      <c r="M54" s="171" t="s">
        <v>1617</v>
      </c>
      <c r="N54" s="231"/>
      <c r="O54" s="232"/>
      <c r="P54" s="230">
        <f t="shared" si="9"/>
        <v>0</v>
      </c>
      <c r="Q54" s="171" t="s">
        <v>1617</v>
      </c>
      <c r="R54" s="171" t="s">
        <v>1617</v>
      </c>
      <c r="S54" s="171" t="s">
        <v>1617</v>
      </c>
      <c r="T54" s="171" t="s">
        <v>1617</v>
      </c>
      <c r="U54" s="231"/>
      <c r="V54" s="231"/>
      <c r="W54" s="231">
        <f t="shared" si="10"/>
        <v>0</v>
      </c>
    </row>
    <row r="55" spans="1:23" x14ac:dyDescent="0.2">
      <c r="A55" s="175">
        <v>186</v>
      </c>
      <c r="B55" s="173" t="s">
        <v>804</v>
      </c>
      <c r="C55" s="182">
        <v>0.27083333333333331</v>
      </c>
      <c r="D55" s="182">
        <v>0.39583333333333331</v>
      </c>
      <c r="E55" s="171" t="s">
        <v>1617</v>
      </c>
      <c r="F55" s="171" t="s">
        <v>1617</v>
      </c>
      <c r="G55" s="230">
        <f t="shared" si="0"/>
        <v>0.125</v>
      </c>
      <c r="H55" s="230"/>
      <c r="I55" s="230">
        <f t="shared" si="8"/>
        <v>0.125</v>
      </c>
      <c r="J55" s="171" t="s">
        <v>1617</v>
      </c>
      <c r="K55" s="171" t="s">
        <v>1617</v>
      </c>
      <c r="L55" s="171" t="s">
        <v>1617</v>
      </c>
      <c r="M55" s="171" t="s">
        <v>1617</v>
      </c>
      <c r="N55" s="231"/>
      <c r="O55" s="232"/>
      <c r="P55" s="230">
        <f t="shared" si="9"/>
        <v>0</v>
      </c>
      <c r="Q55" s="171" t="s">
        <v>1617</v>
      </c>
      <c r="R55" s="171" t="s">
        <v>1617</v>
      </c>
      <c r="S55" s="171" t="s">
        <v>1617</v>
      </c>
      <c r="T55" s="171" t="s">
        <v>1617</v>
      </c>
      <c r="U55" s="231"/>
      <c r="V55" s="231"/>
      <c r="W55" s="231">
        <f t="shared" si="10"/>
        <v>0</v>
      </c>
    </row>
    <row r="56" spans="1:23" x14ac:dyDescent="0.2">
      <c r="A56" s="175">
        <v>187</v>
      </c>
      <c r="B56" s="173" t="s">
        <v>804</v>
      </c>
      <c r="C56" s="182">
        <v>0.27083333333333331</v>
      </c>
      <c r="D56" s="182">
        <v>0.89583333333333337</v>
      </c>
      <c r="E56" s="171" t="s">
        <v>1617</v>
      </c>
      <c r="F56" s="171" t="s">
        <v>1617</v>
      </c>
      <c r="G56" s="230">
        <f t="shared" si="0"/>
        <v>0.625</v>
      </c>
      <c r="H56" s="230"/>
      <c r="I56" s="230">
        <f t="shared" si="8"/>
        <v>0.625</v>
      </c>
      <c r="J56" s="171" t="s">
        <v>1617</v>
      </c>
      <c r="K56" s="171" t="s">
        <v>1617</v>
      </c>
      <c r="L56" s="171" t="s">
        <v>1617</v>
      </c>
      <c r="M56" s="171" t="s">
        <v>1617</v>
      </c>
      <c r="N56" s="231"/>
      <c r="O56" s="232"/>
      <c r="P56" s="230">
        <f t="shared" si="9"/>
        <v>0</v>
      </c>
      <c r="Q56" s="171" t="s">
        <v>1617</v>
      </c>
      <c r="R56" s="171" t="s">
        <v>1617</v>
      </c>
      <c r="S56" s="171" t="s">
        <v>1617</v>
      </c>
      <c r="T56" s="171" t="s">
        <v>1617</v>
      </c>
      <c r="U56" s="231"/>
      <c r="V56" s="231"/>
      <c r="W56" s="231">
        <f t="shared" si="10"/>
        <v>0</v>
      </c>
    </row>
    <row r="57" spans="1:23" x14ac:dyDescent="0.2">
      <c r="A57" s="175">
        <v>188</v>
      </c>
      <c r="B57" s="173" t="s">
        <v>804</v>
      </c>
      <c r="C57" s="182">
        <v>0.27083333333333331</v>
      </c>
      <c r="D57" s="182">
        <v>0.89583333333333337</v>
      </c>
      <c r="E57" s="171" t="s">
        <v>1617</v>
      </c>
      <c r="F57" s="171" t="s">
        <v>1617</v>
      </c>
      <c r="G57" s="230">
        <f t="shared" si="0"/>
        <v>0.625</v>
      </c>
      <c r="H57" s="230"/>
      <c r="I57" s="230">
        <f t="shared" si="8"/>
        <v>0.625</v>
      </c>
      <c r="J57" s="171" t="s">
        <v>1617</v>
      </c>
      <c r="K57" s="171" t="s">
        <v>1617</v>
      </c>
      <c r="L57" s="171" t="s">
        <v>1617</v>
      </c>
      <c r="M57" s="171" t="s">
        <v>1617</v>
      </c>
      <c r="N57" s="231"/>
      <c r="O57" s="232"/>
      <c r="P57" s="230">
        <f t="shared" si="9"/>
        <v>0</v>
      </c>
      <c r="Q57" s="171" t="s">
        <v>1617</v>
      </c>
      <c r="R57" s="171" t="s">
        <v>1617</v>
      </c>
      <c r="S57" s="171" t="s">
        <v>1617</v>
      </c>
      <c r="T57" s="171" t="s">
        <v>1617</v>
      </c>
      <c r="U57" s="231"/>
      <c r="V57" s="231"/>
      <c r="W57" s="231">
        <f t="shared" si="10"/>
        <v>0</v>
      </c>
    </row>
    <row r="58" spans="1:23" x14ac:dyDescent="0.2">
      <c r="A58" s="175">
        <v>191</v>
      </c>
      <c r="B58" s="173" t="s">
        <v>804</v>
      </c>
      <c r="C58" s="182">
        <v>0.6875</v>
      </c>
      <c r="D58" s="182">
        <v>0.85416666666666663</v>
      </c>
      <c r="E58" s="171" t="s">
        <v>1617</v>
      </c>
      <c r="F58" s="171" t="s">
        <v>1617</v>
      </c>
      <c r="G58" s="230">
        <f t="shared" si="0"/>
        <v>0.16666666666666663</v>
      </c>
      <c r="H58" s="230"/>
      <c r="I58" s="230">
        <f t="shared" si="8"/>
        <v>0.16666666666666663</v>
      </c>
      <c r="J58" s="171" t="s">
        <v>1617</v>
      </c>
      <c r="K58" s="171" t="s">
        <v>1617</v>
      </c>
      <c r="L58" s="171" t="s">
        <v>1617</v>
      </c>
      <c r="M58" s="171" t="s">
        <v>1617</v>
      </c>
      <c r="N58" s="231"/>
      <c r="O58" s="232"/>
      <c r="P58" s="230">
        <f t="shared" si="9"/>
        <v>0</v>
      </c>
      <c r="Q58" s="171" t="s">
        <v>1617</v>
      </c>
      <c r="R58" s="171" t="s">
        <v>1617</v>
      </c>
      <c r="S58" s="171" t="s">
        <v>1617</v>
      </c>
      <c r="T58" s="171" t="s">
        <v>1617</v>
      </c>
      <c r="U58" s="231"/>
      <c r="V58" s="231"/>
      <c r="W58" s="231">
        <f t="shared" si="10"/>
        <v>0</v>
      </c>
    </row>
    <row r="59" spans="1:23" x14ac:dyDescent="0.2">
      <c r="A59" s="175">
        <v>193</v>
      </c>
      <c r="B59" s="173" t="s">
        <v>804</v>
      </c>
      <c r="C59" s="182">
        <v>0.27083333333333331</v>
      </c>
      <c r="D59" s="182">
        <v>0.45833333333333331</v>
      </c>
      <c r="E59" s="171">
        <v>0.66666666666666663</v>
      </c>
      <c r="F59" s="171">
        <v>0.85416666666666663</v>
      </c>
      <c r="G59" s="230">
        <f t="shared" si="0"/>
        <v>0.1875</v>
      </c>
      <c r="H59" s="230">
        <f t="shared" ref="H59:H60" si="12">F59-E59</f>
        <v>0.1875</v>
      </c>
      <c r="I59" s="230">
        <f t="shared" si="8"/>
        <v>0.375</v>
      </c>
      <c r="J59" s="171" t="s">
        <v>1617</v>
      </c>
      <c r="K59" s="171" t="s">
        <v>1617</v>
      </c>
      <c r="L59" s="171" t="s">
        <v>1617</v>
      </c>
      <c r="M59" s="171" t="s">
        <v>1617</v>
      </c>
      <c r="N59" s="231"/>
      <c r="O59" s="232"/>
      <c r="P59" s="230">
        <f t="shared" si="9"/>
        <v>0</v>
      </c>
      <c r="Q59" s="171" t="s">
        <v>1617</v>
      </c>
      <c r="R59" s="171" t="s">
        <v>1617</v>
      </c>
      <c r="S59" s="171" t="s">
        <v>1617</v>
      </c>
      <c r="T59" s="171" t="s">
        <v>1617</v>
      </c>
      <c r="U59" s="231"/>
      <c r="V59" s="231"/>
      <c r="W59" s="231">
        <f t="shared" si="10"/>
        <v>0</v>
      </c>
    </row>
    <row r="60" spans="1:23" x14ac:dyDescent="0.2">
      <c r="A60" s="175">
        <v>194</v>
      </c>
      <c r="B60" s="173" t="s">
        <v>804</v>
      </c>
      <c r="C60" s="182">
        <v>0.27083333333333331</v>
      </c>
      <c r="D60" s="182">
        <v>0.41666666666666669</v>
      </c>
      <c r="E60" s="171">
        <v>0.66666666666666663</v>
      </c>
      <c r="F60" s="171">
        <v>0.85416666666666663</v>
      </c>
      <c r="G60" s="230">
        <f t="shared" si="0"/>
        <v>0.14583333333333337</v>
      </c>
      <c r="H60" s="230">
        <f t="shared" si="12"/>
        <v>0.1875</v>
      </c>
      <c r="I60" s="230">
        <f t="shared" si="8"/>
        <v>0.33333333333333337</v>
      </c>
      <c r="J60" s="171" t="s">
        <v>1617</v>
      </c>
      <c r="K60" s="171" t="s">
        <v>1617</v>
      </c>
      <c r="L60" s="171" t="s">
        <v>1617</v>
      </c>
      <c r="M60" s="171" t="s">
        <v>1617</v>
      </c>
      <c r="N60" s="231"/>
      <c r="O60" s="232"/>
      <c r="P60" s="230">
        <f t="shared" si="9"/>
        <v>0</v>
      </c>
      <c r="Q60" s="171" t="s">
        <v>1617</v>
      </c>
      <c r="R60" s="171" t="s">
        <v>1617</v>
      </c>
      <c r="S60" s="171" t="s">
        <v>1617</v>
      </c>
      <c r="T60" s="171" t="s">
        <v>1617</v>
      </c>
      <c r="U60" s="231"/>
      <c r="V60" s="231"/>
      <c r="W60" s="231">
        <f t="shared" si="10"/>
        <v>0</v>
      </c>
    </row>
    <row r="61" spans="1:23" x14ac:dyDescent="0.2">
      <c r="A61" s="175">
        <v>199</v>
      </c>
      <c r="B61" s="173" t="s">
        <v>804</v>
      </c>
      <c r="C61" s="182">
        <v>0.25</v>
      </c>
      <c r="D61" s="182">
        <v>0.95833333333333337</v>
      </c>
      <c r="E61" s="171" t="s">
        <v>1617</v>
      </c>
      <c r="F61" s="171" t="s">
        <v>1617</v>
      </c>
      <c r="G61" s="230">
        <f t="shared" si="0"/>
        <v>0.70833333333333337</v>
      </c>
      <c r="H61" s="230"/>
      <c r="I61" s="230">
        <f t="shared" si="8"/>
        <v>0.70833333333333337</v>
      </c>
      <c r="J61" s="171">
        <v>0.27083333333333331</v>
      </c>
      <c r="K61" s="171">
        <v>0.95833333333333337</v>
      </c>
      <c r="L61" s="171" t="s">
        <v>1617</v>
      </c>
      <c r="M61" s="171" t="s">
        <v>1617</v>
      </c>
      <c r="N61" s="231">
        <f t="shared" si="4"/>
        <v>0.6875</v>
      </c>
      <c r="O61" s="232"/>
      <c r="P61" s="230">
        <f t="shared" si="9"/>
        <v>0.6875</v>
      </c>
      <c r="Q61" s="171">
        <v>0.33333333333333331</v>
      </c>
      <c r="R61" s="171">
        <v>0.95833333333333337</v>
      </c>
      <c r="S61" s="171" t="s">
        <v>1617</v>
      </c>
      <c r="T61" s="171" t="s">
        <v>1617</v>
      </c>
      <c r="U61" s="231">
        <f t="shared" ref="U61:U65" si="13">R61-Q61</f>
        <v>0.625</v>
      </c>
      <c r="V61" s="231"/>
      <c r="W61" s="231">
        <f t="shared" si="10"/>
        <v>0.625</v>
      </c>
    </row>
    <row r="62" spans="1:23" x14ac:dyDescent="0.2">
      <c r="A62" s="175">
        <v>200</v>
      </c>
      <c r="B62" s="173" t="s">
        <v>804</v>
      </c>
      <c r="C62" s="182">
        <v>0.25</v>
      </c>
      <c r="D62" s="182">
        <v>0.95833333333333337</v>
      </c>
      <c r="E62" s="171" t="s">
        <v>1617</v>
      </c>
      <c r="F62" s="171" t="s">
        <v>1617</v>
      </c>
      <c r="G62" s="230">
        <f t="shared" si="0"/>
        <v>0.70833333333333337</v>
      </c>
      <c r="H62" s="230"/>
      <c r="I62" s="230">
        <f t="shared" si="8"/>
        <v>0.70833333333333337</v>
      </c>
      <c r="J62" s="171">
        <v>0.27083333333333331</v>
      </c>
      <c r="K62" s="171">
        <v>0.95833333333333337</v>
      </c>
      <c r="L62" s="171" t="s">
        <v>1617</v>
      </c>
      <c r="M62" s="171" t="s">
        <v>1617</v>
      </c>
      <c r="N62" s="231">
        <f t="shared" si="4"/>
        <v>0.6875</v>
      </c>
      <c r="O62" s="232"/>
      <c r="P62" s="230">
        <f t="shared" si="9"/>
        <v>0.6875</v>
      </c>
      <c r="Q62" s="171">
        <v>0.33333333333333331</v>
      </c>
      <c r="R62" s="171">
        <v>0.95833333333333337</v>
      </c>
      <c r="S62" s="171" t="s">
        <v>1617</v>
      </c>
      <c r="T62" s="171" t="s">
        <v>1617</v>
      </c>
      <c r="U62" s="231">
        <f t="shared" si="13"/>
        <v>0.625</v>
      </c>
      <c r="V62" s="231"/>
      <c r="W62" s="231">
        <f t="shared" si="10"/>
        <v>0.625</v>
      </c>
    </row>
    <row r="63" spans="1:23" x14ac:dyDescent="0.2">
      <c r="A63" s="175">
        <v>201</v>
      </c>
      <c r="B63" s="173" t="s">
        <v>804</v>
      </c>
      <c r="C63" s="182">
        <v>0.25</v>
      </c>
      <c r="D63" s="182">
        <v>0.95833333333333337</v>
      </c>
      <c r="E63" s="171" t="s">
        <v>1617</v>
      </c>
      <c r="F63" s="171" t="s">
        <v>1617</v>
      </c>
      <c r="G63" s="230">
        <f t="shared" si="0"/>
        <v>0.70833333333333337</v>
      </c>
      <c r="H63" s="230"/>
      <c r="I63" s="230">
        <f t="shared" si="8"/>
        <v>0.70833333333333337</v>
      </c>
      <c r="J63" s="171">
        <v>0.27083333333333331</v>
      </c>
      <c r="K63" s="171">
        <v>0.95833333333333337</v>
      </c>
      <c r="L63" s="171" t="s">
        <v>1617</v>
      </c>
      <c r="M63" s="171" t="s">
        <v>1617</v>
      </c>
      <c r="N63" s="231">
        <f t="shared" si="4"/>
        <v>0.6875</v>
      </c>
      <c r="O63" s="232"/>
      <c r="P63" s="230">
        <f t="shared" si="9"/>
        <v>0.6875</v>
      </c>
      <c r="Q63" s="171">
        <v>0.33333333333333331</v>
      </c>
      <c r="R63" s="171">
        <v>0.95833333333333337</v>
      </c>
      <c r="S63" s="171" t="s">
        <v>1617</v>
      </c>
      <c r="T63" s="171" t="s">
        <v>1617</v>
      </c>
      <c r="U63" s="231">
        <f t="shared" si="13"/>
        <v>0.625</v>
      </c>
      <c r="V63" s="231"/>
      <c r="W63" s="231">
        <f t="shared" si="10"/>
        <v>0.625</v>
      </c>
    </row>
    <row r="64" spans="1:23" x14ac:dyDescent="0.2">
      <c r="A64" s="175">
        <v>202</v>
      </c>
      <c r="B64" s="173" t="s">
        <v>804</v>
      </c>
      <c r="C64" s="182">
        <v>0.25</v>
      </c>
      <c r="D64" s="182">
        <v>0.99930555555555556</v>
      </c>
      <c r="E64" s="171" t="s">
        <v>1617</v>
      </c>
      <c r="F64" s="171" t="s">
        <v>1617</v>
      </c>
      <c r="G64" s="230">
        <f t="shared" si="0"/>
        <v>0.74930555555555556</v>
      </c>
      <c r="H64" s="230"/>
      <c r="I64" s="230">
        <f t="shared" si="8"/>
        <v>0.74930555555555556</v>
      </c>
      <c r="J64" s="171">
        <v>0.27083333333333331</v>
      </c>
      <c r="K64" s="171">
        <v>0.95833333333333337</v>
      </c>
      <c r="L64" s="171" t="s">
        <v>1617</v>
      </c>
      <c r="M64" s="171" t="s">
        <v>1617</v>
      </c>
      <c r="N64" s="231">
        <f t="shared" si="4"/>
        <v>0.6875</v>
      </c>
      <c r="O64" s="232"/>
      <c r="P64" s="230">
        <f t="shared" si="9"/>
        <v>0.6875</v>
      </c>
      <c r="Q64" s="171">
        <v>0.41666666666666669</v>
      </c>
      <c r="R64" s="171">
        <v>0.99998842592592585</v>
      </c>
      <c r="S64" s="171" t="s">
        <v>1617</v>
      </c>
      <c r="T64" s="171" t="s">
        <v>1617</v>
      </c>
      <c r="U64" s="231">
        <f t="shared" si="13"/>
        <v>0.58332175925925922</v>
      </c>
      <c r="V64" s="231"/>
      <c r="W64" s="231">
        <f t="shared" si="10"/>
        <v>0.58332175925925922</v>
      </c>
    </row>
    <row r="65" spans="1:23" x14ac:dyDescent="0.2">
      <c r="A65" s="175">
        <v>203</v>
      </c>
      <c r="B65" s="173" t="s">
        <v>804</v>
      </c>
      <c r="C65" s="182">
        <v>0.25</v>
      </c>
      <c r="D65" s="182">
        <v>0.99930555555555556</v>
      </c>
      <c r="E65" s="171" t="s">
        <v>1617</v>
      </c>
      <c r="F65" s="171" t="s">
        <v>1617</v>
      </c>
      <c r="G65" s="230">
        <f t="shared" si="0"/>
        <v>0.74930555555555556</v>
      </c>
      <c r="H65" s="230"/>
      <c r="I65" s="230">
        <f t="shared" si="8"/>
        <v>0.74930555555555556</v>
      </c>
      <c r="J65" s="171">
        <v>0.25</v>
      </c>
      <c r="K65" s="171">
        <v>0.99998842592592585</v>
      </c>
      <c r="L65" s="171" t="s">
        <v>1617</v>
      </c>
      <c r="M65" s="171" t="s">
        <v>1617</v>
      </c>
      <c r="N65" s="231">
        <f t="shared" si="4"/>
        <v>0.74998842592592585</v>
      </c>
      <c r="O65" s="232"/>
      <c r="P65" s="230">
        <f t="shared" si="9"/>
        <v>0.74998842592592585</v>
      </c>
      <c r="Q65" s="171">
        <v>0.41666666666666669</v>
      </c>
      <c r="R65" s="171">
        <v>0.99998842592592585</v>
      </c>
      <c r="S65" s="171" t="s">
        <v>1617</v>
      </c>
      <c r="T65" s="171" t="s">
        <v>1617</v>
      </c>
      <c r="U65" s="231">
        <f t="shared" si="13"/>
        <v>0.58332175925925922</v>
      </c>
      <c r="V65" s="231"/>
      <c r="W65" s="231">
        <f t="shared" si="10"/>
        <v>0.58332175925925922</v>
      </c>
    </row>
    <row r="66" spans="1:23" x14ac:dyDescent="0.2">
      <c r="A66" s="175">
        <v>208</v>
      </c>
      <c r="B66" s="173" t="s">
        <v>804</v>
      </c>
      <c r="C66" s="182">
        <v>0.25</v>
      </c>
      <c r="D66" s="182">
        <v>0.99930555555555556</v>
      </c>
      <c r="E66" s="171" t="s">
        <v>1617</v>
      </c>
      <c r="F66" s="171" t="s">
        <v>1617</v>
      </c>
      <c r="G66" s="230">
        <f t="shared" si="0"/>
        <v>0.74930555555555556</v>
      </c>
      <c r="H66" s="230"/>
      <c r="I66" s="230">
        <f t="shared" si="8"/>
        <v>0.74930555555555556</v>
      </c>
      <c r="J66" s="171">
        <v>0.25</v>
      </c>
      <c r="K66" s="171">
        <v>0.99998842592592585</v>
      </c>
      <c r="L66" s="171" t="s">
        <v>1617</v>
      </c>
      <c r="M66" s="171" t="s">
        <v>1617</v>
      </c>
      <c r="N66" s="231">
        <f t="shared" si="4"/>
        <v>0.74998842592592585</v>
      </c>
      <c r="O66" s="232"/>
      <c r="P66" s="230">
        <f t="shared" si="9"/>
        <v>0.74998842592592585</v>
      </c>
      <c r="Q66" s="171" t="s">
        <v>1617</v>
      </c>
      <c r="R66" s="171" t="s">
        <v>1617</v>
      </c>
      <c r="S66" s="171" t="s">
        <v>1617</v>
      </c>
      <c r="T66" s="171" t="s">
        <v>1617</v>
      </c>
      <c r="U66" s="231"/>
      <c r="V66" s="231"/>
      <c r="W66" s="231">
        <f t="shared" si="10"/>
        <v>0</v>
      </c>
    </row>
    <row r="67" spans="1:23" x14ac:dyDescent="0.2">
      <c r="A67" s="175">
        <v>209</v>
      </c>
      <c r="B67" s="173" t="s">
        <v>804</v>
      </c>
      <c r="C67" s="182">
        <v>0.25</v>
      </c>
      <c r="D67" s="182">
        <v>0.99930555555555556</v>
      </c>
      <c r="E67" s="171" t="s">
        <v>1617</v>
      </c>
      <c r="F67" s="171" t="s">
        <v>1617</v>
      </c>
      <c r="G67" s="230">
        <f t="shared" si="0"/>
        <v>0.74930555555555556</v>
      </c>
      <c r="H67" s="230"/>
      <c r="I67" s="230">
        <f t="shared" ref="I67:I117" si="14">G67+H67</f>
        <v>0.74930555555555556</v>
      </c>
      <c r="J67" s="171">
        <v>0.25</v>
      </c>
      <c r="K67" s="171">
        <v>0.99998842592592585</v>
      </c>
      <c r="L67" s="171" t="s">
        <v>1617</v>
      </c>
      <c r="M67" s="171" t="s">
        <v>1617</v>
      </c>
      <c r="N67" s="231">
        <f t="shared" si="4"/>
        <v>0.74998842592592585</v>
      </c>
      <c r="O67" s="232"/>
      <c r="P67" s="230">
        <f t="shared" ref="P67:P117" si="15">N67+O67</f>
        <v>0.74998842592592585</v>
      </c>
      <c r="Q67" s="171" t="s">
        <v>1617</v>
      </c>
      <c r="R67" s="171" t="s">
        <v>1617</v>
      </c>
      <c r="S67" s="171" t="s">
        <v>1617</v>
      </c>
      <c r="T67" s="171" t="s">
        <v>1617</v>
      </c>
      <c r="U67" s="231"/>
      <c r="V67" s="231"/>
      <c r="W67" s="231">
        <f t="shared" ref="W67:W117" si="16">U67+V67</f>
        <v>0</v>
      </c>
    </row>
    <row r="68" spans="1:23" x14ac:dyDescent="0.2">
      <c r="A68" s="175">
        <v>211</v>
      </c>
      <c r="B68" s="173" t="s">
        <v>804</v>
      </c>
      <c r="C68" s="182">
        <v>0.25</v>
      </c>
      <c r="D68" s="182">
        <v>0.99930555555555556</v>
      </c>
      <c r="E68" s="171" t="s">
        <v>1617</v>
      </c>
      <c r="F68" s="171" t="s">
        <v>1617</v>
      </c>
      <c r="G68" s="230">
        <f t="shared" ref="G68:G131" si="17">D68-C68</f>
        <v>0.74930555555555556</v>
      </c>
      <c r="H68" s="230"/>
      <c r="I68" s="230">
        <f t="shared" si="14"/>
        <v>0.74930555555555556</v>
      </c>
      <c r="J68" s="171">
        <v>0.25</v>
      </c>
      <c r="K68" s="171">
        <v>0.99998842592592585</v>
      </c>
      <c r="L68" s="171" t="s">
        <v>1617</v>
      </c>
      <c r="M68" s="171" t="s">
        <v>1617</v>
      </c>
      <c r="N68" s="231">
        <f t="shared" ref="N68:N69" si="18">K68-J68</f>
        <v>0.74998842592592585</v>
      </c>
      <c r="O68" s="232"/>
      <c r="P68" s="230">
        <f t="shared" si="15"/>
        <v>0.74998842592592585</v>
      </c>
      <c r="Q68" s="171" t="s">
        <v>1617</v>
      </c>
      <c r="R68" s="171" t="s">
        <v>1617</v>
      </c>
      <c r="S68" s="171" t="s">
        <v>1617</v>
      </c>
      <c r="T68" s="171" t="s">
        <v>1617</v>
      </c>
      <c r="U68" s="231"/>
      <c r="V68" s="231"/>
      <c r="W68" s="231">
        <f t="shared" si="16"/>
        <v>0</v>
      </c>
    </row>
    <row r="69" spans="1:23" x14ac:dyDescent="0.2">
      <c r="A69" s="175">
        <v>212</v>
      </c>
      <c r="B69" s="173" t="s">
        <v>804</v>
      </c>
      <c r="C69" s="182">
        <v>0.25</v>
      </c>
      <c r="D69" s="182">
        <v>0.99930555555555556</v>
      </c>
      <c r="E69" s="171" t="s">
        <v>1617</v>
      </c>
      <c r="F69" s="171" t="s">
        <v>1617</v>
      </c>
      <c r="G69" s="230">
        <f t="shared" si="17"/>
        <v>0.74930555555555556</v>
      </c>
      <c r="H69" s="230"/>
      <c r="I69" s="230">
        <f t="shared" si="14"/>
        <v>0.74930555555555556</v>
      </c>
      <c r="J69" s="171">
        <v>0.25</v>
      </c>
      <c r="K69" s="171">
        <v>0.99998842592592585</v>
      </c>
      <c r="L69" s="171" t="s">
        <v>1617</v>
      </c>
      <c r="M69" s="171" t="s">
        <v>1617</v>
      </c>
      <c r="N69" s="231">
        <f t="shared" si="18"/>
        <v>0.74998842592592585</v>
      </c>
      <c r="O69" s="232"/>
      <c r="P69" s="230">
        <f t="shared" si="15"/>
        <v>0.74998842592592585</v>
      </c>
      <c r="Q69" s="171" t="s">
        <v>1617</v>
      </c>
      <c r="R69" s="171" t="s">
        <v>1617</v>
      </c>
      <c r="S69" s="171" t="s">
        <v>1617</v>
      </c>
      <c r="T69" s="171" t="s">
        <v>1617</v>
      </c>
      <c r="U69" s="231"/>
      <c r="V69" s="231"/>
      <c r="W69" s="231">
        <f t="shared" si="16"/>
        <v>0</v>
      </c>
    </row>
    <row r="70" spans="1:23" x14ac:dyDescent="0.2">
      <c r="A70" s="175">
        <v>213</v>
      </c>
      <c r="B70" s="173" t="s">
        <v>804</v>
      </c>
      <c r="C70" s="182">
        <v>0.25</v>
      </c>
      <c r="D70" s="182">
        <v>0.99930555555555556</v>
      </c>
      <c r="E70" s="182" t="s">
        <v>1617</v>
      </c>
      <c r="F70" s="171" t="s">
        <v>1617</v>
      </c>
      <c r="G70" s="230">
        <f t="shared" si="17"/>
        <v>0.74930555555555556</v>
      </c>
      <c r="H70" s="230"/>
      <c r="I70" s="230">
        <f t="shared" si="14"/>
        <v>0.74930555555555556</v>
      </c>
      <c r="J70" s="171" t="s">
        <v>1617</v>
      </c>
      <c r="K70" s="171" t="s">
        <v>1617</v>
      </c>
      <c r="L70" s="171" t="s">
        <v>1617</v>
      </c>
      <c r="M70" s="171" t="s">
        <v>1617</v>
      </c>
      <c r="N70" s="231"/>
      <c r="O70" s="232"/>
      <c r="P70" s="230">
        <f t="shared" si="15"/>
        <v>0</v>
      </c>
      <c r="Q70" s="171" t="s">
        <v>1617</v>
      </c>
      <c r="R70" s="171" t="s">
        <v>1617</v>
      </c>
      <c r="S70" s="171" t="s">
        <v>1617</v>
      </c>
      <c r="T70" s="171" t="s">
        <v>1617</v>
      </c>
      <c r="U70" s="231"/>
      <c r="V70" s="231"/>
      <c r="W70" s="231">
        <f t="shared" si="16"/>
        <v>0</v>
      </c>
    </row>
    <row r="71" spans="1:23" x14ac:dyDescent="0.2">
      <c r="A71" s="175">
        <v>241</v>
      </c>
      <c r="B71" s="173" t="s">
        <v>804</v>
      </c>
      <c r="C71" s="182">
        <v>0.25</v>
      </c>
      <c r="D71" s="182">
        <v>0.99930555555555556</v>
      </c>
      <c r="E71" s="171" t="s">
        <v>1617</v>
      </c>
      <c r="F71" s="171" t="s">
        <v>1617</v>
      </c>
      <c r="G71" s="230">
        <f t="shared" si="17"/>
        <v>0.74930555555555556</v>
      </c>
      <c r="H71" s="230"/>
      <c r="I71" s="230">
        <f t="shared" si="14"/>
        <v>0.74930555555555556</v>
      </c>
      <c r="J71" s="171">
        <v>0.27083333333333331</v>
      </c>
      <c r="K71" s="171">
        <v>0.95833333333333337</v>
      </c>
      <c r="L71" s="171" t="s">
        <v>1617</v>
      </c>
      <c r="M71" s="171" t="s">
        <v>1617</v>
      </c>
      <c r="N71" s="231">
        <f>K71-J71</f>
        <v>0.6875</v>
      </c>
      <c r="O71" s="232"/>
      <c r="P71" s="230">
        <f t="shared" si="15"/>
        <v>0.6875</v>
      </c>
      <c r="Q71" s="171">
        <v>0.41666666666666669</v>
      </c>
      <c r="R71" s="171">
        <v>0.99998842592592585</v>
      </c>
      <c r="S71" s="171" t="s">
        <v>1617</v>
      </c>
      <c r="T71" s="171" t="s">
        <v>1617</v>
      </c>
      <c r="U71" s="231">
        <f t="shared" ref="U71:U72" si="19">R71-Q71</f>
        <v>0.58332175925925922</v>
      </c>
      <c r="V71" s="231"/>
      <c r="W71" s="231">
        <f t="shared" si="16"/>
        <v>0.58332175925925922</v>
      </c>
    </row>
    <row r="72" spans="1:23" x14ac:dyDescent="0.2">
      <c r="A72" s="175">
        <v>242</v>
      </c>
      <c r="B72" s="173" t="s">
        <v>804</v>
      </c>
      <c r="C72" s="182">
        <v>0.25</v>
      </c>
      <c r="D72" s="182">
        <v>0.99930555555555556</v>
      </c>
      <c r="E72" s="171" t="s">
        <v>1617</v>
      </c>
      <c r="F72" s="171" t="s">
        <v>1617</v>
      </c>
      <c r="G72" s="230">
        <f t="shared" si="17"/>
        <v>0.74930555555555556</v>
      </c>
      <c r="H72" s="230"/>
      <c r="I72" s="230">
        <f t="shared" si="14"/>
        <v>0.74930555555555556</v>
      </c>
      <c r="J72" s="171">
        <v>0.27083333333333331</v>
      </c>
      <c r="K72" s="171">
        <v>0.95833333333333337</v>
      </c>
      <c r="L72" s="171" t="s">
        <v>1617</v>
      </c>
      <c r="M72" s="171" t="s">
        <v>1617</v>
      </c>
      <c r="N72" s="231">
        <f t="shared" ref="N72" si="20">K72-J72</f>
        <v>0.6875</v>
      </c>
      <c r="O72" s="232"/>
      <c r="P72" s="230">
        <f t="shared" si="15"/>
        <v>0.6875</v>
      </c>
      <c r="Q72" s="171">
        <v>0.41666666666666669</v>
      </c>
      <c r="R72" s="171">
        <v>0.99998842592592585</v>
      </c>
      <c r="S72" s="171" t="s">
        <v>1617</v>
      </c>
      <c r="T72" s="171" t="s">
        <v>1617</v>
      </c>
      <c r="U72" s="231">
        <f t="shared" si="19"/>
        <v>0.58332175925925922</v>
      </c>
      <c r="V72" s="231"/>
      <c r="W72" s="231">
        <f t="shared" si="16"/>
        <v>0.58332175925925922</v>
      </c>
    </row>
    <row r="73" spans="1:23" x14ac:dyDescent="0.2">
      <c r="A73" s="175">
        <v>266</v>
      </c>
      <c r="B73" s="173" t="s">
        <v>804</v>
      </c>
      <c r="C73" s="182">
        <v>0.70833333333333337</v>
      </c>
      <c r="D73" s="182">
        <v>0.91666666666666663</v>
      </c>
      <c r="E73" s="171" t="s">
        <v>1617</v>
      </c>
      <c r="F73" s="171" t="s">
        <v>1617</v>
      </c>
      <c r="G73" s="230">
        <f t="shared" si="17"/>
        <v>0.20833333333333326</v>
      </c>
      <c r="H73" s="230"/>
      <c r="I73" s="230">
        <f t="shared" si="14"/>
        <v>0.20833333333333326</v>
      </c>
      <c r="J73" s="171" t="s">
        <v>1617</v>
      </c>
      <c r="K73" s="171" t="s">
        <v>1617</v>
      </c>
      <c r="L73" s="171" t="s">
        <v>1617</v>
      </c>
      <c r="M73" s="171" t="s">
        <v>1617</v>
      </c>
      <c r="N73" s="231"/>
      <c r="O73" s="232"/>
      <c r="P73" s="230">
        <f t="shared" si="15"/>
        <v>0</v>
      </c>
      <c r="Q73" s="171" t="s">
        <v>1617</v>
      </c>
      <c r="R73" s="171" t="s">
        <v>1617</v>
      </c>
      <c r="S73" s="171" t="s">
        <v>1617</v>
      </c>
      <c r="T73" s="171" t="s">
        <v>1617</v>
      </c>
      <c r="U73" s="231"/>
      <c r="V73" s="231"/>
      <c r="W73" s="231">
        <f t="shared" si="16"/>
        <v>0</v>
      </c>
    </row>
    <row r="74" spans="1:23" x14ac:dyDescent="0.2">
      <c r="A74" s="175">
        <v>267</v>
      </c>
      <c r="B74" s="173" t="s">
        <v>804</v>
      </c>
      <c r="C74" s="182">
        <v>0.70833333333333337</v>
      </c>
      <c r="D74" s="182">
        <v>0.875</v>
      </c>
      <c r="E74" s="171" t="s">
        <v>1617</v>
      </c>
      <c r="F74" s="171" t="s">
        <v>1617</v>
      </c>
      <c r="G74" s="230">
        <f t="shared" si="17"/>
        <v>0.16666666666666663</v>
      </c>
      <c r="H74" s="230"/>
      <c r="I74" s="230">
        <f t="shared" si="14"/>
        <v>0.16666666666666663</v>
      </c>
      <c r="J74" s="171" t="s">
        <v>1617</v>
      </c>
      <c r="K74" s="171" t="s">
        <v>1617</v>
      </c>
      <c r="L74" s="171" t="s">
        <v>1617</v>
      </c>
      <c r="M74" s="171" t="s">
        <v>1617</v>
      </c>
      <c r="N74" s="231"/>
      <c r="O74" s="232"/>
      <c r="P74" s="230">
        <f t="shared" si="15"/>
        <v>0</v>
      </c>
      <c r="Q74" s="171" t="s">
        <v>1617</v>
      </c>
      <c r="R74" s="171" t="s">
        <v>1617</v>
      </c>
      <c r="S74" s="171" t="s">
        <v>1617</v>
      </c>
      <c r="T74" s="171" t="s">
        <v>1617</v>
      </c>
      <c r="U74" s="231"/>
      <c r="V74" s="231"/>
      <c r="W74" s="231">
        <f t="shared" si="16"/>
        <v>0</v>
      </c>
    </row>
    <row r="75" spans="1:23" x14ac:dyDescent="0.2">
      <c r="A75" s="175">
        <v>268</v>
      </c>
      <c r="B75" s="173" t="s">
        <v>804</v>
      </c>
      <c r="C75" s="182">
        <v>0.22916666666666666</v>
      </c>
      <c r="D75" s="182">
        <v>0.39583333333333331</v>
      </c>
      <c r="E75" s="171" t="s">
        <v>1617</v>
      </c>
      <c r="F75" s="171" t="s">
        <v>1617</v>
      </c>
      <c r="G75" s="230">
        <f t="shared" si="17"/>
        <v>0.16666666666666666</v>
      </c>
      <c r="H75" s="230"/>
      <c r="I75" s="230">
        <f t="shared" si="14"/>
        <v>0.16666666666666666</v>
      </c>
      <c r="J75" s="171" t="s">
        <v>1617</v>
      </c>
      <c r="K75" s="171" t="s">
        <v>1617</v>
      </c>
      <c r="L75" s="171" t="s">
        <v>1617</v>
      </c>
      <c r="M75" s="171" t="s">
        <v>1617</v>
      </c>
      <c r="N75" s="231"/>
      <c r="O75" s="232"/>
      <c r="P75" s="230">
        <f t="shared" si="15"/>
        <v>0</v>
      </c>
      <c r="Q75" s="171" t="s">
        <v>1617</v>
      </c>
      <c r="R75" s="171" t="s">
        <v>1617</v>
      </c>
      <c r="S75" s="171" t="s">
        <v>1617</v>
      </c>
      <c r="T75" s="171" t="s">
        <v>1617</v>
      </c>
      <c r="U75" s="231"/>
      <c r="V75" s="231"/>
      <c r="W75" s="231">
        <f t="shared" si="16"/>
        <v>0</v>
      </c>
    </row>
    <row r="76" spans="1:23" x14ac:dyDescent="0.2">
      <c r="A76" s="175">
        <v>214</v>
      </c>
      <c r="B76" s="173" t="s">
        <v>804</v>
      </c>
      <c r="C76" s="182">
        <v>0.22916666666666666</v>
      </c>
      <c r="D76" s="182">
        <v>0.4375</v>
      </c>
      <c r="E76" s="171" t="s">
        <v>1617</v>
      </c>
      <c r="F76" s="171" t="s">
        <v>1617</v>
      </c>
      <c r="G76" s="230">
        <f t="shared" si="17"/>
        <v>0.20833333333333334</v>
      </c>
      <c r="H76" s="230"/>
      <c r="I76" s="230">
        <f t="shared" si="14"/>
        <v>0.20833333333333334</v>
      </c>
      <c r="J76" s="171">
        <v>0.25</v>
      </c>
      <c r="K76" s="171">
        <v>0.45833333333333331</v>
      </c>
      <c r="L76" s="171" t="s">
        <v>1617</v>
      </c>
      <c r="M76" s="171" t="s">
        <v>1617</v>
      </c>
      <c r="N76" s="231">
        <f>K76-J76</f>
        <v>0.20833333333333331</v>
      </c>
      <c r="O76" s="232"/>
      <c r="P76" s="230">
        <f t="shared" si="15"/>
        <v>0.20833333333333331</v>
      </c>
      <c r="Q76" s="171" t="s">
        <v>1617</v>
      </c>
      <c r="R76" s="171" t="s">
        <v>1617</v>
      </c>
      <c r="S76" s="171" t="s">
        <v>1617</v>
      </c>
      <c r="T76" s="171" t="s">
        <v>1617</v>
      </c>
      <c r="U76" s="231"/>
      <c r="V76" s="231"/>
      <c r="W76" s="231">
        <f t="shared" si="16"/>
        <v>0</v>
      </c>
    </row>
    <row r="77" spans="1:23" x14ac:dyDescent="0.2">
      <c r="A77" s="175">
        <v>215</v>
      </c>
      <c r="B77" s="173" t="s">
        <v>804</v>
      </c>
      <c r="C77" s="182">
        <v>0.375</v>
      </c>
      <c r="D77" s="182">
        <v>0.70833333333333337</v>
      </c>
      <c r="E77" s="171" t="s">
        <v>1617</v>
      </c>
      <c r="F77" s="171" t="s">
        <v>1617</v>
      </c>
      <c r="G77" s="230">
        <f t="shared" si="17"/>
        <v>0.33333333333333337</v>
      </c>
      <c r="H77" s="230"/>
      <c r="I77" s="230">
        <f t="shared" si="14"/>
        <v>0.33333333333333337</v>
      </c>
      <c r="J77" s="171">
        <v>0.25</v>
      </c>
      <c r="K77" s="171">
        <v>0.45833333333333331</v>
      </c>
      <c r="L77" s="171" t="s">
        <v>1617</v>
      </c>
      <c r="M77" s="171" t="s">
        <v>1617</v>
      </c>
      <c r="N77" s="231">
        <f t="shared" ref="N77:N78" si="21">K77-J77</f>
        <v>0.20833333333333331</v>
      </c>
      <c r="O77" s="232"/>
      <c r="P77" s="230">
        <f t="shared" si="15"/>
        <v>0.20833333333333331</v>
      </c>
      <c r="Q77" s="171" t="s">
        <v>1617</v>
      </c>
      <c r="R77" s="171" t="s">
        <v>1617</v>
      </c>
      <c r="S77" s="171" t="s">
        <v>1617</v>
      </c>
      <c r="T77" s="171" t="s">
        <v>1617</v>
      </c>
      <c r="U77" s="231"/>
      <c r="V77" s="231"/>
      <c r="W77" s="231">
        <f t="shared" si="16"/>
        <v>0</v>
      </c>
    </row>
    <row r="78" spans="1:23" x14ac:dyDescent="0.2">
      <c r="A78" s="175">
        <v>216</v>
      </c>
      <c r="B78" s="173" t="s">
        <v>804</v>
      </c>
      <c r="C78" s="182">
        <v>0.22916666666666666</v>
      </c>
      <c r="D78" s="182">
        <v>0.4375</v>
      </c>
      <c r="E78" s="171" t="s">
        <v>1617</v>
      </c>
      <c r="F78" s="171" t="s">
        <v>1617</v>
      </c>
      <c r="G78" s="230">
        <f t="shared" si="17"/>
        <v>0.20833333333333334</v>
      </c>
      <c r="H78" s="230"/>
      <c r="I78" s="230">
        <f t="shared" si="14"/>
        <v>0.20833333333333334</v>
      </c>
      <c r="J78" s="171">
        <v>0.25</v>
      </c>
      <c r="K78" s="171">
        <v>0.45833333333333331</v>
      </c>
      <c r="L78" s="171" t="s">
        <v>1617</v>
      </c>
      <c r="M78" s="171" t="s">
        <v>1617</v>
      </c>
      <c r="N78" s="231">
        <f t="shared" si="21"/>
        <v>0.20833333333333331</v>
      </c>
      <c r="O78" s="232"/>
      <c r="P78" s="230">
        <f t="shared" si="15"/>
        <v>0.20833333333333331</v>
      </c>
      <c r="Q78" s="171" t="s">
        <v>1617</v>
      </c>
      <c r="R78" s="171" t="s">
        <v>1617</v>
      </c>
      <c r="S78" s="171" t="s">
        <v>1617</v>
      </c>
      <c r="T78" s="171" t="s">
        <v>1617</v>
      </c>
      <c r="U78" s="231"/>
      <c r="V78" s="231"/>
      <c r="W78" s="231">
        <f t="shared" si="16"/>
        <v>0</v>
      </c>
    </row>
    <row r="79" spans="1:23" x14ac:dyDescent="0.2">
      <c r="A79" s="175">
        <v>217</v>
      </c>
      <c r="B79" s="173" t="s">
        <v>804</v>
      </c>
      <c r="C79" s="182">
        <v>0.52083333333333337</v>
      </c>
      <c r="D79" s="182">
        <v>0.875</v>
      </c>
      <c r="E79" s="171" t="s">
        <v>1617</v>
      </c>
      <c r="F79" s="171" t="s">
        <v>1617</v>
      </c>
      <c r="G79" s="230">
        <f t="shared" si="17"/>
        <v>0.35416666666666663</v>
      </c>
      <c r="H79" s="230"/>
      <c r="I79" s="230">
        <f t="shared" si="14"/>
        <v>0.35416666666666663</v>
      </c>
      <c r="J79" s="171" t="s">
        <v>1617</v>
      </c>
      <c r="K79" s="171" t="s">
        <v>1617</v>
      </c>
      <c r="L79" s="171" t="s">
        <v>1617</v>
      </c>
      <c r="M79" s="171" t="s">
        <v>1617</v>
      </c>
      <c r="N79" s="231"/>
      <c r="O79" s="232"/>
      <c r="P79" s="230">
        <f t="shared" si="15"/>
        <v>0</v>
      </c>
      <c r="Q79" s="171" t="s">
        <v>1617</v>
      </c>
      <c r="R79" s="171" t="s">
        <v>1617</v>
      </c>
      <c r="S79" s="171" t="s">
        <v>1617</v>
      </c>
      <c r="T79" s="171" t="s">
        <v>1617</v>
      </c>
      <c r="U79" s="231"/>
      <c r="V79" s="231"/>
      <c r="W79" s="231">
        <f t="shared" si="16"/>
        <v>0</v>
      </c>
    </row>
    <row r="80" spans="1:23" x14ac:dyDescent="0.2">
      <c r="A80" s="175">
        <v>218</v>
      </c>
      <c r="B80" s="173" t="s">
        <v>804</v>
      </c>
      <c r="C80" s="182">
        <v>0.25</v>
      </c>
      <c r="D80" s="182">
        <v>0.875</v>
      </c>
      <c r="E80" s="171" t="s">
        <v>1617</v>
      </c>
      <c r="F80" s="171" t="s">
        <v>1617</v>
      </c>
      <c r="G80" s="230">
        <f t="shared" si="17"/>
        <v>0.625</v>
      </c>
      <c r="H80" s="230"/>
      <c r="I80" s="230">
        <f t="shared" si="14"/>
        <v>0.625</v>
      </c>
      <c r="J80" s="171" t="s">
        <v>1617</v>
      </c>
      <c r="K80" s="171" t="s">
        <v>1617</v>
      </c>
      <c r="L80" s="171" t="s">
        <v>1617</v>
      </c>
      <c r="M80" s="171" t="s">
        <v>1617</v>
      </c>
      <c r="N80" s="231"/>
      <c r="O80" s="232"/>
      <c r="P80" s="230">
        <f t="shared" si="15"/>
        <v>0</v>
      </c>
      <c r="Q80" s="171" t="s">
        <v>1617</v>
      </c>
      <c r="R80" s="171" t="s">
        <v>1617</v>
      </c>
      <c r="S80" s="171" t="s">
        <v>1617</v>
      </c>
      <c r="T80" s="171" t="s">
        <v>1617</v>
      </c>
      <c r="U80" s="231"/>
      <c r="V80" s="231"/>
      <c r="W80" s="231">
        <f t="shared" si="16"/>
        <v>0</v>
      </c>
    </row>
    <row r="81" spans="1:23" x14ac:dyDescent="0.2">
      <c r="A81" s="175">
        <v>220</v>
      </c>
      <c r="B81" s="173" t="s">
        <v>804</v>
      </c>
      <c r="C81" s="182">
        <v>0.58333333333333337</v>
      </c>
      <c r="D81" s="182">
        <v>0.875</v>
      </c>
      <c r="E81" s="171" t="s">
        <v>1617</v>
      </c>
      <c r="F81" s="171" t="s">
        <v>1617</v>
      </c>
      <c r="G81" s="230">
        <f t="shared" si="17"/>
        <v>0.29166666666666663</v>
      </c>
      <c r="H81" s="230"/>
      <c r="I81" s="230">
        <f t="shared" si="14"/>
        <v>0.29166666666666663</v>
      </c>
      <c r="J81" s="171" t="s">
        <v>1617</v>
      </c>
      <c r="K81" s="171" t="s">
        <v>1617</v>
      </c>
      <c r="L81" s="171" t="s">
        <v>1617</v>
      </c>
      <c r="M81" s="171" t="s">
        <v>1617</v>
      </c>
      <c r="N81" s="231"/>
      <c r="O81" s="232"/>
      <c r="P81" s="230">
        <f t="shared" si="15"/>
        <v>0</v>
      </c>
      <c r="Q81" s="171" t="s">
        <v>1617</v>
      </c>
      <c r="R81" s="171" t="s">
        <v>1617</v>
      </c>
      <c r="S81" s="171" t="s">
        <v>1617</v>
      </c>
      <c r="T81" s="171" t="s">
        <v>1617</v>
      </c>
      <c r="U81" s="231"/>
      <c r="V81" s="231"/>
      <c r="W81" s="231">
        <f t="shared" si="16"/>
        <v>0</v>
      </c>
    </row>
    <row r="82" spans="1:23" x14ac:dyDescent="0.2">
      <c r="A82" s="175">
        <v>221</v>
      </c>
      <c r="B82" s="173" t="s">
        <v>804</v>
      </c>
      <c r="C82" s="182">
        <v>0.27083333333333331</v>
      </c>
      <c r="D82" s="182">
        <v>0.39583333333333331</v>
      </c>
      <c r="E82" s="171">
        <v>0.6875</v>
      </c>
      <c r="F82" s="171">
        <v>0.89583333333333337</v>
      </c>
      <c r="G82" s="230">
        <f t="shared" si="17"/>
        <v>0.125</v>
      </c>
      <c r="H82" s="230">
        <f t="shared" ref="H82" si="22">F82-E82</f>
        <v>0.20833333333333337</v>
      </c>
      <c r="I82" s="230">
        <f t="shared" si="14"/>
        <v>0.33333333333333337</v>
      </c>
      <c r="J82" s="171" t="s">
        <v>1617</v>
      </c>
      <c r="K82" s="171" t="s">
        <v>1617</v>
      </c>
      <c r="L82" s="171" t="s">
        <v>1617</v>
      </c>
      <c r="M82" s="171" t="s">
        <v>1617</v>
      </c>
      <c r="N82" s="231"/>
      <c r="O82" s="232"/>
      <c r="P82" s="230">
        <f t="shared" si="15"/>
        <v>0</v>
      </c>
      <c r="Q82" s="171" t="s">
        <v>1617</v>
      </c>
      <c r="R82" s="171" t="s">
        <v>1617</v>
      </c>
      <c r="S82" s="171" t="s">
        <v>1617</v>
      </c>
      <c r="T82" s="171" t="s">
        <v>1617</v>
      </c>
      <c r="U82" s="231"/>
      <c r="V82" s="231"/>
      <c r="W82" s="231">
        <f t="shared" si="16"/>
        <v>0</v>
      </c>
    </row>
    <row r="83" spans="1:23" x14ac:dyDescent="0.2">
      <c r="A83" s="175">
        <v>222</v>
      </c>
      <c r="B83" s="173" t="s">
        <v>804</v>
      </c>
      <c r="C83" s="182">
        <v>0.58333333333333337</v>
      </c>
      <c r="D83" s="182">
        <v>0.91666666666666663</v>
      </c>
      <c r="E83" s="171" t="s">
        <v>1617</v>
      </c>
      <c r="F83" s="171" t="s">
        <v>1617</v>
      </c>
      <c r="G83" s="230">
        <f t="shared" si="17"/>
        <v>0.33333333333333326</v>
      </c>
      <c r="H83" s="230"/>
      <c r="I83" s="230">
        <f t="shared" si="14"/>
        <v>0.33333333333333326</v>
      </c>
      <c r="J83" s="171" t="s">
        <v>1617</v>
      </c>
      <c r="K83" s="171" t="s">
        <v>1617</v>
      </c>
      <c r="L83" s="171" t="s">
        <v>1617</v>
      </c>
      <c r="M83" s="171" t="s">
        <v>1617</v>
      </c>
      <c r="N83" s="231"/>
      <c r="O83" s="232"/>
      <c r="P83" s="230">
        <f t="shared" si="15"/>
        <v>0</v>
      </c>
      <c r="Q83" s="171" t="s">
        <v>1617</v>
      </c>
      <c r="R83" s="171" t="s">
        <v>1617</v>
      </c>
      <c r="S83" s="171" t="s">
        <v>1617</v>
      </c>
      <c r="T83" s="171" t="s">
        <v>1617</v>
      </c>
      <c r="U83" s="231"/>
      <c r="V83" s="231"/>
      <c r="W83" s="231">
        <f t="shared" si="16"/>
        <v>0</v>
      </c>
    </row>
    <row r="84" spans="1:23" x14ac:dyDescent="0.2">
      <c r="A84" s="175">
        <v>223</v>
      </c>
      <c r="B84" s="173" t="s">
        <v>804</v>
      </c>
      <c r="C84" s="182">
        <v>0.58333333333333337</v>
      </c>
      <c r="D84" s="182">
        <v>0.91666666666666663</v>
      </c>
      <c r="E84" s="171" t="s">
        <v>1617</v>
      </c>
      <c r="F84" s="171" t="s">
        <v>1617</v>
      </c>
      <c r="G84" s="230">
        <f t="shared" si="17"/>
        <v>0.33333333333333326</v>
      </c>
      <c r="H84" s="230"/>
      <c r="I84" s="230">
        <f t="shared" si="14"/>
        <v>0.33333333333333326</v>
      </c>
      <c r="J84" s="171" t="s">
        <v>1617</v>
      </c>
      <c r="K84" s="171" t="s">
        <v>1617</v>
      </c>
      <c r="L84" s="171" t="s">
        <v>1617</v>
      </c>
      <c r="M84" s="171" t="s">
        <v>1617</v>
      </c>
      <c r="N84" s="231"/>
      <c r="O84" s="232"/>
      <c r="P84" s="230">
        <f t="shared" si="15"/>
        <v>0</v>
      </c>
      <c r="Q84" s="171" t="s">
        <v>1617</v>
      </c>
      <c r="R84" s="171" t="s">
        <v>1617</v>
      </c>
      <c r="S84" s="171" t="s">
        <v>1617</v>
      </c>
      <c r="T84" s="171" t="s">
        <v>1617</v>
      </c>
      <c r="U84" s="231"/>
      <c r="V84" s="231"/>
      <c r="W84" s="231">
        <f t="shared" si="16"/>
        <v>0</v>
      </c>
    </row>
    <row r="85" spans="1:23" x14ac:dyDescent="0.2">
      <c r="A85" s="175">
        <v>224</v>
      </c>
      <c r="B85" s="173" t="s">
        <v>804</v>
      </c>
      <c r="C85" s="182">
        <v>0.58333333333333337</v>
      </c>
      <c r="D85" s="182">
        <v>0.91666666666666663</v>
      </c>
      <c r="E85" s="171" t="s">
        <v>1617</v>
      </c>
      <c r="F85" s="171" t="s">
        <v>1617</v>
      </c>
      <c r="G85" s="230">
        <f t="shared" si="17"/>
        <v>0.33333333333333326</v>
      </c>
      <c r="H85" s="230"/>
      <c r="I85" s="230">
        <f t="shared" si="14"/>
        <v>0.33333333333333326</v>
      </c>
      <c r="J85" s="171" t="s">
        <v>1617</v>
      </c>
      <c r="K85" s="171" t="s">
        <v>1617</v>
      </c>
      <c r="L85" s="171" t="s">
        <v>1617</v>
      </c>
      <c r="M85" s="171" t="s">
        <v>1617</v>
      </c>
      <c r="N85" s="231"/>
      <c r="O85" s="232"/>
      <c r="P85" s="230">
        <f t="shared" si="15"/>
        <v>0</v>
      </c>
      <c r="Q85" s="171" t="s">
        <v>1617</v>
      </c>
      <c r="R85" s="171" t="s">
        <v>1617</v>
      </c>
      <c r="S85" s="171" t="s">
        <v>1617</v>
      </c>
      <c r="T85" s="171" t="s">
        <v>1617</v>
      </c>
      <c r="U85" s="231"/>
      <c r="V85" s="231"/>
      <c r="W85" s="231">
        <f t="shared" si="16"/>
        <v>0</v>
      </c>
    </row>
    <row r="86" spans="1:23" x14ac:dyDescent="0.2">
      <c r="A86" s="175">
        <v>225</v>
      </c>
      <c r="B86" s="173" t="s">
        <v>804</v>
      </c>
      <c r="C86" s="182">
        <v>0.58333333333333337</v>
      </c>
      <c r="D86" s="182">
        <v>0.91666666666666663</v>
      </c>
      <c r="E86" s="171" t="s">
        <v>1617</v>
      </c>
      <c r="F86" s="171" t="s">
        <v>1617</v>
      </c>
      <c r="G86" s="230">
        <f t="shared" si="17"/>
        <v>0.33333333333333326</v>
      </c>
      <c r="H86" s="230"/>
      <c r="I86" s="230">
        <f t="shared" si="14"/>
        <v>0.33333333333333326</v>
      </c>
      <c r="J86" s="171" t="s">
        <v>1617</v>
      </c>
      <c r="K86" s="171" t="s">
        <v>1617</v>
      </c>
      <c r="L86" s="171" t="s">
        <v>1617</v>
      </c>
      <c r="M86" s="171" t="s">
        <v>1617</v>
      </c>
      <c r="N86" s="231"/>
      <c r="O86" s="232"/>
      <c r="P86" s="230">
        <f t="shared" si="15"/>
        <v>0</v>
      </c>
      <c r="Q86" s="171" t="s">
        <v>1617</v>
      </c>
      <c r="R86" s="171" t="s">
        <v>1617</v>
      </c>
      <c r="S86" s="171" t="s">
        <v>1617</v>
      </c>
      <c r="T86" s="171" t="s">
        <v>1617</v>
      </c>
      <c r="U86" s="231"/>
      <c r="V86" s="231"/>
      <c r="W86" s="231">
        <f t="shared" si="16"/>
        <v>0</v>
      </c>
    </row>
    <row r="87" spans="1:23" x14ac:dyDescent="0.2">
      <c r="A87" s="175">
        <v>226</v>
      </c>
      <c r="B87" s="173" t="s">
        <v>804</v>
      </c>
      <c r="C87" s="182">
        <v>0.625</v>
      </c>
      <c r="D87" s="182">
        <v>0.875</v>
      </c>
      <c r="E87" s="171" t="s">
        <v>1617</v>
      </c>
      <c r="F87" s="171" t="s">
        <v>1617</v>
      </c>
      <c r="G87" s="230">
        <f t="shared" si="17"/>
        <v>0.25</v>
      </c>
      <c r="H87" s="230"/>
      <c r="I87" s="230">
        <f t="shared" si="14"/>
        <v>0.25</v>
      </c>
      <c r="J87" s="182">
        <v>0.70833333333333337</v>
      </c>
      <c r="K87" s="171">
        <v>0.875</v>
      </c>
      <c r="L87" s="171" t="s">
        <v>1617</v>
      </c>
      <c r="M87" s="171" t="s">
        <v>1617</v>
      </c>
      <c r="N87" s="231">
        <f>K87-J87</f>
        <v>0.16666666666666663</v>
      </c>
      <c r="O87" s="232"/>
      <c r="P87" s="230">
        <f t="shared" si="15"/>
        <v>0.16666666666666663</v>
      </c>
      <c r="Q87" s="171" t="s">
        <v>1617</v>
      </c>
      <c r="R87" s="171" t="s">
        <v>1617</v>
      </c>
      <c r="S87" s="171" t="s">
        <v>1617</v>
      </c>
      <c r="T87" s="171" t="s">
        <v>1617</v>
      </c>
      <c r="U87" s="231"/>
      <c r="V87" s="231"/>
      <c r="W87" s="231">
        <f t="shared" si="16"/>
        <v>0</v>
      </c>
    </row>
    <row r="88" spans="1:23" x14ac:dyDescent="0.2">
      <c r="A88" s="175">
        <v>227</v>
      </c>
      <c r="B88" s="173" t="s">
        <v>804</v>
      </c>
      <c r="C88" s="182">
        <v>0.625</v>
      </c>
      <c r="D88" s="182">
        <v>0.875</v>
      </c>
      <c r="E88" s="171" t="s">
        <v>1617</v>
      </c>
      <c r="F88" s="171" t="s">
        <v>1617</v>
      </c>
      <c r="G88" s="230">
        <f t="shared" si="17"/>
        <v>0.25</v>
      </c>
      <c r="H88" s="230"/>
      <c r="I88" s="230">
        <f t="shared" si="14"/>
        <v>0.25</v>
      </c>
      <c r="J88" s="171" t="s">
        <v>1617</v>
      </c>
      <c r="K88" s="171" t="s">
        <v>1617</v>
      </c>
      <c r="L88" s="171" t="s">
        <v>1617</v>
      </c>
      <c r="M88" s="171" t="s">
        <v>1617</v>
      </c>
      <c r="N88" s="231"/>
      <c r="O88" s="232"/>
      <c r="P88" s="230">
        <f t="shared" si="15"/>
        <v>0</v>
      </c>
      <c r="Q88" s="171" t="s">
        <v>1617</v>
      </c>
      <c r="R88" s="171" t="s">
        <v>1617</v>
      </c>
      <c r="S88" s="171" t="s">
        <v>1617</v>
      </c>
      <c r="T88" s="171" t="s">
        <v>1617</v>
      </c>
      <c r="U88" s="231"/>
      <c r="V88" s="231"/>
      <c r="W88" s="231">
        <f t="shared" si="16"/>
        <v>0</v>
      </c>
    </row>
    <row r="89" spans="1:23" x14ac:dyDescent="0.2">
      <c r="A89" s="175">
        <v>228</v>
      </c>
      <c r="B89" s="173" t="s">
        <v>804</v>
      </c>
      <c r="C89" s="182">
        <v>0.625</v>
      </c>
      <c r="D89" s="182">
        <v>0.875</v>
      </c>
      <c r="E89" s="171" t="s">
        <v>1617</v>
      </c>
      <c r="F89" s="171" t="s">
        <v>1617</v>
      </c>
      <c r="G89" s="230">
        <f t="shared" si="17"/>
        <v>0.25</v>
      </c>
      <c r="H89" s="230"/>
      <c r="I89" s="230">
        <f t="shared" si="14"/>
        <v>0.25</v>
      </c>
      <c r="J89" s="171" t="s">
        <v>1617</v>
      </c>
      <c r="K89" s="171" t="s">
        <v>1617</v>
      </c>
      <c r="L89" s="171" t="s">
        <v>1617</v>
      </c>
      <c r="M89" s="171" t="s">
        <v>1617</v>
      </c>
      <c r="N89" s="231"/>
      <c r="O89" s="232"/>
      <c r="P89" s="230">
        <f t="shared" si="15"/>
        <v>0</v>
      </c>
      <c r="Q89" s="171" t="s">
        <v>1617</v>
      </c>
      <c r="R89" s="171" t="s">
        <v>1617</v>
      </c>
      <c r="S89" s="171" t="s">
        <v>1617</v>
      </c>
      <c r="T89" s="171" t="s">
        <v>1617</v>
      </c>
      <c r="U89" s="231"/>
      <c r="V89" s="231"/>
      <c r="W89" s="231">
        <f t="shared" si="16"/>
        <v>0</v>
      </c>
    </row>
    <row r="90" spans="1:23" x14ac:dyDescent="0.2">
      <c r="A90" s="175">
        <v>229</v>
      </c>
      <c r="B90" s="173" t="s">
        <v>804</v>
      </c>
      <c r="C90" s="182">
        <v>0.625</v>
      </c>
      <c r="D90" s="182">
        <v>0.875</v>
      </c>
      <c r="E90" s="171" t="s">
        <v>1617</v>
      </c>
      <c r="F90" s="171" t="s">
        <v>1617</v>
      </c>
      <c r="G90" s="230">
        <f t="shared" si="17"/>
        <v>0.25</v>
      </c>
      <c r="H90" s="230"/>
      <c r="I90" s="230">
        <f t="shared" si="14"/>
        <v>0.25</v>
      </c>
      <c r="J90" s="171">
        <v>0.70833333333333337</v>
      </c>
      <c r="K90" s="171">
        <v>0.875</v>
      </c>
      <c r="L90" s="171" t="s">
        <v>1617</v>
      </c>
      <c r="M90" s="171" t="s">
        <v>1617</v>
      </c>
      <c r="N90" s="231">
        <f t="shared" ref="N90:N98" si="23">K90-J90</f>
        <v>0.16666666666666663</v>
      </c>
      <c r="O90" s="232"/>
      <c r="P90" s="230">
        <f t="shared" si="15"/>
        <v>0.16666666666666663</v>
      </c>
      <c r="Q90" s="171" t="s">
        <v>1617</v>
      </c>
      <c r="R90" s="171" t="s">
        <v>1617</v>
      </c>
      <c r="S90" s="171" t="s">
        <v>1617</v>
      </c>
      <c r="T90" s="171" t="s">
        <v>1617</v>
      </c>
      <c r="U90" s="231"/>
      <c r="V90" s="231"/>
      <c r="W90" s="231">
        <f t="shared" si="16"/>
        <v>0</v>
      </c>
    </row>
    <row r="91" spans="1:23" x14ac:dyDescent="0.2">
      <c r="A91" s="175">
        <v>231</v>
      </c>
      <c r="B91" s="173" t="s">
        <v>804</v>
      </c>
      <c r="C91" s="182">
        <v>0.22916666666666666</v>
      </c>
      <c r="D91" s="182">
        <v>0.41666666666666669</v>
      </c>
      <c r="E91" s="171" t="s">
        <v>1617</v>
      </c>
      <c r="F91" s="171" t="s">
        <v>1617</v>
      </c>
      <c r="G91" s="230">
        <f t="shared" si="17"/>
        <v>0.18750000000000003</v>
      </c>
      <c r="H91" s="230"/>
      <c r="I91" s="230">
        <f t="shared" si="14"/>
        <v>0.18750000000000003</v>
      </c>
      <c r="J91" s="171">
        <v>0.25</v>
      </c>
      <c r="K91" s="171">
        <v>0.45833333333333331</v>
      </c>
      <c r="L91" s="171" t="s">
        <v>1617</v>
      </c>
      <c r="M91" s="171" t="s">
        <v>1617</v>
      </c>
      <c r="N91" s="231">
        <f t="shared" si="23"/>
        <v>0.20833333333333331</v>
      </c>
      <c r="O91" s="232"/>
      <c r="P91" s="230">
        <f t="shared" si="15"/>
        <v>0.20833333333333331</v>
      </c>
      <c r="Q91" s="171" t="s">
        <v>1617</v>
      </c>
      <c r="R91" s="171" t="s">
        <v>1617</v>
      </c>
      <c r="S91" s="171" t="s">
        <v>1617</v>
      </c>
      <c r="T91" s="171" t="s">
        <v>1617</v>
      </c>
      <c r="U91" s="231"/>
      <c r="V91" s="231"/>
      <c r="W91" s="231">
        <f t="shared" si="16"/>
        <v>0</v>
      </c>
    </row>
    <row r="92" spans="1:23" x14ac:dyDescent="0.2">
      <c r="A92" s="175">
        <v>232</v>
      </c>
      <c r="B92" s="173" t="s">
        <v>804</v>
      </c>
      <c r="C92" s="182">
        <v>0.22916666666666666</v>
      </c>
      <c r="D92" s="182">
        <v>0.41666666666666669</v>
      </c>
      <c r="E92" s="171" t="s">
        <v>1617</v>
      </c>
      <c r="F92" s="171" t="s">
        <v>1617</v>
      </c>
      <c r="G92" s="230">
        <f t="shared" si="17"/>
        <v>0.18750000000000003</v>
      </c>
      <c r="H92" s="230"/>
      <c r="I92" s="230">
        <f t="shared" si="14"/>
        <v>0.18750000000000003</v>
      </c>
      <c r="J92" s="171">
        <v>0.25</v>
      </c>
      <c r="K92" s="171">
        <v>0.45833333333333331</v>
      </c>
      <c r="L92" s="171" t="s">
        <v>1617</v>
      </c>
      <c r="M92" s="171" t="s">
        <v>1617</v>
      </c>
      <c r="N92" s="231">
        <f t="shared" si="23"/>
        <v>0.20833333333333331</v>
      </c>
      <c r="O92" s="232"/>
      <c r="P92" s="230">
        <f t="shared" si="15"/>
        <v>0.20833333333333331</v>
      </c>
      <c r="Q92" s="171" t="s">
        <v>1617</v>
      </c>
      <c r="R92" s="171" t="s">
        <v>1617</v>
      </c>
      <c r="S92" s="171" t="s">
        <v>1617</v>
      </c>
      <c r="T92" s="171" t="s">
        <v>1617</v>
      </c>
      <c r="U92" s="231"/>
      <c r="V92" s="231"/>
      <c r="W92" s="231">
        <f t="shared" si="16"/>
        <v>0</v>
      </c>
    </row>
    <row r="93" spans="1:23" x14ac:dyDescent="0.2">
      <c r="A93" s="175">
        <v>233</v>
      </c>
      <c r="B93" s="173" t="s">
        <v>804</v>
      </c>
      <c r="C93" s="182">
        <v>0.22916666666666666</v>
      </c>
      <c r="D93" s="182">
        <v>0.41666666666666669</v>
      </c>
      <c r="E93" s="171" t="s">
        <v>1617</v>
      </c>
      <c r="F93" s="171" t="s">
        <v>1617</v>
      </c>
      <c r="G93" s="230">
        <f t="shared" si="17"/>
        <v>0.18750000000000003</v>
      </c>
      <c r="H93" s="230"/>
      <c r="I93" s="230">
        <f t="shared" si="14"/>
        <v>0.18750000000000003</v>
      </c>
      <c r="J93" s="171">
        <v>0.25</v>
      </c>
      <c r="K93" s="171">
        <v>0.45833333333333331</v>
      </c>
      <c r="L93" s="171" t="s">
        <v>1617</v>
      </c>
      <c r="M93" s="171" t="s">
        <v>1617</v>
      </c>
      <c r="N93" s="231">
        <f t="shared" si="23"/>
        <v>0.20833333333333331</v>
      </c>
      <c r="O93" s="232"/>
      <c r="P93" s="230">
        <f t="shared" si="15"/>
        <v>0.20833333333333331</v>
      </c>
      <c r="Q93" s="171" t="s">
        <v>1617</v>
      </c>
      <c r="R93" s="171" t="s">
        <v>1617</v>
      </c>
      <c r="S93" s="171" t="s">
        <v>1617</v>
      </c>
      <c r="T93" s="171" t="s">
        <v>1617</v>
      </c>
      <c r="U93" s="231"/>
      <c r="V93" s="231"/>
      <c r="W93" s="231">
        <f t="shared" si="16"/>
        <v>0</v>
      </c>
    </row>
    <row r="94" spans="1:23" x14ac:dyDescent="0.2">
      <c r="A94" s="175">
        <v>234</v>
      </c>
      <c r="B94" s="173" t="s">
        <v>804</v>
      </c>
      <c r="C94" s="182">
        <v>0.23958333333333334</v>
      </c>
      <c r="D94" s="182">
        <v>0.41666666666666669</v>
      </c>
      <c r="E94" s="171">
        <v>0.66666666666666663</v>
      </c>
      <c r="F94" s="171">
        <v>0.83333333333333337</v>
      </c>
      <c r="G94" s="230">
        <f t="shared" si="17"/>
        <v>0.17708333333333334</v>
      </c>
      <c r="H94" s="230">
        <f t="shared" ref="H94" si="24">F94-E94</f>
        <v>0.16666666666666674</v>
      </c>
      <c r="I94" s="230">
        <f t="shared" si="14"/>
        <v>0.34375000000000011</v>
      </c>
      <c r="J94" s="171">
        <v>0.25</v>
      </c>
      <c r="K94" s="171">
        <v>0.45833333333333331</v>
      </c>
      <c r="L94" s="171" t="s">
        <v>1617</v>
      </c>
      <c r="M94" s="171" t="s">
        <v>1617</v>
      </c>
      <c r="N94" s="231">
        <f t="shared" si="23"/>
        <v>0.20833333333333331</v>
      </c>
      <c r="O94" s="232"/>
      <c r="P94" s="230">
        <f t="shared" si="15"/>
        <v>0.20833333333333331</v>
      </c>
      <c r="Q94" s="171" t="s">
        <v>1617</v>
      </c>
      <c r="R94" s="171" t="s">
        <v>1617</v>
      </c>
      <c r="S94" s="171" t="s">
        <v>1617</v>
      </c>
      <c r="T94" s="171" t="s">
        <v>1617</v>
      </c>
      <c r="U94" s="231"/>
      <c r="V94" s="231"/>
      <c r="W94" s="231">
        <f t="shared" si="16"/>
        <v>0</v>
      </c>
    </row>
    <row r="95" spans="1:23" x14ac:dyDescent="0.2">
      <c r="A95" s="175">
        <v>236</v>
      </c>
      <c r="B95" s="173" t="s">
        <v>804</v>
      </c>
      <c r="C95" s="182">
        <v>0.625</v>
      </c>
      <c r="D95" s="182">
        <v>0.875</v>
      </c>
      <c r="E95" s="171" t="s">
        <v>1617</v>
      </c>
      <c r="F95" s="171" t="s">
        <v>1617</v>
      </c>
      <c r="G95" s="230">
        <f t="shared" si="17"/>
        <v>0.25</v>
      </c>
      <c r="H95" s="230"/>
      <c r="I95" s="230">
        <f t="shared" si="14"/>
        <v>0.25</v>
      </c>
      <c r="J95" s="171">
        <v>0.70833333333333337</v>
      </c>
      <c r="K95" s="171">
        <v>0.875</v>
      </c>
      <c r="L95" s="171" t="s">
        <v>1617</v>
      </c>
      <c r="M95" s="171" t="s">
        <v>1617</v>
      </c>
      <c r="N95" s="231">
        <f t="shared" si="23"/>
        <v>0.16666666666666663</v>
      </c>
      <c r="O95" s="232"/>
      <c r="P95" s="230">
        <f t="shared" si="15"/>
        <v>0.16666666666666663</v>
      </c>
      <c r="Q95" s="171" t="s">
        <v>1617</v>
      </c>
      <c r="R95" s="171" t="s">
        <v>1617</v>
      </c>
      <c r="S95" s="171" t="s">
        <v>1617</v>
      </c>
      <c r="T95" s="171" t="s">
        <v>1617</v>
      </c>
      <c r="U95" s="231"/>
      <c r="V95" s="231"/>
      <c r="W95" s="231">
        <f t="shared" si="16"/>
        <v>0</v>
      </c>
    </row>
    <row r="96" spans="1:23" x14ac:dyDescent="0.2">
      <c r="A96" s="175">
        <v>237</v>
      </c>
      <c r="B96" s="173" t="s">
        <v>804</v>
      </c>
      <c r="C96" s="182">
        <v>0.25</v>
      </c>
      <c r="D96" s="182">
        <v>0.41666666666666669</v>
      </c>
      <c r="E96" s="171" t="s">
        <v>1617</v>
      </c>
      <c r="F96" s="171" t="s">
        <v>1617</v>
      </c>
      <c r="G96" s="230">
        <f t="shared" si="17"/>
        <v>0.16666666666666669</v>
      </c>
      <c r="H96" s="230"/>
      <c r="I96" s="230">
        <f t="shared" si="14"/>
        <v>0.16666666666666669</v>
      </c>
      <c r="J96" s="171" t="s">
        <v>1617</v>
      </c>
      <c r="K96" s="171" t="s">
        <v>1617</v>
      </c>
      <c r="L96" s="171" t="s">
        <v>1617</v>
      </c>
      <c r="M96" s="171" t="s">
        <v>1617</v>
      </c>
      <c r="N96" s="231"/>
      <c r="O96" s="232"/>
      <c r="P96" s="230">
        <f t="shared" si="15"/>
        <v>0</v>
      </c>
      <c r="Q96" s="171" t="s">
        <v>1617</v>
      </c>
      <c r="R96" s="171" t="s">
        <v>1617</v>
      </c>
      <c r="S96" s="171" t="s">
        <v>1617</v>
      </c>
      <c r="T96" s="171" t="s">
        <v>1617</v>
      </c>
      <c r="U96" s="231"/>
      <c r="V96" s="231"/>
      <c r="W96" s="231">
        <f t="shared" si="16"/>
        <v>0</v>
      </c>
    </row>
    <row r="97" spans="1:23" x14ac:dyDescent="0.2">
      <c r="A97" s="175">
        <v>238</v>
      </c>
      <c r="B97" s="173" t="s">
        <v>804</v>
      </c>
      <c r="C97" s="182">
        <v>0.625</v>
      </c>
      <c r="D97" s="182">
        <v>0.875</v>
      </c>
      <c r="E97" s="171" t="s">
        <v>1617</v>
      </c>
      <c r="F97" s="171" t="s">
        <v>1617</v>
      </c>
      <c r="G97" s="230">
        <f t="shared" si="17"/>
        <v>0.25</v>
      </c>
      <c r="H97" s="230"/>
      <c r="I97" s="230">
        <f t="shared" si="14"/>
        <v>0.25</v>
      </c>
      <c r="J97" s="171" t="s">
        <v>1617</v>
      </c>
      <c r="K97" s="171" t="s">
        <v>1617</v>
      </c>
      <c r="L97" s="171" t="s">
        <v>1617</v>
      </c>
      <c r="M97" s="171" t="s">
        <v>1617</v>
      </c>
      <c r="N97" s="231"/>
      <c r="O97" s="232"/>
      <c r="P97" s="230">
        <f t="shared" si="15"/>
        <v>0</v>
      </c>
      <c r="Q97" s="171" t="s">
        <v>1617</v>
      </c>
      <c r="R97" s="171" t="s">
        <v>1617</v>
      </c>
      <c r="S97" s="171" t="s">
        <v>1617</v>
      </c>
      <c r="T97" s="171" t="s">
        <v>1617</v>
      </c>
      <c r="U97" s="231"/>
      <c r="V97" s="231"/>
      <c r="W97" s="231">
        <f t="shared" si="16"/>
        <v>0</v>
      </c>
    </row>
    <row r="98" spans="1:23" x14ac:dyDescent="0.2">
      <c r="A98" s="175">
        <v>239</v>
      </c>
      <c r="B98" s="173" t="s">
        <v>804</v>
      </c>
      <c r="C98" s="182">
        <v>0.22916666666666666</v>
      </c>
      <c r="D98" s="182">
        <v>0.91666666666666663</v>
      </c>
      <c r="E98" s="171" t="s">
        <v>1617</v>
      </c>
      <c r="F98" s="171" t="s">
        <v>1617</v>
      </c>
      <c r="G98" s="230">
        <f t="shared" si="17"/>
        <v>0.6875</v>
      </c>
      <c r="H98" s="230"/>
      <c r="I98" s="230">
        <f t="shared" si="14"/>
        <v>0.6875</v>
      </c>
      <c r="J98" s="171">
        <v>0.25</v>
      </c>
      <c r="K98" s="171">
        <v>0.70833333333333337</v>
      </c>
      <c r="L98" s="171" t="s">
        <v>1617</v>
      </c>
      <c r="M98" s="171" t="s">
        <v>1617</v>
      </c>
      <c r="N98" s="231">
        <f t="shared" si="23"/>
        <v>0.45833333333333337</v>
      </c>
      <c r="O98" s="232"/>
      <c r="P98" s="230">
        <f t="shared" si="15"/>
        <v>0.45833333333333337</v>
      </c>
      <c r="Q98" s="171" t="s">
        <v>1617</v>
      </c>
      <c r="R98" s="171" t="s">
        <v>1617</v>
      </c>
      <c r="S98" s="171" t="s">
        <v>1617</v>
      </c>
      <c r="T98" s="171" t="s">
        <v>1617</v>
      </c>
      <c r="U98" s="231"/>
      <c r="V98" s="231"/>
      <c r="W98" s="231">
        <f t="shared" si="16"/>
        <v>0</v>
      </c>
    </row>
    <row r="99" spans="1:23" x14ac:dyDescent="0.2">
      <c r="A99" s="175">
        <v>240</v>
      </c>
      <c r="B99" s="173" t="s">
        <v>804</v>
      </c>
      <c r="C99" s="182">
        <v>0.22916666666666666</v>
      </c>
      <c r="D99" s="182">
        <v>0.70833333333333337</v>
      </c>
      <c r="E99" s="171" t="s">
        <v>1617</v>
      </c>
      <c r="F99" s="171" t="s">
        <v>1617</v>
      </c>
      <c r="G99" s="230">
        <f t="shared" si="17"/>
        <v>0.47916666666666674</v>
      </c>
      <c r="H99" s="230"/>
      <c r="I99" s="230">
        <f t="shared" si="14"/>
        <v>0.47916666666666674</v>
      </c>
      <c r="J99" s="171" t="s">
        <v>1617</v>
      </c>
      <c r="K99" s="171" t="s">
        <v>1617</v>
      </c>
      <c r="L99" s="171" t="s">
        <v>1617</v>
      </c>
      <c r="M99" s="171" t="s">
        <v>1617</v>
      </c>
      <c r="N99" s="231"/>
      <c r="O99" s="232"/>
      <c r="P99" s="230">
        <f t="shared" si="15"/>
        <v>0</v>
      </c>
      <c r="Q99" s="171" t="s">
        <v>1617</v>
      </c>
      <c r="R99" s="171" t="s">
        <v>1617</v>
      </c>
      <c r="S99" s="171" t="s">
        <v>1617</v>
      </c>
      <c r="T99" s="171" t="s">
        <v>1617</v>
      </c>
      <c r="U99" s="231"/>
      <c r="V99" s="231"/>
      <c r="W99" s="231">
        <f t="shared" si="16"/>
        <v>0</v>
      </c>
    </row>
    <row r="100" spans="1:23" x14ac:dyDescent="0.2">
      <c r="A100" s="175">
        <v>243</v>
      </c>
      <c r="B100" s="173" t="s">
        <v>804</v>
      </c>
      <c r="C100" s="182">
        <v>0.22916666666666666</v>
      </c>
      <c r="D100" s="182">
        <v>0.4375</v>
      </c>
      <c r="E100" s="171" t="s">
        <v>1617</v>
      </c>
      <c r="F100" s="171" t="s">
        <v>1617</v>
      </c>
      <c r="G100" s="230">
        <f t="shared" si="17"/>
        <v>0.20833333333333334</v>
      </c>
      <c r="H100" s="230"/>
      <c r="I100" s="230">
        <f t="shared" si="14"/>
        <v>0.20833333333333334</v>
      </c>
      <c r="J100" s="171" t="s">
        <v>1617</v>
      </c>
      <c r="K100" s="171" t="s">
        <v>1617</v>
      </c>
      <c r="L100" s="171" t="s">
        <v>1617</v>
      </c>
      <c r="M100" s="171" t="s">
        <v>1617</v>
      </c>
      <c r="N100" s="231"/>
      <c r="O100" s="232"/>
      <c r="P100" s="230">
        <f t="shared" si="15"/>
        <v>0</v>
      </c>
      <c r="Q100" s="171" t="s">
        <v>1617</v>
      </c>
      <c r="R100" s="171" t="s">
        <v>1617</v>
      </c>
      <c r="S100" s="171" t="s">
        <v>1617</v>
      </c>
      <c r="T100" s="171" t="s">
        <v>1617</v>
      </c>
      <c r="U100" s="231"/>
      <c r="V100" s="231"/>
      <c r="W100" s="231">
        <f t="shared" si="16"/>
        <v>0</v>
      </c>
    </row>
    <row r="101" spans="1:23" x14ac:dyDescent="0.2">
      <c r="A101" s="175">
        <v>245</v>
      </c>
      <c r="B101" s="173" t="s">
        <v>804</v>
      </c>
      <c r="C101" s="182">
        <v>0.22916666666666666</v>
      </c>
      <c r="D101" s="182">
        <v>0.4375</v>
      </c>
      <c r="E101" s="171" t="s">
        <v>1617</v>
      </c>
      <c r="F101" s="171" t="s">
        <v>1617</v>
      </c>
      <c r="G101" s="230">
        <f t="shared" si="17"/>
        <v>0.20833333333333334</v>
      </c>
      <c r="H101" s="230"/>
      <c r="I101" s="230">
        <f t="shared" si="14"/>
        <v>0.20833333333333334</v>
      </c>
      <c r="J101" s="171">
        <v>0.23958333333333334</v>
      </c>
      <c r="K101" s="171">
        <v>0.41666666666666669</v>
      </c>
      <c r="L101" s="171" t="s">
        <v>1617</v>
      </c>
      <c r="M101" s="171" t="s">
        <v>1617</v>
      </c>
      <c r="N101" s="231">
        <f>K101-J101</f>
        <v>0.17708333333333334</v>
      </c>
      <c r="O101" s="232"/>
      <c r="P101" s="230">
        <f t="shared" si="15"/>
        <v>0.17708333333333334</v>
      </c>
      <c r="Q101" s="171" t="s">
        <v>1617</v>
      </c>
      <c r="R101" s="171" t="s">
        <v>1617</v>
      </c>
      <c r="S101" s="171" t="s">
        <v>1617</v>
      </c>
      <c r="T101" s="171" t="s">
        <v>1617</v>
      </c>
      <c r="U101" s="231"/>
      <c r="V101" s="231"/>
      <c r="W101" s="231">
        <f t="shared" si="16"/>
        <v>0</v>
      </c>
    </row>
    <row r="102" spans="1:23" x14ac:dyDescent="0.2">
      <c r="A102" s="175">
        <v>246</v>
      </c>
      <c r="B102" s="173" t="s">
        <v>804</v>
      </c>
      <c r="C102" s="182">
        <v>0.625</v>
      </c>
      <c r="D102" s="182">
        <v>0.875</v>
      </c>
      <c r="E102" s="171" t="s">
        <v>1617</v>
      </c>
      <c r="F102" s="171" t="s">
        <v>1617</v>
      </c>
      <c r="G102" s="230">
        <f t="shared" si="17"/>
        <v>0.25</v>
      </c>
      <c r="H102" s="230"/>
      <c r="I102" s="230">
        <f t="shared" si="14"/>
        <v>0.25</v>
      </c>
      <c r="J102" s="171" t="s">
        <v>1617</v>
      </c>
      <c r="K102" s="171" t="s">
        <v>1617</v>
      </c>
      <c r="L102" s="171" t="s">
        <v>1617</v>
      </c>
      <c r="M102" s="171" t="s">
        <v>1617</v>
      </c>
      <c r="N102" s="231"/>
      <c r="O102" s="232"/>
      <c r="P102" s="230">
        <f t="shared" si="15"/>
        <v>0</v>
      </c>
      <c r="Q102" s="171" t="s">
        <v>1617</v>
      </c>
      <c r="R102" s="171" t="s">
        <v>1617</v>
      </c>
      <c r="S102" s="171" t="s">
        <v>1617</v>
      </c>
      <c r="T102" s="171" t="s">
        <v>1617</v>
      </c>
      <c r="U102" s="231"/>
      <c r="V102" s="231"/>
      <c r="W102" s="231">
        <f t="shared" si="16"/>
        <v>0</v>
      </c>
    </row>
    <row r="103" spans="1:23" x14ac:dyDescent="0.2">
      <c r="A103" s="175">
        <v>247</v>
      </c>
      <c r="B103" s="173" t="s">
        <v>804</v>
      </c>
      <c r="C103" s="182">
        <v>0.625</v>
      </c>
      <c r="D103" s="182">
        <v>0.875</v>
      </c>
      <c r="E103" s="171" t="s">
        <v>1617</v>
      </c>
      <c r="F103" s="171" t="s">
        <v>1617</v>
      </c>
      <c r="G103" s="230">
        <f t="shared" si="17"/>
        <v>0.25</v>
      </c>
      <c r="H103" s="230"/>
      <c r="I103" s="230">
        <f t="shared" si="14"/>
        <v>0.25</v>
      </c>
      <c r="J103" s="171" t="s">
        <v>1617</v>
      </c>
      <c r="K103" s="171" t="s">
        <v>1617</v>
      </c>
      <c r="L103" s="171" t="s">
        <v>1617</v>
      </c>
      <c r="M103" s="171" t="s">
        <v>1617</v>
      </c>
      <c r="N103" s="231"/>
      <c r="O103" s="232"/>
      <c r="P103" s="230">
        <f t="shared" si="15"/>
        <v>0</v>
      </c>
      <c r="Q103" s="171" t="s">
        <v>1617</v>
      </c>
      <c r="R103" s="171" t="s">
        <v>1617</v>
      </c>
      <c r="S103" s="171" t="s">
        <v>1617</v>
      </c>
      <c r="T103" s="171" t="s">
        <v>1617</v>
      </c>
      <c r="U103" s="231"/>
      <c r="V103" s="231"/>
      <c r="W103" s="231">
        <f t="shared" si="16"/>
        <v>0</v>
      </c>
    </row>
    <row r="104" spans="1:23" x14ac:dyDescent="0.2">
      <c r="A104" s="175">
        <v>248</v>
      </c>
      <c r="B104" s="173" t="s">
        <v>804</v>
      </c>
      <c r="C104" s="182">
        <v>0.625</v>
      </c>
      <c r="D104" s="182">
        <v>0.875</v>
      </c>
      <c r="E104" s="171" t="s">
        <v>1617</v>
      </c>
      <c r="F104" s="171" t="s">
        <v>1617</v>
      </c>
      <c r="G104" s="230">
        <f t="shared" si="17"/>
        <v>0.25</v>
      </c>
      <c r="H104" s="230"/>
      <c r="I104" s="230">
        <f t="shared" si="14"/>
        <v>0.25</v>
      </c>
      <c r="J104" s="171" t="s">
        <v>1617</v>
      </c>
      <c r="K104" s="171" t="s">
        <v>1617</v>
      </c>
      <c r="L104" s="195" t="s">
        <v>1617</v>
      </c>
      <c r="M104" s="171" t="s">
        <v>1617</v>
      </c>
      <c r="N104" s="231"/>
      <c r="O104" s="232"/>
      <c r="P104" s="230">
        <f t="shared" si="15"/>
        <v>0</v>
      </c>
      <c r="Q104" s="171" t="s">
        <v>1617</v>
      </c>
      <c r="R104" s="171" t="s">
        <v>1617</v>
      </c>
      <c r="S104" s="171" t="s">
        <v>1617</v>
      </c>
      <c r="T104" s="171" t="s">
        <v>1617</v>
      </c>
      <c r="U104" s="231"/>
      <c r="V104" s="231"/>
      <c r="W104" s="231">
        <f t="shared" si="16"/>
        <v>0</v>
      </c>
    </row>
    <row r="105" spans="1:23" x14ac:dyDescent="0.2">
      <c r="A105" s="175">
        <v>249</v>
      </c>
      <c r="B105" s="173" t="s">
        <v>804</v>
      </c>
      <c r="C105" s="182">
        <v>0.25</v>
      </c>
      <c r="D105" s="182">
        <v>0.875</v>
      </c>
      <c r="E105" s="171" t="s">
        <v>1617</v>
      </c>
      <c r="F105" s="171" t="s">
        <v>1617</v>
      </c>
      <c r="G105" s="230">
        <f t="shared" si="17"/>
        <v>0.625</v>
      </c>
      <c r="H105" s="230"/>
      <c r="I105" s="230">
        <f t="shared" si="14"/>
        <v>0.625</v>
      </c>
      <c r="J105" s="171">
        <v>0.41666666666666669</v>
      </c>
      <c r="K105" s="171">
        <v>0.625</v>
      </c>
      <c r="L105" s="171" t="s">
        <v>1617</v>
      </c>
      <c r="M105" s="171" t="s">
        <v>1617</v>
      </c>
      <c r="N105" s="231">
        <f t="shared" ref="N105:N106" si="25">K105-J105</f>
        <v>0.20833333333333331</v>
      </c>
      <c r="O105" s="232"/>
      <c r="P105" s="230">
        <f t="shared" si="15"/>
        <v>0.20833333333333331</v>
      </c>
      <c r="Q105" s="171" t="s">
        <v>1617</v>
      </c>
      <c r="R105" s="171" t="s">
        <v>1617</v>
      </c>
      <c r="S105" s="171" t="s">
        <v>1617</v>
      </c>
      <c r="T105" s="171" t="s">
        <v>1617</v>
      </c>
      <c r="U105" s="231"/>
      <c r="V105" s="231"/>
      <c r="W105" s="231">
        <f t="shared" si="16"/>
        <v>0</v>
      </c>
    </row>
    <row r="106" spans="1:23" x14ac:dyDescent="0.2">
      <c r="A106" s="175">
        <v>250</v>
      </c>
      <c r="B106" s="173" t="s">
        <v>804</v>
      </c>
      <c r="C106" s="182">
        <v>0.25</v>
      </c>
      <c r="D106" s="182">
        <v>0.875</v>
      </c>
      <c r="E106" s="171" t="s">
        <v>1617</v>
      </c>
      <c r="F106" s="171" t="s">
        <v>1617</v>
      </c>
      <c r="G106" s="230">
        <f t="shared" si="17"/>
        <v>0.625</v>
      </c>
      <c r="H106" s="230"/>
      <c r="I106" s="230">
        <f t="shared" si="14"/>
        <v>0.625</v>
      </c>
      <c r="J106" s="171">
        <v>0.41666666666666669</v>
      </c>
      <c r="K106" s="171">
        <v>0.625</v>
      </c>
      <c r="L106" s="171" t="s">
        <v>1617</v>
      </c>
      <c r="M106" s="171" t="s">
        <v>1617</v>
      </c>
      <c r="N106" s="231">
        <f t="shared" si="25"/>
        <v>0.20833333333333331</v>
      </c>
      <c r="O106" s="232"/>
      <c r="P106" s="230">
        <f t="shared" si="15"/>
        <v>0.20833333333333331</v>
      </c>
      <c r="Q106" s="171" t="s">
        <v>1617</v>
      </c>
      <c r="R106" s="171" t="s">
        <v>1617</v>
      </c>
      <c r="S106" s="171" t="s">
        <v>1617</v>
      </c>
      <c r="T106" s="171" t="s">
        <v>1617</v>
      </c>
      <c r="U106" s="231"/>
      <c r="V106" s="231"/>
      <c r="W106" s="231">
        <f t="shared" si="16"/>
        <v>0</v>
      </c>
    </row>
    <row r="107" spans="1:23" x14ac:dyDescent="0.2">
      <c r="A107" s="175">
        <v>251</v>
      </c>
      <c r="B107" s="173" t="s">
        <v>804</v>
      </c>
      <c r="C107" s="182">
        <v>0.25</v>
      </c>
      <c r="D107" s="182">
        <v>0.45833333333333331</v>
      </c>
      <c r="E107" s="171">
        <v>0.66666666666666663</v>
      </c>
      <c r="F107" s="171">
        <v>0.875</v>
      </c>
      <c r="G107" s="230">
        <f t="shared" si="17"/>
        <v>0.20833333333333331</v>
      </c>
      <c r="H107" s="230">
        <f t="shared" ref="H107" si="26">F107-E107</f>
        <v>0.20833333333333337</v>
      </c>
      <c r="I107" s="230">
        <f t="shared" si="14"/>
        <v>0.41666666666666669</v>
      </c>
      <c r="J107" s="171" t="s">
        <v>1617</v>
      </c>
      <c r="K107" s="171" t="s">
        <v>1617</v>
      </c>
      <c r="L107" s="171" t="s">
        <v>1617</v>
      </c>
      <c r="M107" s="171" t="s">
        <v>1617</v>
      </c>
      <c r="N107" s="231"/>
      <c r="O107" s="232"/>
      <c r="P107" s="230">
        <f t="shared" si="15"/>
        <v>0</v>
      </c>
      <c r="Q107" s="171" t="s">
        <v>1617</v>
      </c>
      <c r="R107" s="171" t="s">
        <v>1617</v>
      </c>
      <c r="S107" s="171" t="s">
        <v>1617</v>
      </c>
      <c r="T107" s="171" t="s">
        <v>1617</v>
      </c>
      <c r="U107" s="231"/>
      <c r="V107" s="231"/>
      <c r="W107" s="231">
        <f t="shared" si="16"/>
        <v>0</v>
      </c>
    </row>
    <row r="108" spans="1:23" x14ac:dyDescent="0.2">
      <c r="A108" s="175">
        <v>252</v>
      </c>
      <c r="B108" s="173" t="s">
        <v>804</v>
      </c>
      <c r="C108" s="182">
        <v>0.5625</v>
      </c>
      <c r="D108" s="182">
        <v>0.91666666666666663</v>
      </c>
      <c r="E108" s="171" t="s">
        <v>1617</v>
      </c>
      <c r="F108" s="171" t="s">
        <v>1617</v>
      </c>
      <c r="G108" s="230">
        <f t="shared" si="17"/>
        <v>0.35416666666666663</v>
      </c>
      <c r="H108" s="230"/>
      <c r="I108" s="230">
        <f t="shared" si="14"/>
        <v>0.35416666666666663</v>
      </c>
      <c r="J108" s="171">
        <v>0.29166666666666669</v>
      </c>
      <c r="K108" s="171">
        <v>0.875</v>
      </c>
      <c r="L108" s="171" t="s">
        <v>1617</v>
      </c>
      <c r="M108" s="171" t="s">
        <v>1617</v>
      </c>
      <c r="N108" s="231">
        <f>K108-J108</f>
        <v>0.58333333333333326</v>
      </c>
      <c r="O108" s="232"/>
      <c r="P108" s="230">
        <f t="shared" si="15"/>
        <v>0.58333333333333326</v>
      </c>
      <c r="Q108" s="171" t="s">
        <v>1617</v>
      </c>
      <c r="R108" s="171" t="s">
        <v>1617</v>
      </c>
      <c r="S108" s="171" t="s">
        <v>1617</v>
      </c>
      <c r="T108" s="171" t="s">
        <v>1617</v>
      </c>
      <c r="U108" s="231"/>
      <c r="V108" s="231"/>
      <c r="W108" s="231">
        <f t="shared" si="16"/>
        <v>0</v>
      </c>
    </row>
    <row r="109" spans="1:23" x14ac:dyDescent="0.2">
      <c r="A109" s="175">
        <v>253</v>
      </c>
      <c r="B109" s="173" t="s">
        <v>804</v>
      </c>
      <c r="C109" s="182">
        <v>0.5625</v>
      </c>
      <c r="D109" s="182">
        <v>0.89583333333333337</v>
      </c>
      <c r="E109" s="171" t="s">
        <v>1617</v>
      </c>
      <c r="F109" s="171" t="s">
        <v>1617</v>
      </c>
      <c r="G109" s="230">
        <f t="shared" si="17"/>
        <v>0.33333333333333337</v>
      </c>
      <c r="H109" s="230"/>
      <c r="I109" s="230">
        <f t="shared" si="14"/>
        <v>0.33333333333333337</v>
      </c>
      <c r="J109" s="171">
        <v>0.29166666666666669</v>
      </c>
      <c r="K109" s="171">
        <v>0.85416666666666663</v>
      </c>
      <c r="L109" s="171" t="s">
        <v>1617</v>
      </c>
      <c r="M109" s="171" t="s">
        <v>1617</v>
      </c>
      <c r="N109" s="231">
        <f>K109-J109</f>
        <v>0.5625</v>
      </c>
      <c r="O109" s="232"/>
      <c r="P109" s="230">
        <f t="shared" si="15"/>
        <v>0.5625</v>
      </c>
      <c r="Q109" s="171" t="s">
        <v>1617</v>
      </c>
      <c r="R109" s="171" t="s">
        <v>1617</v>
      </c>
      <c r="S109" s="171" t="s">
        <v>1617</v>
      </c>
      <c r="T109" s="171" t="s">
        <v>1617</v>
      </c>
      <c r="U109" s="231"/>
      <c r="V109" s="231"/>
      <c r="W109" s="231">
        <f t="shared" si="16"/>
        <v>0</v>
      </c>
    </row>
    <row r="110" spans="1:23" x14ac:dyDescent="0.2">
      <c r="A110" s="175">
        <v>255</v>
      </c>
      <c r="B110" s="173" t="s">
        <v>804</v>
      </c>
      <c r="C110" s="182">
        <v>0.66666666666666663</v>
      </c>
      <c r="D110" s="182">
        <v>0.85416666666666663</v>
      </c>
      <c r="E110" s="171" t="s">
        <v>1617</v>
      </c>
      <c r="F110" s="171" t="s">
        <v>1617</v>
      </c>
      <c r="G110" s="230">
        <f t="shared" si="17"/>
        <v>0.1875</v>
      </c>
      <c r="H110" s="230"/>
      <c r="I110" s="230">
        <f t="shared" si="14"/>
        <v>0.1875</v>
      </c>
      <c r="J110" s="171" t="s">
        <v>1617</v>
      </c>
      <c r="K110" s="171" t="s">
        <v>1617</v>
      </c>
      <c r="L110" s="171" t="s">
        <v>1617</v>
      </c>
      <c r="M110" s="171" t="s">
        <v>1617</v>
      </c>
      <c r="N110" s="231"/>
      <c r="O110" s="232"/>
      <c r="P110" s="230">
        <f t="shared" si="15"/>
        <v>0</v>
      </c>
      <c r="Q110" s="171" t="s">
        <v>1617</v>
      </c>
      <c r="R110" s="171" t="s">
        <v>1617</v>
      </c>
      <c r="S110" s="171" t="s">
        <v>1617</v>
      </c>
      <c r="T110" s="171" t="s">
        <v>1617</v>
      </c>
      <c r="U110" s="231"/>
      <c r="V110" s="231"/>
      <c r="W110" s="231">
        <f t="shared" si="16"/>
        <v>0</v>
      </c>
    </row>
    <row r="111" spans="1:23" x14ac:dyDescent="0.2">
      <c r="A111" s="175">
        <v>257</v>
      </c>
      <c r="B111" s="173" t="s">
        <v>804</v>
      </c>
      <c r="C111" s="182">
        <v>0.25</v>
      </c>
      <c r="D111" s="182">
        <v>0.89583333333333337</v>
      </c>
      <c r="E111" s="171" t="s">
        <v>1617</v>
      </c>
      <c r="F111" s="171" t="s">
        <v>1617</v>
      </c>
      <c r="G111" s="230">
        <f t="shared" si="17"/>
        <v>0.64583333333333337</v>
      </c>
      <c r="H111" s="230"/>
      <c r="I111" s="230">
        <f t="shared" si="14"/>
        <v>0.64583333333333337</v>
      </c>
      <c r="J111" s="171">
        <v>0.29166666666666669</v>
      </c>
      <c r="K111" s="171">
        <v>0.875</v>
      </c>
      <c r="L111" s="171" t="s">
        <v>1617</v>
      </c>
      <c r="M111" s="171" t="s">
        <v>1617</v>
      </c>
      <c r="N111" s="231">
        <f t="shared" ref="N111" si="27">K111-J111</f>
        <v>0.58333333333333326</v>
      </c>
      <c r="O111" s="232"/>
      <c r="P111" s="230">
        <f t="shared" si="15"/>
        <v>0.58333333333333326</v>
      </c>
      <c r="Q111" s="171">
        <v>0.45833333333333331</v>
      </c>
      <c r="R111" s="171">
        <v>0.79166666666666663</v>
      </c>
      <c r="S111" s="171" t="s">
        <v>1617</v>
      </c>
      <c r="T111" s="171" t="s">
        <v>1617</v>
      </c>
      <c r="U111" s="231">
        <f>R111-Q111</f>
        <v>0.33333333333333331</v>
      </c>
      <c r="V111" s="231"/>
      <c r="W111" s="231">
        <f t="shared" si="16"/>
        <v>0.33333333333333331</v>
      </c>
    </row>
    <row r="112" spans="1:23" x14ac:dyDescent="0.2">
      <c r="A112" s="175">
        <v>259</v>
      </c>
      <c r="B112" s="173" t="s">
        <v>804</v>
      </c>
      <c r="C112" s="182">
        <v>0.25</v>
      </c>
      <c r="D112" s="182">
        <v>0.89583333333333337</v>
      </c>
      <c r="E112" s="171" t="s">
        <v>1617</v>
      </c>
      <c r="F112" s="171" t="s">
        <v>1617</v>
      </c>
      <c r="G112" s="230">
        <f t="shared" si="17"/>
        <v>0.64583333333333337</v>
      </c>
      <c r="H112" s="230"/>
      <c r="I112" s="230">
        <f t="shared" si="14"/>
        <v>0.64583333333333337</v>
      </c>
      <c r="J112" s="171" t="s">
        <v>1617</v>
      </c>
      <c r="K112" s="171" t="s">
        <v>1617</v>
      </c>
      <c r="L112" s="171" t="s">
        <v>1617</v>
      </c>
      <c r="M112" s="171" t="s">
        <v>1617</v>
      </c>
      <c r="N112" s="231"/>
      <c r="O112" s="232"/>
      <c r="P112" s="230">
        <f t="shared" si="15"/>
        <v>0</v>
      </c>
      <c r="Q112" s="171" t="s">
        <v>1617</v>
      </c>
      <c r="R112" s="171" t="s">
        <v>1617</v>
      </c>
      <c r="S112" s="171" t="s">
        <v>1617</v>
      </c>
      <c r="T112" s="171" t="s">
        <v>1617</v>
      </c>
      <c r="U112" s="231"/>
      <c r="V112" s="231"/>
      <c r="W112" s="231">
        <f t="shared" si="16"/>
        <v>0</v>
      </c>
    </row>
    <row r="113" spans="1:23" x14ac:dyDescent="0.2">
      <c r="A113" s="175">
        <v>260</v>
      </c>
      <c r="B113" s="173" t="s">
        <v>804</v>
      </c>
      <c r="C113" s="182">
        <v>0.25</v>
      </c>
      <c r="D113" s="182">
        <v>0.89583333333333337</v>
      </c>
      <c r="E113" s="171" t="s">
        <v>1617</v>
      </c>
      <c r="F113" s="171" t="s">
        <v>1617</v>
      </c>
      <c r="G113" s="230">
        <f t="shared" si="17"/>
        <v>0.64583333333333337</v>
      </c>
      <c r="H113" s="230"/>
      <c r="I113" s="230">
        <f t="shared" si="14"/>
        <v>0.64583333333333337</v>
      </c>
      <c r="J113" s="171" t="s">
        <v>1617</v>
      </c>
      <c r="K113" s="171" t="s">
        <v>1617</v>
      </c>
      <c r="L113" s="171" t="s">
        <v>1617</v>
      </c>
      <c r="M113" s="171" t="s">
        <v>1617</v>
      </c>
      <c r="N113" s="231"/>
      <c r="O113" s="232"/>
      <c r="P113" s="230">
        <f t="shared" si="15"/>
        <v>0</v>
      </c>
      <c r="Q113" s="171" t="s">
        <v>1617</v>
      </c>
      <c r="R113" s="171" t="s">
        <v>1617</v>
      </c>
      <c r="S113" s="171" t="s">
        <v>1617</v>
      </c>
      <c r="T113" s="171" t="s">
        <v>1617</v>
      </c>
      <c r="U113" s="231"/>
      <c r="V113" s="231"/>
      <c r="W113" s="231">
        <f t="shared" si="16"/>
        <v>0</v>
      </c>
    </row>
    <row r="114" spans="1:23" x14ac:dyDescent="0.2">
      <c r="A114" s="175">
        <v>261</v>
      </c>
      <c r="B114" s="173" t="s">
        <v>804</v>
      </c>
      <c r="C114" s="182">
        <v>0.25</v>
      </c>
      <c r="D114" s="182">
        <v>0.89583333333333337</v>
      </c>
      <c r="E114" s="171" t="s">
        <v>1617</v>
      </c>
      <c r="F114" s="171" t="s">
        <v>1617</v>
      </c>
      <c r="G114" s="230">
        <f t="shared" si="17"/>
        <v>0.64583333333333337</v>
      </c>
      <c r="H114" s="230"/>
      <c r="I114" s="230">
        <f t="shared" si="14"/>
        <v>0.64583333333333337</v>
      </c>
      <c r="J114" s="171" t="s">
        <v>1617</v>
      </c>
      <c r="K114" s="171" t="s">
        <v>1617</v>
      </c>
      <c r="L114" s="171" t="s">
        <v>1617</v>
      </c>
      <c r="M114" s="171" t="s">
        <v>1617</v>
      </c>
      <c r="N114" s="231"/>
      <c r="O114" s="232"/>
      <c r="P114" s="230">
        <f t="shared" si="15"/>
        <v>0</v>
      </c>
      <c r="Q114" s="171" t="s">
        <v>1617</v>
      </c>
      <c r="R114" s="171" t="s">
        <v>1617</v>
      </c>
      <c r="S114" s="171" t="s">
        <v>1617</v>
      </c>
      <c r="T114" s="171" t="s">
        <v>1617</v>
      </c>
      <c r="U114" s="231"/>
      <c r="V114" s="231"/>
      <c r="W114" s="231">
        <f t="shared" si="16"/>
        <v>0</v>
      </c>
    </row>
    <row r="115" spans="1:23" x14ac:dyDescent="0.2">
      <c r="A115" s="175">
        <v>262</v>
      </c>
      <c r="B115" s="173" t="s">
        <v>804</v>
      </c>
      <c r="C115" s="182">
        <v>0.625</v>
      </c>
      <c r="D115" s="182">
        <v>0.875</v>
      </c>
      <c r="E115" s="171" t="s">
        <v>1617</v>
      </c>
      <c r="F115" s="171" t="s">
        <v>1617</v>
      </c>
      <c r="G115" s="230">
        <f t="shared" si="17"/>
        <v>0.25</v>
      </c>
      <c r="H115" s="230"/>
      <c r="I115" s="230">
        <f t="shared" si="14"/>
        <v>0.25</v>
      </c>
      <c r="J115" s="171">
        <v>0.625</v>
      </c>
      <c r="K115" s="171">
        <v>0.83333333333333337</v>
      </c>
      <c r="L115" s="171" t="s">
        <v>1617</v>
      </c>
      <c r="M115" s="171" t="s">
        <v>1617</v>
      </c>
      <c r="N115" s="231">
        <f>K115-J115</f>
        <v>0.20833333333333337</v>
      </c>
      <c r="O115" s="232"/>
      <c r="P115" s="230">
        <f t="shared" si="15"/>
        <v>0.20833333333333337</v>
      </c>
      <c r="Q115" s="171" t="s">
        <v>1617</v>
      </c>
      <c r="R115" s="171" t="s">
        <v>1617</v>
      </c>
      <c r="S115" s="171" t="s">
        <v>1617</v>
      </c>
      <c r="T115" s="171" t="s">
        <v>1617</v>
      </c>
      <c r="U115" s="231"/>
      <c r="V115" s="231"/>
      <c r="W115" s="231">
        <f t="shared" si="16"/>
        <v>0</v>
      </c>
    </row>
    <row r="116" spans="1:23" x14ac:dyDescent="0.2">
      <c r="A116" s="175">
        <v>263</v>
      </c>
      <c r="B116" s="173" t="s">
        <v>804</v>
      </c>
      <c r="C116" s="182">
        <v>0.25</v>
      </c>
      <c r="D116" s="182">
        <v>0.45833333333333331</v>
      </c>
      <c r="E116" s="171" t="s">
        <v>1617</v>
      </c>
      <c r="F116" s="171" t="s">
        <v>1617</v>
      </c>
      <c r="G116" s="230">
        <f t="shared" si="17"/>
        <v>0.20833333333333331</v>
      </c>
      <c r="H116" s="230"/>
      <c r="I116" s="230">
        <f t="shared" si="14"/>
        <v>0.20833333333333331</v>
      </c>
      <c r="J116" s="171" t="s">
        <v>1617</v>
      </c>
      <c r="K116" s="171" t="s">
        <v>1617</v>
      </c>
      <c r="L116" s="171" t="s">
        <v>1617</v>
      </c>
      <c r="M116" s="171" t="s">
        <v>1617</v>
      </c>
      <c r="N116" s="231"/>
      <c r="O116" s="232"/>
      <c r="P116" s="230">
        <f t="shared" si="15"/>
        <v>0</v>
      </c>
      <c r="Q116" s="171" t="s">
        <v>1617</v>
      </c>
      <c r="R116" s="171" t="s">
        <v>1617</v>
      </c>
      <c r="S116" s="171" t="s">
        <v>1617</v>
      </c>
      <c r="T116" s="171" t="s">
        <v>1617</v>
      </c>
      <c r="U116" s="231"/>
      <c r="V116" s="231"/>
      <c r="W116" s="231">
        <f t="shared" si="16"/>
        <v>0</v>
      </c>
    </row>
    <row r="117" spans="1:23" x14ac:dyDescent="0.2">
      <c r="A117" s="175">
        <v>264</v>
      </c>
      <c r="B117" s="173" t="s">
        <v>804</v>
      </c>
      <c r="C117" s="182">
        <v>0.625</v>
      </c>
      <c r="D117" s="182">
        <v>0.875</v>
      </c>
      <c r="E117" s="171" t="s">
        <v>1617</v>
      </c>
      <c r="F117" s="171" t="s">
        <v>1617</v>
      </c>
      <c r="G117" s="230">
        <f t="shared" si="17"/>
        <v>0.25</v>
      </c>
      <c r="H117" s="230"/>
      <c r="I117" s="230">
        <f t="shared" si="14"/>
        <v>0.25</v>
      </c>
      <c r="J117" s="171" t="s">
        <v>1617</v>
      </c>
      <c r="K117" s="171" t="s">
        <v>1617</v>
      </c>
      <c r="L117" s="171" t="s">
        <v>1617</v>
      </c>
      <c r="M117" s="171" t="s">
        <v>1617</v>
      </c>
      <c r="N117" s="231"/>
      <c r="O117" s="232"/>
      <c r="P117" s="230">
        <f t="shared" si="15"/>
        <v>0</v>
      </c>
      <c r="Q117" s="171" t="s">
        <v>1617</v>
      </c>
      <c r="R117" s="171" t="s">
        <v>1617</v>
      </c>
      <c r="S117" s="171" t="s">
        <v>1617</v>
      </c>
      <c r="T117" s="171" t="s">
        <v>1617</v>
      </c>
      <c r="U117" s="231"/>
      <c r="V117" s="231"/>
      <c r="W117" s="231">
        <f t="shared" si="16"/>
        <v>0</v>
      </c>
    </row>
    <row r="118" spans="1:23" x14ac:dyDescent="0.2">
      <c r="A118" s="175">
        <v>265</v>
      </c>
      <c r="B118" s="173" t="s">
        <v>804</v>
      </c>
      <c r="C118" s="182">
        <v>0.25</v>
      </c>
      <c r="D118" s="182">
        <v>0.45833333333333331</v>
      </c>
      <c r="E118" s="171">
        <v>0.64583333333333337</v>
      </c>
      <c r="F118" s="171">
        <v>0.875</v>
      </c>
      <c r="G118" s="230">
        <f t="shared" si="17"/>
        <v>0.20833333333333331</v>
      </c>
      <c r="H118" s="230">
        <f t="shared" ref="H118" si="28">F118-E118</f>
        <v>0.22916666666666663</v>
      </c>
      <c r="I118" s="230">
        <f t="shared" ref="I118:I170" si="29">G118+H118</f>
        <v>0.43749999999999994</v>
      </c>
      <c r="J118" s="171" t="s">
        <v>1617</v>
      </c>
      <c r="K118" s="171" t="s">
        <v>1617</v>
      </c>
      <c r="L118" s="171" t="s">
        <v>1617</v>
      </c>
      <c r="M118" s="171" t="s">
        <v>1617</v>
      </c>
      <c r="N118" s="231"/>
      <c r="O118" s="232"/>
      <c r="P118" s="230">
        <f t="shared" ref="P118:P170" si="30">N118+O118</f>
        <v>0</v>
      </c>
      <c r="Q118" s="171" t="s">
        <v>1617</v>
      </c>
      <c r="R118" s="171" t="s">
        <v>1617</v>
      </c>
      <c r="S118" s="171" t="s">
        <v>1617</v>
      </c>
      <c r="T118" s="171" t="s">
        <v>1617</v>
      </c>
      <c r="U118" s="231"/>
      <c r="V118" s="231"/>
      <c r="W118" s="231">
        <f t="shared" ref="W118:W170" si="31">U118+V118</f>
        <v>0</v>
      </c>
    </row>
    <row r="119" spans="1:23" x14ac:dyDescent="0.2">
      <c r="A119" s="175">
        <v>269</v>
      </c>
      <c r="B119" s="173" t="s">
        <v>804</v>
      </c>
      <c r="C119" s="182">
        <v>0.27083333333333331</v>
      </c>
      <c r="D119" s="182">
        <v>0.95833333333333337</v>
      </c>
      <c r="E119" s="171" t="s">
        <v>1617</v>
      </c>
      <c r="F119" s="171" t="s">
        <v>1617</v>
      </c>
      <c r="G119" s="230">
        <f t="shared" si="17"/>
        <v>0.6875</v>
      </c>
      <c r="H119" s="230"/>
      <c r="I119" s="230">
        <f t="shared" si="29"/>
        <v>0.6875</v>
      </c>
      <c r="J119" s="171" t="s">
        <v>1617</v>
      </c>
      <c r="K119" s="171" t="s">
        <v>1617</v>
      </c>
      <c r="L119" s="171" t="s">
        <v>1617</v>
      </c>
      <c r="M119" s="171" t="s">
        <v>1617</v>
      </c>
      <c r="N119" s="231"/>
      <c r="O119" s="232"/>
      <c r="P119" s="230">
        <f t="shared" si="30"/>
        <v>0</v>
      </c>
      <c r="Q119" s="171" t="s">
        <v>1617</v>
      </c>
      <c r="R119" s="171" t="s">
        <v>1617</v>
      </c>
      <c r="S119" s="171" t="s">
        <v>1617</v>
      </c>
      <c r="T119" s="171" t="s">
        <v>1617</v>
      </c>
      <c r="U119" s="231"/>
      <c r="V119" s="231"/>
      <c r="W119" s="231">
        <f t="shared" si="31"/>
        <v>0</v>
      </c>
    </row>
    <row r="120" spans="1:23" x14ac:dyDescent="0.2">
      <c r="A120" s="175">
        <v>270</v>
      </c>
      <c r="B120" s="173" t="s">
        <v>804</v>
      </c>
      <c r="C120" s="182">
        <v>0.25</v>
      </c>
      <c r="D120" s="182">
        <v>0.875</v>
      </c>
      <c r="E120" s="171" t="s">
        <v>1617</v>
      </c>
      <c r="F120" s="171" t="s">
        <v>1617</v>
      </c>
      <c r="G120" s="230">
        <f t="shared" si="17"/>
        <v>0.625</v>
      </c>
      <c r="H120" s="230"/>
      <c r="I120" s="230">
        <f t="shared" si="29"/>
        <v>0.625</v>
      </c>
      <c r="J120" s="171">
        <v>0.3125</v>
      </c>
      <c r="K120" s="171">
        <v>0.875</v>
      </c>
      <c r="L120" s="171" t="s">
        <v>1617</v>
      </c>
      <c r="M120" s="171" t="s">
        <v>1617</v>
      </c>
      <c r="N120" s="231">
        <f t="shared" ref="N120" si="32">K120-J120</f>
        <v>0.5625</v>
      </c>
      <c r="O120" s="232"/>
      <c r="P120" s="230">
        <f t="shared" si="30"/>
        <v>0.5625</v>
      </c>
      <c r="Q120" s="171" t="s">
        <v>1617</v>
      </c>
      <c r="R120" s="171" t="s">
        <v>1617</v>
      </c>
      <c r="S120" s="171" t="s">
        <v>1617</v>
      </c>
      <c r="T120" s="171" t="s">
        <v>1617</v>
      </c>
      <c r="U120" s="231"/>
      <c r="V120" s="231"/>
      <c r="W120" s="231">
        <f t="shared" si="31"/>
        <v>0</v>
      </c>
    </row>
    <row r="121" spans="1:23" x14ac:dyDescent="0.2">
      <c r="A121" s="175">
        <v>271</v>
      </c>
      <c r="B121" s="173" t="s">
        <v>804</v>
      </c>
      <c r="C121" s="182">
        <v>0.25</v>
      </c>
      <c r="D121" s="182">
        <v>0.875</v>
      </c>
      <c r="E121" s="171" t="s">
        <v>1617</v>
      </c>
      <c r="F121" s="171" t="s">
        <v>1617</v>
      </c>
      <c r="G121" s="230">
        <f t="shared" si="17"/>
        <v>0.625</v>
      </c>
      <c r="H121" s="230"/>
      <c r="I121" s="230">
        <f t="shared" si="29"/>
        <v>0.625</v>
      </c>
      <c r="J121" s="171">
        <v>0.3125</v>
      </c>
      <c r="K121" s="171">
        <v>0.875</v>
      </c>
      <c r="L121" s="171" t="s">
        <v>1617</v>
      </c>
      <c r="M121" s="171" t="s">
        <v>1617</v>
      </c>
      <c r="N121" s="231">
        <f>K121-J121</f>
        <v>0.5625</v>
      </c>
      <c r="O121" s="232"/>
      <c r="P121" s="230">
        <f t="shared" si="30"/>
        <v>0.5625</v>
      </c>
      <c r="Q121" s="171" t="s">
        <v>1617</v>
      </c>
      <c r="R121" s="171" t="s">
        <v>1617</v>
      </c>
      <c r="S121" s="171" t="s">
        <v>1617</v>
      </c>
      <c r="T121" s="171" t="s">
        <v>1617</v>
      </c>
      <c r="U121" s="231"/>
      <c r="V121" s="231"/>
      <c r="W121" s="231">
        <f t="shared" si="31"/>
        <v>0</v>
      </c>
    </row>
    <row r="122" spans="1:23" x14ac:dyDescent="0.2">
      <c r="A122" s="175">
        <v>272</v>
      </c>
      <c r="B122" s="173" t="s">
        <v>804</v>
      </c>
      <c r="C122" s="182">
        <v>0.25</v>
      </c>
      <c r="D122" s="182">
        <v>0.875</v>
      </c>
      <c r="E122" s="182" t="s">
        <v>1617</v>
      </c>
      <c r="F122" s="182" t="s">
        <v>1617</v>
      </c>
      <c r="G122" s="230">
        <f t="shared" si="17"/>
        <v>0.625</v>
      </c>
      <c r="H122" s="230"/>
      <c r="I122" s="230">
        <f t="shared" si="29"/>
        <v>0.625</v>
      </c>
      <c r="J122" s="171">
        <v>0.3125</v>
      </c>
      <c r="K122" s="171">
        <v>0.875</v>
      </c>
      <c r="L122" s="171" t="s">
        <v>1617</v>
      </c>
      <c r="M122" s="171" t="s">
        <v>1617</v>
      </c>
      <c r="N122" s="231">
        <f t="shared" ref="N122:N184" si="33">K122-J122</f>
        <v>0.5625</v>
      </c>
      <c r="O122" s="232"/>
      <c r="P122" s="230">
        <f t="shared" si="30"/>
        <v>0.5625</v>
      </c>
      <c r="Q122" s="171">
        <v>0.5</v>
      </c>
      <c r="R122" s="171">
        <v>0.83333333333333337</v>
      </c>
      <c r="S122" s="171" t="s">
        <v>1617</v>
      </c>
      <c r="T122" s="171" t="s">
        <v>1617</v>
      </c>
      <c r="U122" s="231">
        <f>R122-Q122</f>
        <v>0.33333333333333337</v>
      </c>
      <c r="V122" s="231"/>
      <c r="W122" s="231">
        <f t="shared" si="31"/>
        <v>0.33333333333333337</v>
      </c>
    </row>
    <row r="123" spans="1:23" x14ac:dyDescent="0.2">
      <c r="A123" s="175">
        <v>273</v>
      </c>
      <c r="B123" s="173" t="s">
        <v>804</v>
      </c>
      <c r="C123" s="182">
        <v>0.25</v>
      </c>
      <c r="D123" s="182">
        <v>0.875</v>
      </c>
      <c r="E123" s="182" t="s">
        <v>1617</v>
      </c>
      <c r="F123" s="182" t="s">
        <v>1617</v>
      </c>
      <c r="G123" s="230">
        <f t="shared" si="17"/>
        <v>0.625</v>
      </c>
      <c r="H123" s="230"/>
      <c r="I123" s="230">
        <f t="shared" si="29"/>
        <v>0.625</v>
      </c>
      <c r="J123" s="171">
        <v>0.3125</v>
      </c>
      <c r="K123" s="171">
        <v>0.875</v>
      </c>
      <c r="L123" s="171" t="s">
        <v>1617</v>
      </c>
      <c r="M123" s="171" t="s">
        <v>1617</v>
      </c>
      <c r="N123" s="231">
        <f t="shared" si="33"/>
        <v>0.5625</v>
      </c>
      <c r="O123" s="232"/>
      <c r="P123" s="230">
        <f t="shared" si="30"/>
        <v>0.5625</v>
      </c>
      <c r="Q123" s="171" t="s">
        <v>1617</v>
      </c>
      <c r="R123" s="171" t="s">
        <v>1617</v>
      </c>
      <c r="S123" s="171" t="s">
        <v>1617</v>
      </c>
      <c r="T123" s="171" t="s">
        <v>1617</v>
      </c>
      <c r="U123" s="231"/>
      <c r="V123" s="231"/>
      <c r="W123" s="231">
        <f t="shared" si="31"/>
        <v>0</v>
      </c>
    </row>
    <row r="124" spans="1:23" x14ac:dyDescent="0.2">
      <c r="A124" s="175">
        <v>274</v>
      </c>
      <c r="B124" s="173" t="s">
        <v>804</v>
      </c>
      <c r="C124" s="182">
        <v>0.25</v>
      </c>
      <c r="D124" s="182">
        <v>0.89583333333333337</v>
      </c>
      <c r="E124" s="182" t="s">
        <v>1617</v>
      </c>
      <c r="F124" s="182" t="s">
        <v>1617</v>
      </c>
      <c r="G124" s="230">
        <f t="shared" si="17"/>
        <v>0.64583333333333337</v>
      </c>
      <c r="H124" s="230"/>
      <c r="I124" s="230">
        <f t="shared" si="29"/>
        <v>0.64583333333333337</v>
      </c>
      <c r="J124" s="171">
        <v>0.3125</v>
      </c>
      <c r="K124" s="171">
        <v>0.875</v>
      </c>
      <c r="L124" s="171" t="s">
        <v>1617</v>
      </c>
      <c r="M124" s="171" t="s">
        <v>1617</v>
      </c>
      <c r="N124" s="231">
        <f t="shared" si="33"/>
        <v>0.5625</v>
      </c>
      <c r="O124" s="232"/>
      <c r="P124" s="230">
        <f t="shared" si="30"/>
        <v>0.5625</v>
      </c>
      <c r="Q124" s="171">
        <v>0.45833333333333331</v>
      </c>
      <c r="R124" s="171">
        <v>0.79166666666666663</v>
      </c>
      <c r="S124" s="171" t="s">
        <v>1617</v>
      </c>
      <c r="T124" s="171" t="s">
        <v>1617</v>
      </c>
      <c r="U124" s="231">
        <f t="shared" ref="U124:U125" si="34">R124-Q124</f>
        <v>0.33333333333333331</v>
      </c>
      <c r="V124" s="231"/>
      <c r="W124" s="231">
        <f t="shared" si="31"/>
        <v>0.33333333333333331</v>
      </c>
    </row>
    <row r="125" spans="1:23" x14ac:dyDescent="0.2">
      <c r="A125" s="175">
        <v>275</v>
      </c>
      <c r="B125" s="173" t="s">
        <v>804</v>
      </c>
      <c r="C125" s="182">
        <v>0.25</v>
      </c>
      <c r="D125" s="182">
        <v>0.89583333333333337</v>
      </c>
      <c r="E125" s="171" t="s">
        <v>1617</v>
      </c>
      <c r="F125" s="171" t="s">
        <v>1617</v>
      </c>
      <c r="G125" s="230">
        <f t="shared" si="17"/>
        <v>0.64583333333333337</v>
      </c>
      <c r="H125" s="230"/>
      <c r="I125" s="230">
        <f t="shared" si="29"/>
        <v>0.64583333333333337</v>
      </c>
      <c r="J125" s="171">
        <v>0.3125</v>
      </c>
      <c r="K125" s="171">
        <v>0.875</v>
      </c>
      <c r="L125" s="171" t="s">
        <v>1617</v>
      </c>
      <c r="M125" s="171" t="s">
        <v>1617</v>
      </c>
      <c r="N125" s="231">
        <f t="shared" si="33"/>
        <v>0.5625</v>
      </c>
      <c r="O125" s="232"/>
      <c r="P125" s="230">
        <f t="shared" si="30"/>
        <v>0.5625</v>
      </c>
      <c r="Q125" s="171">
        <v>0.45833333333333331</v>
      </c>
      <c r="R125" s="171">
        <v>0.79166666666666663</v>
      </c>
      <c r="S125" s="171" t="s">
        <v>1617</v>
      </c>
      <c r="T125" s="171" t="s">
        <v>1617</v>
      </c>
      <c r="U125" s="231">
        <f t="shared" si="34"/>
        <v>0.33333333333333331</v>
      </c>
      <c r="V125" s="231"/>
      <c r="W125" s="231">
        <f t="shared" si="31"/>
        <v>0.33333333333333331</v>
      </c>
    </row>
    <row r="126" spans="1:23" x14ac:dyDescent="0.2">
      <c r="A126" s="175">
        <v>277</v>
      </c>
      <c r="B126" s="173" t="s">
        <v>804</v>
      </c>
      <c r="C126" s="182">
        <v>0.70833333333333337</v>
      </c>
      <c r="D126" s="182">
        <v>0.89583333333333337</v>
      </c>
      <c r="E126" s="171" t="s">
        <v>1617</v>
      </c>
      <c r="F126" s="171" t="s">
        <v>1617</v>
      </c>
      <c r="G126" s="230">
        <f t="shared" si="17"/>
        <v>0.1875</v>
      </c>
      <c r="H126" s="230"/>
      <c r="I126" s="230">
        <f t="shared" si="29"/>
        <v>0.1875</v>
      </c>
      <c r="J126" s="171" t="s">
        <v>1617</v>
      </c>
      <c r="K126" s="171" t="s">
        <v>1617</v>
      </c>
      <c r="L126" s="171" t="s">
        <v>1617</v>
      </c>
      <c r="M126" s="171" t="s">
        <v>1617</v>
      </c>
      <c r="N126" s="231"/>
      <c r="O126" s="232"/>
      <c r="P126" s="230">
        <f t="shared" si="30"/>
        <v>0</v>
      </c>
      <c r="Q126" s="171" t="s">
        <v>1617</v>
      </c>
      <c r="R126" s="171" t="s">
        <v>1617</v>
      </c>
      <c r="S126" s="171" t="s">
        <v>1617</v>
      </c>
      <c r="T126" s="171" t="s">
        <v>1617</v>
      </c>
      <c r="U126" s="231"/>
      <c r="V126" s="231"/>
      <c r="W126" s="231">
        <f t="shared" si="31"/>
        <v>0</v>
      </c>
    </row>
    <row r="127" spans="1:23" x14ac:dyDescent="0.2">
      <c r="A127" s="175">
        <v>279</v>
      </c>
      <c r="B127" s="173" t="s">
        <v>804</v>
      </c>
      <c r="C127" s="182">
        <v>0.54166666666666663</v>
      </c>
      <c r="D127" s="182">
        <v>0.91666666666666663</v>
      </c>
      <c r="E127" s="171" t="s">
        <v>1617</v>
      </c>
      <c r="F127" s="171" t="s">
        <v>1617</v>
      </c>
      <c r="G127" s="230">
        <f t="shared" si="17"/>
        <v>0.375</v>
      </c>
      <c r="H127" s="230"/>
      <c r="I127" s="230">
        <f t="shared" si="29"/>
        <v>0.375</v>
      </c>
      <c r="J127" s="171" t="s">
        <v>1617</v>
      </c>
      <c r="K127" s="171" t="s">
        <v>1617</v>
      </c>
      <c r="L127" s="171" t="s">
        <v>1617</v>
      </c>
      <c r="M127" s="171" t="s">
        <v>1617</v>
      </c>
      <c r="N127" s="231"/>
      <c r="O127" s="232"/>
      <c r="P127" s="230">
        <f t="shared" si="30"/>
        <v>0</v>
      </c>
      <c r="Q127" s="171" t="s">
        <v>1617</v>
      </c>
      <c r="R127" s="171" t="s">
        <v>1617</v>
      </c>
      <c r="S127" s="171" t="s">
        <v>1617</v>
      </c>
      <c r="T127" s="171" t="s">
        <v>1617</v>
      </c>
      <c r="U127" s="231"/>
      <c r="V127" s="231"/>
      <c r="W127" s="231">
        <f t="shared" si="31"/>
        <v>0</v>
      </c>
    </row>
    <row r="128" spans="1:23" x14ac:dyDescent="0.2">
      <c r="A128" s="175">
        <v>280</v>
      </c>
      <c r="B128" s="173" t="s">
        <v>804</v>
      </c>
      <c r="C128" s="182">
        <v>0.54166666666666663</v>
      </c>
      <c r="D128" s="182">
        <v>0.91666666666666663</v>
      </c>
      <c r="E128" s="171" t="s">
        <v>1617</v>
      </c>
      <c r="F128" s="171" t="s">
        <v>1617</v>
      </c>
      <c r="G128" s="230">
        <f t="shared" si="17"/>
        <v>0.375</v>
      </c>
      <c r="H128" s="230"/>
      <c r="I128" s="230">
        <f t="shared" si="29"/>
        <v>0.375</v>
      </c>
      <c r="J128" s="171" t="s">
        <v>1617</v>
      </c>
      <c r="K128" s="171" t="s">
        <v>1617</v>
      </c>
      <c r="L128" s="171" t="s">
        <v>1617</v>
      </c>
      <c r="M128" s="171" t="s">
        <v>1617</v>
      </c>
      <c r="N128" s="231"/>
      <c r="O128" s="232"/>
      <c r="P128" s="230">
        <f t="shared" si="30"/>
        <v>0</v>
      </c>
      <c r="Q128" s="171" t="s">
        <v>1617</v>
      </c>
      <c r="R128" s="171" t="s">
        <v>1617</v>
      </c>
      <c r="S128" s="171" t="s">
        <v>1617</v>
      </c>
      <c r="T128" s="171" t="s">
        <v>1617</v>
      </c>
      <c r="U128" s="231"/>
      <c r="V128" s="231"/>
      <c r="W128" s="231">
        <f t="shared" si="31"/>
        <v>0</v>
      </c>
    </row>
    <row r="129" spans="1:23" x14ac:dyDescent="0.2">
      <c r="A129" s="175">
        <v>281</v>
      </c>
      <c r="B129" s="173" t="s">
        <v>804</v>
      </c>
      <c r="C129" s="182">
        <v>0.54166666666666663</v>
      </c>
      <c r="D129" s="182">
        <v>0.91666666666666663</v>
      </c>
      <c r="E129" s="171" t="s">
        <v>1617</v>
      </c>
      <c r="F129" s="171" t="s">
        <v>1617</v>
      </c>
      <c r="G129" s="230">
        <f t="shared" si="17"/>
        <v>0.375</v>
      </c>
      <c r="H129" s="230"/>
      <c r="I129" s="230">
        <f t="shared" si="29"/>
        <v>0.375</v>
      </c>
      <c r="J129" s="171" t="s">
        <v>1617</v>
      </c>
      <c r="K129" s="171" t="s">
        <v>1617</v>
      </c>
      <c r="L129" s="171" t="s">
        <v>1617</v>
      </c>
      <c r="M129" s="171" t="s">
        <v>1617</v>
      </c>
      <c r="N129" s="231"/>
      <c r="O129" s="232"/>
      <c r="P129" s="230">
        <f t="shared" si="30"/>
        <v>0</v>
      </c>
      <c r="Q129" s="171" t="s">
        <v>1617</v>
      </c>
      <c r="R129" s="171" t="s">
        <v>1617</v>
      </c>
      <c r="S129" s="171" t="s">
        <v>1617</v>
      </c>
      <c r="T129" s="171" t="s">
        <v>1617</v>
      </c>
      <c r="U129" s="231"/>
      <c r="V129" s="231"/>
      <c r="W129" s="231">
        <f t="shared" si="31"/>
        <v>0</v>
      </c>
    </row>
    <row r="130" spans="1:23" x14ac:dyDescent="0.2">
      <c r="A130" s="175">
        <v>282</v>
      </c>
      <c r="B130" s="173" t="s">
        <v>804</v>
      </c>
      <c r="C130" s="182">
        <v>0.66666666666666663</v>
      </c>
      <c r="D130" s="182">
        <v>0.85416666666666663</v>
      </c>
      <c r="E130" s="171" t="s">
        <v>1617</v>
      </c>
      <c r="F130" s="171" t="s">
        <v>1617</v>
      </c>
      <c r="G130" s="230">
        <f t="shared" si="17"/>
        <v>0.1875</v>
      </c>
      <c r="H130" s="230"/>
      <c r="I130" s="230">
        <f t="shared" si="29"/>
        <v>0.1875</v>
      </c>
      <c r="J130" s="171" t="s">
        <v>1617</v>
      </c>
      <c r="K130" s="171" t="s">
        <v>1617</v>
      </c>
      <c r="L130" s="171" t="s">
        <v>1617</v>
      </c>
      <c r="M130" s="171" t="s">
        <v>1617</v>
      </c>
      <c r="N130" s="231"/>
      <c r="O130" s="232"/>
      <c r="P130" s="230">
        <f t="shared" si="30"/>
        <v>0</v>
      </c>
      <c r="Q130" s="171" t="s">
        <v>1617</v>
      </c>
      <c r="R130" s="171" t="s">
        <v>1617</v>
      </c>
      <c r="S130" s="171" t="s">
        <v>1617</v>
      </c>
      <c r="T130" s="171" t="s">
        <v>1617</v>
      </c>
      <c r="U130" s="231"/>
      <c r="V130" s="231"/>
      <c r="W130" s="231">
        <f t="shared" si="31"/>
        <v>0</v>
      </c>
    </row>
    <row r="131" spans="1:23" x14ac:dyDescent="0.2">
      <c r="A131" s="175">
        <v>283</v>
      </c>
      <c r="B131" s="173" t="s">
        <v>804</v>
      </c>
      <c r="C131" s="182">
        <v>0.66666666666666663</v>
      </c>
      <c r="D131" s="182">
        <v>0.85416666666666663</v>
      </c>
      <c r="E131" s="182" t="s">
        <v>1617</v>
      </c>
      <c r="F131" s="182" t="s">
        <v>1617</v>
      </c>
      <c r="G131" s="230">
        <f t="shared" si="17"/>
        <v>0.1875</v>
      </c>
      <c r="H131" s="230"/>
      <c r="I131" s="230">
        <f t="shared" si="29"/>
        <v>0.1875</v>
      </c>
      <c r="J131" s="171" t="s">
        <v>1617</v>
      </c>
      <c r="K131" s="171" t="s">
        <v>1617</v>
      </c>
      <c r="L131" s="171" t="s">
        <v>1617</v>
      </c>
      <c r="M131" s="171" t="s">
        <v>1617</v>
      </c>
      <c r="N131" s="231"/>
      <c r="O131" s="232"/>
      <c r="P131" s="230">
        <f t="shared" si="30"/>
        <v>0</v>
      </c>
      <c r="Q131" s="171" t="s">
        <v>1617</v>
      </c>
      <c r="R131" s="171" t="s">
        <v>1617</v>
      </c>
      <c r="S131" s="171" t="s">
        <v>1617</v>
      </c>
      <c r="T131" s="171" t="s">
        <v>1617</v>
      </c>
      <c r="U131" s="231"/>
      <c r="V131" s="231"/>
      <c r="W131" s="231">
        <f t="shared" si="31"/>
        <v>0</v>
      </c>
    </row>
    <row r="132" spans="1:23" x14ac:dyDescent="0.2">
      <c r="A132" s="175">
        <v>284</v>
      </c>
      <c r="B132" s="173" t="s">
        <v>804</v>
      </c>
      <c r="C132" s="182">
        <v>0.27083333333333331</v>
      </c>
      <c r="D132" s="182">
        <v>0.47916666666666669</v>
      </c>
      <c r="E132" s="171">
        <v>0.625</v>
      </c>
      <c r="F132" s="171">
        <v>0.85416666666666663</v>
      </c>
      <c r="G132" s="230">
        <f t="shared" ref="G132:G195" si="35">D132-C132</f>
        <v>0.20833333333333337</v>
      </c>
      <c r="H132" s="230">
        <f t="shared" ref="H132" si="36">F132-E132</f>
        <v>0.22916666666666663</v>
      </c>
      <c r="I132" s="230">
        <f t="shared" si="29"/>
        <v>0.4375</v>
      </c>
      <c r="J132" s="171" t="s">
        <v>1617</v>
      </c>
      <c r="K132" s="171" t="s">
        <v>1617</v>
      </c>
      <c r="L132" s="171" t="s">
        <v>1617</v>
      </c>
      <c r="M132" s="171" t="s">
        <v>1617</v>
      </c>
      <c r="N132" s="231"/>
      <c r="O132" s="232"/>
      <c r="P132" s="230">
        <f t="shared" si="30"/>
        <v>0</v>
      </c>
      <c r="Q132" s="171" t="s">
        <v>1617</v>
      </c>
      <c r="R132" s="171" t="s">
        <v>1617</v>
      </c>
      <c r="S132" s="171" t="s">
        <v>1617</v>
      </c>
      <c r="T132" s="171" t="s">
        <v>1617</v>
      </c>
      <c r="U132" s="231"/>
      <c r="V132" s="231"/>
      <c r="W132" s="231">
        <f t="shared" si="31"/>
        <v>0</v>
      </c>
    </row>
    <row r="133" spans="1:23" x14ac:dyDescent="0.2">
      <c r="A133" s="175">
        <v>285</v>
      </c>
      <c r="B133" s="173" t="s">
        <v>804</v>
      </c>
      <c r="C133" s="182">
        <v>0.27083333333333331</v>
      </c>
      <c r="D133" s="182">
        <v>0.875</v>
      </c>
      <c r="E133" s="182" t="s">
        <v>1617</v>
      </c>
      <c r="F133" s="182" t="s">
        <v>1617</v>
      </c>
      <c r="G133" s="230">
        <f t="shared" si="35"/>
        <v>0.60416666666666674</v>
      </c>
      <c r="H133" s="230"/>
      <c r="I133" s="230">
        <f t="shared" si="29"/>
        <v>0.60416666666666674</v>
      </c>
      <c r="J133" s="171" t="s">
        <v>1617</v>
      </c>
      <c r="K133" s="171" t="s">
        <v>1617</v>
      </c>
      <c r="L133" s="171" t="s">
        <v>1617</v>
      </c>
      <c r="M133" s="171" t="s">
        <v>1617</v>
      </c>
      <c r="N133" s="231"/>
      <c r="O133" s="232"/>
      <c r="P133" s="230">
        <f t="shared" si="30"/>
        <v>0</v>
      </c>
      <c r="Q133" s="171" t="s">
        <v>1617</v>
      </c>
      <c r="R133" s="171" t="s">
        <v>1617</v>
      </c>
      <c r="S133" s="171" t="s">
        <v>1617</v>
      </c>
      <c r="T133" s="171" t="s">
        <v>1617</v>
      </c>
      <c r="U133" s="231"/>
      <c r="V133" s="231"/>
      <c r="W133" s="231">
        <f t="shared" si="31"/>
        <v>0</v>
      </c>
    </row>
    <row r="134" spans="1:23" x14ac:dyDescent="0.2">
      <c r="A134" s="175">
        <v>286</v>
      </c>
      <c r="B134" s="173" t="s">
        <v>804</v>
      </c>
      <c r="C134" s="182">
        <v>0.27083333333333331</v>
      </c>
      <c r="D134" s="182">
        <v>0.375</v>
      </c>
      <c r="E134" s="182">
        <v>0.70833333333333337</v>
      </c>
      <c r="F134" s="182">
        <v>0.875</v>
      </c>
      <c r="G134" s="230">
        <f t="shared" si="35"/>
        <v>0.10416666666666669</v>
      </c>
      <c r="H134" s="230">
        <f t="shared" ref="H134" si="37">F134-E134</f>
        <v>0.16666666666666663</v>
      </c>
      <c r="I134" s="230">
        <f t="shared" si="29"/>
        <v>0.27083333333333331</v>
      </c>
      <c r="J134" s="171" t="s">
        <v>1617</v>
      </c>
      <c r="K134" s="171" t="s">
        <v>1617</v>
      </c>
      <c r="L134" s="171" t="s">
        <v>1617</v>
      </c>
      <c r="M134" s="171" t="s">
        <v>1617</v>
      </c>
      <c r="N134" s="231"/>
      <c r="O134" s="232"/>
      <c r="P134" s="230">
        <f t="shared" si="30"/>
        <v>0</v>
      </c>
      <c r="Q134" s="171" t="s">
        <v>1617</v>
      </c>
      <c r="R134" s="171" t="s">
        <v>1617</v>
      </c>
      <c r="S134" s="171" t="s">
        <v>1617</v>
      </c>
      <c r="T134" s="171" t="s">
        <v>1617</v>
      </c>
      <c r="U134" s="231"/>
      <c r="V134" s="231"/>
      <c r="W134" s="231">
        <f t="shared" si="31"/>
        <v>0</v>
      </c>
    </row>
    <row r="135" spans="1:23" x14ac:dyDescent="0.2">
      <c r="A135" s="175">
        <v>287</v>
      </c>
      <c r="B135" s="173" t="s">
        <v>804</v>
      </c>
      <c r="C135" s="182">
        <v>0.27083333333333331</v>
      </c>
      <c r="D135" s="182">
        <v>0.89583333333333337</v>
      </c>
      <c r="E135" s="171" t="s">
        <v>1617</v>
      </c>
      <c r="F135" s="171" t="s">
        <v>1617</v>
      </c>
      <c r="G135" s="230">
        <f t="shared" si="35"/>
        <v>0.625</v>
      </c>
      <c r="H135" s="230"/>
      <c r="I135" s="230">
        <f t="shared" si="29"/>
        <v>0.625</v>
      </c>
      <c r="J135" s="171" t="s">
        <v>1617</v>
      </c>
      <c r="K135" s="171" t="s">
        <v>1617</v>
      </c>
      <c r="L135" s="171" t="s">
        <v>1617</v>
      </c>
      <c r="M135" s="171" t="s">
        <v>1617</v>
      </c>
      <c r="N135" s="231"/>
      <c r="O135" s="232"/>
      <c r="P135" s="230">
        <f t="shared" si="30"/>
        <v>0</v>
      </c>
      <c r="Q135" s="171" t="s">
        <v>1617</v>
      </c>
      <c r="R135" s="171" t="s">
        <v>1617</v>
      </c>
      <c r="S135" s="171" t="s">
        <v>1617</v>
      </c>
      <c r="T135" s="171" t="s">
        <v>1617</v>
      </c>
      <c r="U135" s="231"/>
      <c r="V135" s="231"/>
      <c r="W135" s="231">
        <f t="shared" si="31"/>
        <v>0</v>
      </c>
    </row>
    <row r="136" spans="1:23" x14ac:dyDescent="0.2">
      <c r="A136" s="175">
        <v>288</v>
      </c>
      <c r="B136" s="173" t="s">
        <v>804</v>
      </c>
      <c r="C136" s="182">
        <v>0.70833333333333337</v>
      </c>
      <c r="D136" s="182">
        <v>0.83333333333333337</v>
      </c>
      <c r="E136" s="171" t="s">
        <v>1617</v>
      </c>
      <c r="F136" s="171" t="s">
        <v>1617</v>
      </c>
      <c r="G136" s="230">
        <f t="shared" si="35"/>
        <v>0.125</v>
      </c>
      <c r="H136" s="230"/>
      <c r="I136" s="230">
        <f t="shared" si="29"/>
        <v>0.125</v>
      </c>
      <c r="J136" s="171" t="s">
        <v>1617</v>
      </c>
      <c r="K136" s="171" t="s">
        <v>1617</v>
      </c>
      <c r="L136" s="171" t="s">
        <v>1617</v>
      </c>
      <c r="M136" s="171" t="s">
        <v>1617</v>
      </c>
      <c r="N136" s="231"/>
      <c r="O136" s="232"/>
      <c r="P136" s="230">
        <f t="shared" si="30"/>
        <v>0</v>
      </c>
      <c r="Q136" s="171" t="s">
        <v>1617</v>
      </c>
      <c r="R136" s="171" t="s">
        <v>1617</v>
      </c>
      <c r="S136" s="171" t="s">
        <v>1617</v>
      </c>
      <c r="T136" s="171" t="s">
        <v>1617</v>
      </c>
      <c r="U136" s="231"/>
      <c r="V136" s="231"/>
      <c r="W136" s="231">
        <f t="shared" si="31"/>
        <v>0</v>
      </c>
    </row>
    <row r="137" spans="1:23" x14ac:dyDescent="0.2">
      <c r="A137" s="175">
        <v>290</v>
      </c>
      <c r="B137" s="173" t="s">
        <v>804</v>
      </c>
      <c r="C137" s="182">
        <v>0.27083333333333331</v>
      </c>
      <c r="D137" s="182">
        <v>0.45833333333333331</v>
      </c>
      <c r="E137" s="171">
        <v>0.66666666666666663</v>
      </c>
      <c r="F137" s="171">
        <v>0.85416666666666663</v>
      </c>
      <c r="G137" s="230">
        <f t="shared" si="35"/>
        <v>0.1875</v>
      </c>
      <c r="H137" s="230">
        <f t="shared" ref="H137" si="38">F137-E137</f>
        <v>0.1875</v>
      </c>
      <c r="I137" s="230">
        <f t="shared" si="29"/>
        <v>0.375</v>
      </c>
      <c r="J137" s="171" t="s">
        <v>1617</v>
      </c>
      <c r="K137" s="171" t="s">
        <v>1617</v>
      </c>
      <c r="L137" s="171" t="s">
        <v>1617</v>
      </c>
      <c r="M137" s="171" t="s">
        <v>1617</v>
      </c>
      <c r="N137" s="231"/>
      <c r="O137" s="232"/>
      <c r="P137" s="230">
        <f t="shared" si="30"/>
        <v>0</v>
      </c>
      <c r="Q137" s="171" t="s">
        <v>1617</v>
      </c>
      <c r="R137" s="171" t="s">
        <v>1617</v>
      </c>
      <c r="S137" s="171" t="s">
        <v>1617</v>
      </c>
      <c r="T137" s="171" t="s">
        <v>1617</v>
      </c>
      <c r="U137" s="231"/>
      <c r="V137" s="231"/>
      <c r="W137" s="231">
        <f t="shared" si="31"/>
        <v>0</v>
      </c>
    </row>
    <row r="138" spans="1:23" x14ac:dyDescent="0.2">
      <c r="A138" s="175">
        <v>291</v>
      </c>
      <c r="B138" s="173" t="s">
        <v>804</v>
      </c>
      <c r="C138" s="182">
        <v>0.20833333333333334</v>
      </c>
      <c r="D138" s="182">
        <v>0.97916666666666663</v>
      </c>
      <c r="E138" s="171" t="s">
        <v>1617</v>
      </c>
      <c r="F138" s="171" t="s">
        <v>1617</v>
      </c>
      <c r="G138" s="230">
        <f t="shared" si="35"/>
        <v>0.77083333333333326</v>
      </c>
      <c r="H138" s="230"/>
      <c r="I138" s="230">
        <f t="shared" si="29"/>
        <v>0.77083333333333326</v>
      </c>
      <c r="J138" s="171">
        <v>0.25</v>
      </c>
      <c r="K138" s="171">
        <v>0.97916666666666663</v>
      </c>
      <c r="L138" s="171" t="s">
        <v>1617</v>
      </c>
      <c r="M138" s="171" t="s">
        <v>1617</v>
      </c>
      <c r="N138" s="231">
        <f t="shared" si="33"/>
        <v>0.72916666666666663</v>
      </c>
      <c r="O138" s="232"/>
      <c r="P138" s="230">
        <f t="shared" si="30"/>
        <v>0.72916666666666663</v>
      </c>
      <c r="Q138" s="171">
        <v>0.25</v>
      </c>
      <c r="R138" s="171">
        <v>0.97916666666666663</v>
      </c>
      <c r="S138" s="171" t="s">
        <v>1617</v>
      </c>
      <c r="T138" s="171" t="s">
        <v>1617</v>
      </c>
      <c r="U138" s="231">
        <f>R138-Q138</f>
        <v>0.72916666666666663</v>
      </c>
      <c r="V138" s="231"/>
      <c r="W138" s="231">
        <f t="shared" si="31"/>
        <v>0.72916666666666663</v>
      </c>
    </row>
    <row r="139" spans="1:23" x14ac:dyDescent="0.2">
      <c r="A139" s="175">
        <v>292</v>
      </c>
      <c r="B139" s="173" t="s">
        <v>804</v>
      </c>
      <c r="C139" s="182">
        <v>0.22916666666666666</v>
      </c>
      <c r="D139" s="182">
        <v>0.4375</v>
      </c>
      <c r="E139" s="171" t="s">
        <v>1617</v>
      </c>
      <c r="F139" s="171" t="s">
        <v>1617</v>
      </c>
      <c r="G139" s="230">
        <f t="shared" si="35"/>
        <v>0.20833333333333334</v>
      </c>
      <c r="H139" s="230"/>
      <c r="I139" s="230">
        <f t="shared" si="29"/>
        <v>0.20833333333333334</v>
      </c>
      <c r="J139" s="171">
        <v>0.25</v>
      </c>
      <c r="K139" s="171">
        <v>0.45833333333333331</v>
      </c>
      <c r="L139" s="171" t="s">
        <v>1617</v>
      </c>
      <c r="M139" s="171" t="s">
        <v>1617</v>
      </c>
      <c r="N139" s="231">
        <f t="shared" si="33"/>
        <v>0.20833333333333331</v>
      </c>
      <c r="O139" s="232"/>
      <c r="P139" s="230">
        <f t="shared" si="30"/>
        <v>0.20833333333333331</v>
      </c>
      <c r="Q139" s="171" t="s">
        <v>1617</v>
      </c>
      <c r="R139" s="171" t="s">
        <v>1617</v>
      </c>
      <c r="S139" s="171" t="s">
        <v>1617</v>
      </c>
      <c r="T139" s="171" t="s">
        <v>1617</v>
      </c>
      <c r="U139" s="231"/>
      <c r="V139" s="231"/>
      <c r="W139" s="231">
        <f t="shared" si="31"/>
        <v>0</v>
      </c>
    </row>
    <row r="140" spans="1:23" x14ac:dyDescent="0.2">
      <c r="A140" s="175">
        <v>293</v>
      </c>
      <c r="B140" s="173" t="s">
        <v>804</v>
      </c>
      <c r="C140" s="182">
        <v>0.625</v>
      </c>
      <c r="D140" s="182">
        <v>0.83333333333333337</v>
      </c>
      <c r="E140" s="171" t="s">
        <v>1617</v>
      </c>
      <c r="F140" s="171" t="s">
        <v>1617</v>
      </c>
      <c r="G140" s="230">
        <f t="shared" si="35"/>
        <v>0.20833333333333337</v>
      </c>
      <c r="H140" s="230"/>
      <c r="I140" s="230">
        <f t="shared" si="29"/>
        <v>0.20833333333333337</v>
      </c>
      <c r="J140" s="171" t="s">
        <v>1617</v>
      </c>
      <c r="K140" s="171" t="s">
        <v>1617</v>
      </c>
      <c r="L140" s="171" t="s">
        <v>1617</v>
      </c>
      <c r="M140" s="171" t="s">
        <v>1617</v>
      </c>
      <c r="N140" s="231"/>
      <c r="O140" s="232"/>
      <c r="P140" s="230">
        <f t="shared" si="30"/>
        <v>0</v>
      </c>
      <c r="Q140" s="171" t="s">
        <v>1617</v>
      </c>
      <c r="R140" s="171" t="s">
        <v>1617</v>
      </c>
      <c r="S140" s="171" t="s">
        <v>1617</v>
      </c>
      <c r="T140" s="171" t="s">
        <v>1617</v>
      </c>
      <c r="U140" s="231"/>
      <c r="V140" s="231"/>
      <c r="W140" s="231">
        <f t="shared" si="31"/>
        <v>0</v>
      </c>
    </row>
    <row r="141" spans="1:23" x14ac:dyDescent="0.2">
      <c r="A141" s="175">
        <v>294</v>
      </c>
      <c r="B141" s="173" t="s">
        <v>804</v>
      </c>
      <c r="C141" s="182">
        <v>0.25</v>
      </c>
      <c r="D141" s="182">
        <v>0.58333333333333337</v>
      </c>
      <c r="E141" s="171" t="s">
        <v>1617</v>
      </c>
      <c r="F141" s="171" t="s">
        <v>1617</v>
      </c>
      <c r="G141" s="230">
        <f t="shared" si="35"/>
        <v>0.33333333333333337</v>
      </c>
      <c r="H141" s="230"/>
      <c r="I141" s="230">
        <f t="shared" si="29"/>
        <v>0.33333333333333337</v>
      </c>
      <c r="J141" s="171" t="s">
        <v>1617</v>
      </c>
      <c r="K141" s="171" t="s">
        <v>1617</v>
      </c>
      <c r="L141" s="171" t="s">
        <v>1617</v>
      </c>
      <c r="M141" s="171" t="s">
        <v>1617</v>
      </c>
      <c r="N141" s="231"/>
      <c r="O141" s="232"/>
      <c r="P141" s="230">
        <f t="shared" si="30"/>
        <v>0</v>
      </c>
      <c r="Q141" s="171" t="s">
        <v>1617</v>
      </c>
      <c r="R141" s="171" t="s">
        <v>1617</v>
      </c>
      <c r="S141" s="171" t="s">
        <v>1617</v>
      </c>
      <c r="T141" s="171" t="s">
        <v>1617</v>
      </c>
      <c r="U141" s="231"/>
      <c r="V141" s="231"/>
      <c r="W141" s="231">
        <f t="shared" si="31"/>
        <v>0</v>
      </c>
    </row>
    <row r="142" spans="1:23" x14ac:dyDescent="0.2">
      <c r="A142" s="175">
        <v>295</v>
      </c>
      <c r="B142" s="173" t="s">
        <v>804</v>
      </c>
      <c r="C142" s="182">
        <v>0.25</v>
      </c>
      <c r="D142" s="182">
        <v>0.58333333333333337</v>
      </c>
      <c r="E142" s="171" t="s">
        <v>1617</v>
      </c>
      <c r="F142" s="171" t="s">
        <v>1617</v>
      </c>
      <c r="G142" s="230">
        <f t="shared" si="35"/>
        <v>0.33333333333333337</v>
      </c>
      <c r="H142" s="230"/>
      <c r="I142" s="230">
        <f t="shared" si="29"/>
        <v>0.33333333333333337</v>
      </c>
      <c r="J142" s="171" t="s">
        <v>1617</v>
      </c>
      <c r="K142" s="171" t="s">
        <v>1617</v>
      </c>
      <c r="L142" s="171" t="s">
        <v>1617</v>
      </c>
      <c r="M142" s="171" t="s">
        <v>1617</v>
      </c>
      <c r="N142" s="231"/>
      <c r="O142" s="232"/>
      <c r="P142" s="230">
        <f t="shared" si="30"/>
        <v>0</v>
      </c>
      <c r="Q142" s="171" t="s">
        <v>1617</v>
      </c>
      <c r="R142" s="171" t="s">
        <v>1617</v>
      </c>
      <c r="S142" s="171" t="s">
        <v>1617</v>
      </c>
      <c r="T142" s="171" t="s">
        <v>1617</v>
      </c>
      <c r="U142" s="231"/>
      <c r="V142" s="231"/>
      <c r="W142" s="231">
        <f t="shared" si="31"/>
        <v>0</v>
      </c>
    </row>
    <row r="143" spans="1:23" x14ac:dyDescent="0.2">
      <c r="A143" s="175">
        <v>296</v>
      </c>
      <c r="B143" s="173" t="s">
        <v>804</v>
      </c>
      <c r="C143" s="182">
        <v>0.25</v>
      </c>
      <c r="D143" s="182">
        <v>0.89583333333333337</v>
      </c>
      <c r="E143" s="171" t="s">
        <v>1617</v>
      </c>
      <c r="F143" s="171" t="s">
        <v>1617</v>
      </c>
      <c r="G143" s="230">
        <f t="shared" si="35"/>
        <v>0.64583333333333337</v>
      </c>
      <c r="H143" s="230"/>
      <c r="I143" s="230">
        <f t="shared" si="29"/>
        <v>0.64583333333333337</v>
      </c>
      <c r="J143" s="171">
        <v>0.3125</v>
      </c>
      <c r="K143" s="171">
        <v>0.875</v>
      </c>
      <c r="L143" s="171" t="s">
        <v>1617</v>
      </c>
      <c r="M143" s="171" t="s">
        <v>1617</v>
      </c>
      <c r="N143" s="231">
        <f t="shared" si="33"/>
        <v>0.5625</v>
      </c>
      <c r="O143" s="232"/>
      <c r="P143" s="230">
        <f t="shared" si="30"/>
        <v>0.5625</v>
      </c>
      <c r="Q143" s="171">
        <v>0.45833333333333331</v>
      </c>
      <c r="R143" s="171">
        <v>0.79166666666666663</v>
      </c>
      <c r="S143" s="171" t="s">
        <v>1617</v>
      </c>
      <c r="T143" s="171" t="s">
        <v>1617</v>
      </c>
      <c r="U143" s="231">
        <f>R143-Q143</f>
        <v>0.33333333333333331</v>
      </c>
      <c r="V143" s="231"/>
      <c r="W143" s="231">
        <f t="shared" si="31"/>
        <v>0.33333333333333331</v>
      </c>
    </row>
    <row r="144" spans="1:23" x14ac:dyDescent="0.2">
      <c r="A144" s="175">
        <v>297</v>
      </c>
      <c r="B144" s="173" t="s">
        <v>804</v>
      </c>
      <c r="C144" s="182">
        <v>0.25</v>
      </c>
      <c r="D144" s="182">
        <v>0.89583333333333337</v>
      </c>
      <c r="E144" s="171" t="s">
        <v>1617</v>
      </c>
      <c r="F144" s="171" t="s">
        <v>1617</v>
      </c>
      <c r="G144" s="230">
        <f t="shared" si="35"/>
        <v>0.64583333333333337</v>
      </c>
      <c r="H144" s="230"/>
      <c r="I144" s="230">
        <f t="shared" si="29"/>
        <v>0.64583333333333337</v>
      </c>
      <c r="J144" s="171">
        <v>0.3125</v>
      </c>
      <c r="K144" s="171">
        <v>0.625</v>
      </c>
      <c r="L144" s="171" t="s">
        <v>1617</v>
      </c>
      <c r="M144" s="171" t="s">
        <v>1617</v>
      </c>
      <c r="N144" s="231">
        <f t="shared" si="33"/>
        <v>0.3125</v>
      </c>
      <c r="O144" s="232"/>
      <c r="P144" s="230">
        <f t="shared" si="30"/>
        <v>0.3125</v>
      </c>
      <c r="Q144" s="171" t="s">
        <v>1617</v>
      </c>
      <c r="R144" s="171" t="s">
        <v>1617</v>
      </c>
      <c r="S144" s="171" t="s">
        <v>1617</v>
      </c>
      <c r="T144" s="171" t="s">
        <v>1617</v>
      </c>
      <c r="U144" s="231"/>
      <c r="V144" s="231"/>
      <c r="W144" s="231">
        <f t="shared" si="31"/>
        <v>0</v>
      </c>
    </row>
    <row r="145" spans="1:23" x14ac:dyDescent="0.2">
      <c r="A145" s="175">
        <v>298</v>
      </c>
      <c r="B145" s="173" t="s">
        <v>804</v>
      </c>
      <c r="C145" s="182">
        <v>0.27083333333333331</v>
      </c>
      <c r="D145" s="182">
        <v>0.91666666666666663</v>
      </c>
      <c r="E145" s="171" t="s">
        <v>1617</v>
      </c>
      <c r="F145" s="171" t="s">
        <v>1617</v>
      </c>
      <c r="G145" s="230">
        <f t="shared" si="35"/>
        <v>0.64583333333333326</v>
      </c>
      <c r="H145" s="230"/>
      <c r="I145" s="230">
        <f t="shared" si="29"/>
        <v>0.64583333333333326</v>
      </c>
      <c r="J145" s="171">
        <v>0.45833333333333331</v>
      </c>
      <c r="K145" s="171">
        <v>0.75</v>
      </c>
      <c r="L145" s="171" t="s">
        <v>1617</v>
      </c>
      <c r="M145" s="171" t="s">
        <v>1617</v>
      </c>
      <c r="N145" s="231">
        <f t="shared" si="33"/>
        <v>0.29166666666666669</v>
      </c>
      <c r="O145" s="232"/>
      <c r="P145" s="230">
        <f t="shared" si="30"/>
        <v>0.29166666666666669</v>
      </c>
      <c r="Q145" s="171">
        <v>0.45833333333333331</v>
      </c>
      <c r="R145" s="171">
        <v>0.75</v>
      </c>
      <c r="S145" s="171" t="s">
        <v>1617</v>
      </c>
      <c r="T145" s="171" t="s">
        <v>1617</v>
      </c>
      <c r="U145" s="231">
        <f t="shared" ref="U145:U146" si="39">R145-Q145</f>
        <v>0.29166666666666669</v>
      </c>
      <c r="V145" s="231"/>
      <c r="W145" s="231">
        <f t="shared" si="31"/>
        <v>0.29166666666666669</v>
      </c>
    </row>
    <row r="146" spans="1:23" x14ac:dyDescent="0.2">
      <c r="A146" s="175">
        <v>300</v>
      </c>
      <c r="B146" s="173" t="s">
        <v>804</v>
      </c>
      <c r="C146" s="182">
        <v>0.54166666666666663</v>
      </c>
      <c r="D146" s="182">
        <v>0.89583333333333337</v>
      </c>
      <c r="E146" s="171" t="s">
        <v>1617</v>
      </c>
      <c r="F146" s="171" t="s">
        <v>1617</v>
      </c>
      <c r="G146" s="230">
        <f t="shared" si="35"/>
        <v>0.35416666666666674</v>
      </c>
      <c r="H146" s="230"/>
      <c r="I146" s="230">
        <f t="shared" si="29"/>
        <v>0.35416666666666674</v>
      </c>
      <c r="J146" s="171">
        <v>0.54166666666666663</v>
      </c>
      <c r="K146" s="171">
        <v>0.83333333333333337</v>
      </c>
      <c r="L146" s="171" t="s">
        <v>1617</v>
      </c>
      <c r="M146" s="171" t="s">
        <v>1617</v>
      </c>
      <c r="N146" s="231">
        <f t="shared" si="33"/>
        <v>0.29166666666666674</v>
      </c>
      <c r="O146" s="232"/>
      <c r="P146" s="230">
        <f t="shared" si="30"/>
        <v>0.29166666666666674</v>
      </c>
      <c r="Q146" s="171">
        <v>0.54166666666666663</v>
      </c>
      <c r="R146" s="171">
        <v>0.83333333333333337</v>
      </c>
      <c r="S146" s="171" t="s">
        <v>1617</v>
      </c>
      <c r="T146" s="171" t="s">
        <v>1617</v>
      </c>
      <c r="U146" s="231">
        <f t="shared" si="39"/>
        <v>0.29166666666666674</v>
      </c>
      <c r="V146" s="231"/>
      <c r="W146" s="231">
        <f t="shared" si="31"/>
        <v>0.29166666666666674</v>
      </c>
    </row>
    <row r="147" spans="1:23" x14ac:dyDescent="0.2">
      <c r="A147" s="175">
        <v>303</v>
      </c>
      <c r="B147" s="173" t="s">
        <v>804</v>
      </c>
      <c r="C147" s="182">
        <v>0.27083333333333331</v>
      </c>
      <c r="D147" s="182">
        <v>0.41666666666666669</v>
      </c>
      <c r="E147" s="171" t="s">
        <v>1617</v>
      </c>
      <c r="F147" s="171" t="s">
        <v>1617</v>
      </c>
      <c r="G147" s="230">
        <f t="shared" si="35"/>
        <v>0.14583333333333337</v>
      </c>
      <c r="H147" s="230"/>
      <c r="I147" s="230">
        <f t="shared" si="29"/>
        <v>0.14583333333333337</v>
      </c>
      <c r="J147" s="171" t="s">
        <v>1617</v>
      </c>
      <c r="K147" s="171" t="s">
        <v>1617</v>
      </c>
      <c r="L147" s="171" t="s">
        <v>1617</v>
      </c>
      <c r="M147" s="171" t="s">
        <v>1617</v>
      </c>
      <c r="N147" s="231"/>
      <c r="O147" s="232"/>
      <c r="P147" s="230">
        <f t="shared" si="30"/>
        <v>0</v>
      </c>
      <c r="Q147" s="171" t="s">
        <v>1617</v>
      </c>
      <c r="R147" s="171" t="s">
        <v>1617</v>
      </c>
      <c r="S147" s="171" t="s">
        <v>1617</v>
      </c>
      <c r="T147" s="171" t="s">
        <v>1617</v>
      </c>
      <c r="U147" s="231"/>
      <c r="V147" s="231"/>
      <c r="W147" s="231">
        <f t="shared" si="31"/>
        <v>0</v>
      </c>
    </row>
    <row r="148" spans="1:23" x14ac:dyDescent="0.2">
      <c r="A148" s="175">
        <v>304</v>
      </c>
      <c r="B148" s="173" t="s">
        <v>804</v>
      </c>
      <c r="C148" s="182">
        <v>0.27083333333333331</v>
      </c>
      <c r="D148" s="182">
        <v>0.41666666666666669</v>
      </c>
      <c r="E148" s="171" t="s">
        <v>1617</v>
      </c>
      <c r="F148" s="171" t="s">
        <v>1617</v>
      </c>
      <c r="G148" s="230">
        <f t="shared" si="35"/>
        <v>0.14583333333333337</v>
      </c>
      <c r="H148" s="230"/>
      <c r="I148" s="230">
        <f t="shared" si="29"/>
        <v>0.14583333333333337</v>
      </c>
      <c r="J148" s="171" t="s">
        <v>1617</v>
      </c>
      <c r="K148" s="171" t="s">
        <v>1617</v>
      </c>
      <c r="L148" s="171" t="s">
        <v>1617</v>
      </c>
      <c r="M148" s="171" t="s">
        <v>1617</v>
      </c>
      <c r="N148" s="231"/>
      <c r="O148" s="232"/>
      <c r="P148" s="230">
        <f t="shared" si="30"/>
        <v>0</v>
      </c>
      <c r="Q148" s="171" t="s">
        <v>1617</v>
      </c>
      <c r="R148" s="171" t="s">
        <v>1617</v>
      </c>
      <c r="S148" s="171" t="s">
        <v>1617</v>
      </c>
      <c r="T148" s="171" t="s">
        <v>1617</v>
      </c>
      <c r="U148" s="231"/>
      <c r="V148" s="231"/>
      <c r="W148" s="231">
        <f t="shared" si="31"/>
        <v>0</v>
      </c>
    </row>
    <row r="149" spans="1:23" x14ac:dyDescent="0.2">
      <c r="A149" s="175">
        <v>305</v>
      </c>
      <c r="B149" s="173" t="s">
        <v>804</v>
      </c>
      <c r="C149" s="182">
        <v>0.27083333333333331</v>
      </c>
      <c r="D149" s="182">
        <v>0.41666666666666669</v>
      </c>
      <c r="E149" s="182" t="s">
        <v>1617</v>
      </c>
      <c r="F149" s="182" t="s">
        <v>1617</v>
      </c>
      <c r="G149" s="230">
        <f t="shared" si="35"/>
        <v>0.14583333333333337</v>
      </c>
      <c r="H149" s="230"/>
      <c r="I149" s="230">
        <f t="shared" si="29"/>
        <v>0.14583333333333337</v>
      </c>
      <c r="J149" s="171" t="s">
        <v>1617</v>
      </c>
      <c r="K149" s="171" t="s">
        <v>1617</v>
      </c>
      <c r="L149" s="171" t="s">
        <v>1617</v>
      </c>
      <c r="M149" s="171" t="s">
        <v>1617</v>
      </c>
      <c r="N149" s="231"/>
      <c r="O149" s="232"/>
      <c r="P149" s="230">
        <f t="shared" si="30"/>
        <v>0</v>
      </c>
      <c r="Q149" s="171" t="s">
        <v>1617</v>
      </c>
      <c r="R149" s="171" t="s">
        <v>1617</v>
      </c>
      <c r="S149" s="171" t="s">
        <v>1617</v>
      </c>
      <c r="T149" s="171" t="s">
        <v>1617</v>
      </c>
      <c r="U149" s="231"/>
      <c r="V149" s="231"/>
      <c r="W149" s="231">
        <f t="shared" si="31"/>
        <v>0</v>
      </c>
    </row>
    <row r="150" spans="1:23" x14ac:dyDescent="0.2">
      <c r="A150" s="175">
        <v>306</v>
      </c>
      <c r="B150" s="173" t="s">
        <v>804</v>
      </c>
      <c r="C150" s="182">
        <v>0.25</v>
      </c>
      <c r="D150" s="182">
        <v>0.45833333333333331</v>
      </c>
      <c r="E150" s="171" t="s">
        <v>1617</v>
      </c>
      <c r="F150" s="171" t="s">
        <v>1617</v>
      </c>
      <c r="G150" s="230">
        <f t="shared" si="35"/>
        <v>0.20833333333333331</v>
      </c>
      <c r="H150" s="230"/>
      <c r="I150" s="230">
        <f t="shared" si="29"/>
        <v>0.20833333333333331</v>
      </c>
      <c r="J150" s="171" t="s">
        <v>1617</v>
      </c>
      <c r="K150" s="171" t="s">
        <v>1617</v>
      </c>
      <c r="L150" s="171" t="s">
        <v>1617</v>
      </c>
      <c r="M150" s="171" t="s">
        <v>1617</v>
      </c>
      <c r="N150" s="231"/>
      <c r="O150" s="232"/>
      <c r="P150" s="230">
        <f t="shared" si="30"/>
        <v>0</v>
      </c>
      <c r="Q150" s="171" t="s">
        <v>1617</v>
      </c>
      <c r="R150" s="171" t="s">
        <v>1617</v>
      </c>
      <c r="S150" s="171" t="s">
        <v>1617</v>
      </c>
      <c r="T150" s="171" t="s">
        <v>1617</v>
      </c>
      <c r="U150" s="231"/>
      <c r="V150" s="231"/>
      <c r="W150" s="231">
        <f t="shared" si="31"/>
        <v>0</v>
      </c>
    </row>
    <row r="151" spans="1:23" x14ac:dyDescent="0.2">
      <c r="A151" s="175">
        <v>307</v>
      </c>
      <c r="B151" s="173" t="s">
        <v>804</v>
      </c>
      <c r="C151" s="182">
        <v>0.66666666666666663</v>
      </c>
      <c r="D151" s="182">
        <v>0.85416666666666663</v>
      </c>
      <c r="E151" s="171" t="s">
        <v>1617</v>
      </c>
      <c r="F151" s="171" t="s">
        <v>1617</v>
      </c>
      <c r="G151" s="230">
        <f t="shared" si="35"/>
        <v>0.1875</v>
      </c>
      <c r="H151" s="230"/>
      <c r="I151" s="230">
        <f t="shared" si="29"/>
        <v>0.1875</v>
      </c>
      <c r="J151" s="171" t="s">
        <v>1617</v>
      </c>
      <c r="K151" s="171" t="s">
        <v>1617</v>
      </c>
      <c r="L151" s="171" t="s">
        <v>1617</v>
      </c>
      <c r="M151" s="171" t="s">
        <v>1617</v>
      </c>
      <c r="N151" s="231"/>
      <c r="O151" s="232"/>
      <c r="P151" s="230">
        <f t="shared" si="30"/>
        <v>0</v>
      </c>
      <c r="Q151" s="171" t="s">
        <v>1617</v>
      </c>
      <c r="R151" s="171" t="s">
        <v>1617</v>
      </c>
      <c r="S151" s="171" t="s">
        <v>1617</v>
      </c>
      <c r="T151" s="171" t="s">
        <v>1617</v>
      </c>
      <c r="U151" s="231"/>
      <c r="V151" s="231"/>
      <c r="W151" s="231">
        <f t="shared" si="31"/>
        <v>0</v>
      </c>
    </row>
    <row r="152" spans="1:23" x14ac:dyDescent="0.2">
      <c r="A152" s="175">
        <v>310</v>
      </c>
      <c r="B152" s="173" t="s">
        <v>804</v>
      </c>
      <c r="C152" s="182">
        <v>0.25</v>
      </c>
      <c r="D152" s="182">
        <v>0.5</v>
      </c>
      <c r="E152" s="171" t="s">
        <v>1617</v>
      </c>
      <c r="F152" s="171" t="s">
        <v>1617</v>
      </c>
      <c r="G152" s="230">
        <f t="shared" si="35"/>
        <v>0.25</v>
      </c>
      <c r="H152" s="230"/>
      <c r="I152" s="230">
        <f t="shared" si="29"/>
        <v>0.25</v>
      </c>
      <c r="J152" s="171" t="s">
        <v>1617</v>
      </c>
      <c r="K152" s="171" t="s">
        <v>1617</v>
      </c>
      <c r="L152" s="171" t="s">
        <v>1617</v>
      </c>
      <c r="M152" s="171" t="s">
        <v>1617</v>
      </c>
      <c r="N152" s="231"/>
      <c r="O152" s="232"/>
      <c r="P152" s="230">
        <f t="shared" si="30"/>
        <v>0</v>
      </c>
      <c r="Q152" s="171" t="s">
        <v>1617</v>
      </c>
      <c r="R152" s="171" t="s">
        <v>1617</v>
      </c>
      <c r="S152" s="171" t="s">
        <v>1617</v>
      </c>
      <c r="T152" s="171" t="s">
        <v>1617</v>
      </c>
      <c r="U152" s="231"/>
      <c r="V152" s="231"/>
      <c r="W152" s="231">
        <f t="shared" si="31"/>
        <v>0</v>
      </c>
    </row>
    <row r="153" spans="1:23" x14ac:dyDescent="0.2">
      <c r="A153" s="175">
        <v>311</v>
      </c>
      <c r="B153" s="174" t="s">
        <v>804</v>
      </c>
      <c r="C153" s="182">
        <v>0.25</v>
      </c>
      <c r="D153" s="182">
        <v>0.5</v>
      </c>
      <c r="E153" s="171" t="s">
        <v>1617</v>
      </c>
      <c r="F153" s="171" t="s">
        <v>1617</v>
      </c>
      <c r="G153" s="230">
        <f t="shared" si="35"/>
        <v>0.25</v>
      </c>
      <c r="H153" s="230"/>
      <c r="I153" s="230">
        <f t="shared" si="29"/>
        <v>0.25</v>
      </c>
      <c r="J153" s="171" t="s">
        <v>1617</v>
      </c>
      <c r="K153" s="171" t="s">
        <v>1617</v>
      </c>
      <c r="L153" s="171" t="s">
        <v>1617</v>
      </c>
      <c r="M153" s="171" t="s">
        <v>1617</v>
      </c>
      <c r="N153" s="231"/>
      <c r="O153" s="232"/>
      <c r="P153" s="230">
        <f t="shared" si="30"/>
        <v>0</v>
      </c>
      <c r="Q153" s="171" t="s">
        <v>1617</v>
      </c>
      <c r="R153" s="171" t="s">
        <v>1617</v>
      </c>
      <c r="S153" s="171" t="s">
        <v>1617</v>
      </c>
      <c r="T153" s="171" t="s">
        <v>1617</v>
      </c>
      <c r="U153" s="231"/>
      <c r="V153" s="231"/>
      <c r="W153" s="231">
        <f t="shared" si="31"/>
        <v>0</v>
      </c>
    </row>
    <row r="154" spans="1:23" x14ac:dyDescent="0.2">
      <c r="A154" s="175">
        <v>313</v>
      </c>
      <c r="B154" s="173" t="s">
        <v>804</v>
      </c>
      <c r="C154" s="182">
        <v>0.25</v>
      </c>
      <c r="D154" s="182">
        <v>0.41666666666666669</v>
      </c>
      <c r="E154" s="171" t="s">
        <v>1617</v>
      </c>
      <c r="F154" s="171" t="s">
        <v>1617</v>
      </c>
      <c r="G154" s="230">
        <f t="shared" si="35"/>
        <v>0.16666666666666669</v>
      </c>
      <c r="H154" s="230"/>
      <c r="I154" s="230">
        <f t="shared" si="29"/>
        <v>0.16666666666666669</v>
      </c>
      <c r="J154" s="171" t="s">
        <v>1617</v>
      </c>
      <c r="K154" s="171" t="s">
        <v>1617</v>
      </c>
      <c r="L154" s="171" t="s">
        <v>1617</v>
      </c>
      <c r="M154" s="171" t="s">
        <v>1617</v>
      </c>
      <c r="N154" s="231"/>
      <c r="O154" s="232"/>
      <c r="P154" s="230">
        <f t="shared" si="30"/>
        <v>0</v>
      </c>
      <c r="Q154" s="171" t="s">
        <v>1617</v>
      </c>
      <c r="R154" s="171" t="s">
        <v>1617</v>
      </c>
      <c r="S154" s="171" t="s">
        <v>1617</v>
      </c>
      <c r="T154" s="171" t="s">
        <v>1617</v>
      </c>
      <c r="U154" s="231"/>
      <c r="V154" s="231"/>
      <c r="W154" s="231">
        <f t="shared" si="31"/>
        <v>0</v>
      </c>
    </row>
    <row r="155" spans="1:23" x14ac:dyDescent="0.2">
      <c r="A155" s="175">
        <v>314</v>
      </c>
      <c r="B155" s="173" t="s">
        <v>804</v>
      </c>
      <c r="C155" s="182">
        <v>0.25</v>
      </c>
      <c r="D155" s="182">
        <v>0.5</v>
      </c>
      <c r="E155" s="171" t="s">
        <v>1617</v>
      </c>
      <c r="F155" s="171" t="s">
        <v>1617</v>
      </c>
      <c r="G155" s="230">
        <f t="shared" si="35"/>
        <v>0.25</v>
      </c>
      <c r="H155" s="230"/>
      <c r="I155" s="230">
        <f t="shared" si="29"/>
        <v>0.25</v>
      </c>
      <c r="J155" s="171" t="s">
        <v>1617</v>
      </c>
      <c r="K155" s="171" t="s">
        <v>1617</v>
      </c>
      <c r="L155" s="171" t="s">
        <v>1617</v>
      </c>
      <c r="M155" s="171" t="s">
        <v>1617</v>
      </c>
      <c r="N155" s="231"/>
      <c r="O155" s="232"/>
      <c r="P155" s="230">
        <f t="shared" si="30"/>
        <v>0</v>
      </c>
      <c r="Q155" s="171" t="s">
        <v>1617</v>
      </c>
      <c r="R155" s="171" t="s">
        <v>1617</v>
      </c>
      <c r="S155" s="171" t="s">
        <v>1617</v>
      </c>
      <c r="T155" s="171" t="s">
        <v>1617</v>
      </c>
      <c r="U155" s="231"/>
      <c r="V155" s="231"/>
      <c r="W155" s="231">
        <f t="shared" si="31"/>
        <v>0</v>
      </c>
    </row>
    <row r="156" spans="1:23" x14ac:dyDescent="0.2">
      <c r="A156" s="175">
        <v>316</v>
      </c>
      <c r="B156" s="173" t="s">
        <v>804</v>
      </c>
      <c r="C156" s="182">
        <v>0.25</v>
      </c>
      <c r="D156" s="182">
        <v>0.41666666666666669</v>
      </c>
      <c r="E156" s="171" t="s">
        <v>1617</v>
      </c>
      <c r="F156" s="171" t="s">
        <v>1617</v>
      </c>
      <c r="G156" s="230">
        <f t="shared" si="35"/>
        <v>0.16666666666666669</v>
      </c>
      <c r="H156" s="230"/>
      <c r="I156" s="230">
        <f t="shared" si="29"/>
        <v>0.16666666666666669</v>
      </c>
      <c r="J156" s="171" t="s">
        <v>1617</v>
      </c>
      <c r="K156" s="171" t="s">
        <v>1617</v>
      </c>
      <c r="L156" s="171" t="s">
        <v>1617</v>
      </c>
      <c r="M156" s="171" t="s">
        <v>1617</v>
      </c>
      <c r="N156" s="231"/>
      <c r="O156" s="232"/>
      <c r="P156" s="230">
        <f t="shared" si="30"/>
        <v>0</v>
      </c>
      <c r="Q156" s="171" t="s">
        <v>1617</v>
      </c>
      <c r="R156" s="171" t="s">
        <v>1617</v>
      </c>
      <c r="S156" s="171" t="s">
        <v>1617</v>
      </c>
      <c r="T156" s="171" t="s">
        <v>1617</v>
      </c>
      <c r="U156" s="231"/>
      <c r="V156" s="231"/>
      <c r="W156" s="231">
        <f t="shared" si="31"/>
        <v>0</v>
      </c>
    </row>
    <row r="157" spans="1:23" x14ac:dyDescent="0.2">
      <c r="A157" s="197">
        <v>317</v>
      </c>
      <c r="B157" s="173" t="s">
        <v>804</v>
      </c>
      <c r="C157" s="182">
        <v>0.27083333333333331</v>
      </c>
      <c r="D157" s="182">
        <v>0.45833333333333331</v>
      </c>
      <c r="E157" s="171">
        <v>0.70833333333333337</v>
      </c>
      <c r="F157" s="171">
        <v>0.85416666666666663</v>
      </c>
      <c r="G157" s="230">
        <f t="shared" si="35"/>
        <v>0.1875</v>
      </c>
      <c r="H157" s="230">
        <f t="shared" ref="H157:H160" si="40">F157-E157</f>
        <v>0.14583333333333326</v>
      </c>
      <c r="I157" s="230">
        <f t="shared" si="29"/>
        <v>0.33333333333333326</v>
      </c>
      <c r="J157" s="171" t="s">
        <v>1617</v>
      </c>
      <c r="K157" s="171" t="s">
        <v>1617</v>
      </c>
      <c r="L157" s="171" t="s">
        <v>1617</v>
      </c>
      <c r="M157" s="171" t="s">
        <v>1617</v>
      </c>
      <c r="N157" s="231"/>
      <c r="O157" s="232"/>
      <c r="P157" s="230">
        <f t="shared" si="30"/>
        <v>0</v>
      </c>
      <c r="Q157" s="171" t="s">
        <v>1617</v>
      </c>
      <c r="R157" s="171" t="s">
        <v>1617</v>
      </c>
      <c r="S157" s="171" t="s">
        <v>1617</v>
      </c>
      <c r="T157" s="171" t="s">
        <v>1617</v>
      </c>
      <c r="U157" s="231"/>
      <c r="V157" s="231"/>
      <c r="W157" s="231">
        <f t="shared" si="31"/>
        <v>0</v>
      </c>
    </row>
    <row r="158" spans="1:23" x14ac:dyDescent="0.2">
      <c r="A158" s="197">
        <v>318</v>
      </c>
      <c r="B158" s="173" t="s">
        <v>804</v>
      </c>
      <c r="C158" s="182">
        <v>0.27083333333333331</v>
      </c>
      <c r="D158" s="182">
        <v>0.45833333333333331</v>
      </c>
      <c r="E158" s="182">
        <v>0.70833333333333337</v>
      </c>
      <c r="F158" s="182">
        <v>0.85416666666666663</v>
      </c>
      <c r="G158" s="230">
        <f t="shared" si="35"/>
        <v>0.1875</v>
      </c>
      <c r="H158" s="230">
        <f t="shared" si="40"/>
        <v>0.14583333333333326</v>
      </c>
      <c r="I158" s="230">
        <f t="shared" si="29"/>
        <v>0.33333333333333326</v>
      </c>
      <c r="J158" s="171" t="s">
        <v>1617</v>
      </c>
      <c r="K158" s="171" t="s">
        <v>1617</v>
      </c>
      <c r="L158" s="171" t="s">
        <v>1617</v>
      </c>
      <c r="M158" s="171" t="s">
        <v>1617</v>
      </c>
      <c r="N158" s="231"/>
      <c r="O158" s="232"/>
      <c r="P158" s="230">
        <f t="shared" si="30"/>
        <v>0</v>
      </c>
      <c r="Q158" s="171" t="s">
        <v>1617</v>
      </c>
      <c r="R158" s="171" t="s">
        <v>1617</v>
      </c>
      <c r="S158" s="171" t="s">
        <v>1617</v>
      </c>
      <c r="T158" s="171" t="s">
        <v>1617</v>
      </c>
      <c r="U158" s="231"/>
      <c r="V158" s="231"/>
      <c r="W158" s="231">
        <f t="shared" si="31"/>
        <v>0</v>
      </c>
    </row>
    <row r="159" spans="1:23" x14ac:dyDescent="0.2">
      <c r="A159" s="197">
        <v>319</v>
      </c>
      <c r="B159" s="174" t="s">
        <v>804</v>
      </c>
      <c r="C159" s="182">
        <v>0.27083333333333331</v>
      </c>
      <c r="D159" s="182">
        <v>0.45833333333333331</v>
      </c>
      <c r="E159" s="182">
        <v>0.66666666666666663</v>
      </c>
      <c r="F159" s="182">
        <v>0.85416666666666663</v>
      </c>
      <c r="G159" s="230">
        <f t="shared" si="35"/>
        <v>0.1875</v>
      </c>
      <c r="H159" s="230">
        <f t="shared" si="40"/>
        <v>0.1875</v>
      </c>
      <c r="I159" s="230">
        <f t="shared" si="29"/>
        <v>0.375</v>
      </c>
      <c r="J159" s="171" t="s">
        <v>1617</v>
      </c>
      <c r="K159" s="171" t="s">
        <v>1617</v>
      </c>
      <c r="L159" s="171" t="s">
        <v>1617</v>
      </c>
      <c r="M159" s="171" t="s">
        <v>1617</v>
      </c>
      <c r="N159" s="231"/>
      <c r="O159" s="232"/>
      <c r="P159" s="230">
        <f t="shared" si="30"/>
        <v>0</v>
      </c>
      <c r="Q159" s="171" t="s">
        <v>1617</v>
      </c>
      <c r="R159" s="171" t="s">
        <v>1617</v>
      </c>
      <c r="S159" s="171" t="s">
        <v>1617</v>
      </c>
      <c r="T159" s="171" t="s">
        <v>1617</v>
      </c>
      <c r="U159" s="231"/>
      <c r="V159" s="231"/>
      <c r="W159" s="231">
        <f t="shared" si="31"/>
        <v>0</v>
      </c>
    </row>
    <row r="160" spans="1:23" x14ac:dyDescent="0.2">
      <c r="A160" s="197">
        <v>320</v>
      </c>
      <c r="B160" s="174" t="s">
        <v>804</v>
      </c>
      <c r="C160" s="182">
        <v>0.27083333333333331</v>
      </c>
      <c r="D160" s="182">
        <v>0.45833333333333331</v>
      </c>
      <c r="E160" s="182">
        <v>0.70833333333333337</v>
      </c>
      <c r="F160" s="182">
        <v>0.85416666666666663</v>
      </c>
      <c r="G160" s="230">
        <f t="shared" si="35"/>
        <v>0.1875</v>
      </c>
      <c r="H160" s="230">
        <f t="shared" si="40"/>
        <v>0.14583333333333326</v>
      </c>
      <c r="I160" s="230">
        <f t="shared" si="29"/>
        <v>0.33333333333333326</v>
      </c>
      <c r="J160" s="171" t="s">
        <v>1617</v>
      </c>
      <c r="K160" s="171" t="s">
        <v>1617</v>
      </c>
      <c r="L160" s="171" t="s">
        <v>1617</v>
      </c>
      <c r="M160" s="171" t="s">
        <v>1617</v>
      </c>
      <c r="N160" s="231"/>
      <c r="O160" s="232"/>
      <c r="P160" s="230">
        <f t="shared" si="30"/>
        <v>0</v>
      </c>
      <c r="Q160" s="171" t="s">
        <v>1617</v>
      </c>
      <c r="R160" s="171" t="s">
        <v>1617</v>
      </c>
      <c r="S160" s="171" t="s">
        <v>1617</v>
      </c>
      <c r="T160" s="171" t="s">
        <v>1617</v>
      </c>
      <c r="U160" s="231"/>
      <c r="V160" s="231"/>
      <c r="W160" s="231">
        <f t="shared" si="31"/>
        <v>0</v>
      </c>
    </row>
    <row r="161" spans="1:23" x14ac:dyDescent="0.2">
      <c r="A161" s="197">
        <v>321</v>
      </c>
      <c r="B161" s="174" t="s">
        <v>804</v>
      </c>
      <c r="C161" s="182">
        <v>0.58333333333333337</v>
      </c>
      <c r="D161" s="182">
        <v>0.89583333333333337</v>
      </c>
      <c r="E161" s="182" t="s">
        <v>1617</v>
      </c>
      <c r="F161" s="182" t="s">
        <v>1617</v>
      </c>
      <c r="G161" s="230">
        <f t="shared" si="35"/>
        <v>0.3125</v>
      </c>
      <c r="H161" s="230"/>
      <c r="I161" s="230">
        <f t="shared" si="29"/>
        <v>0.3125</v>
      </c>
      <c r="J161" s="171" t="s">
        <v>1617</v>
      </c>
      <c r="K161" s="171" t="s">
        <v>1617</v>
      </c>
      <c r="L161" s="171" t="s">
        <v>1617</v>
      </c>
      <c r="M161" s="171" t="s">
        <v>1617</v>
      </c>
      <c r="N161" s="231"/>
      <c r="O161" s="232"/>
      <c r="P161" s="230">
        <f t="shared" si="30"/>
        <v>0</v>
      </c>
      <c r="Q161" s="171" t="s">
        <v>1617</v>
      </c>
      <c r="R161" s="171" t="s">
        <v>1617</v>
      </c>
      <c r="S161" s="171" t="s">
        <v>1617</v>
      </c>
      <c r="T161" s="171" t="s">
        <v>1617</v>
      </c>
      <c r="U161" s="231"/>
      <c r="V161" s="231"/>
      <c r="W161" s="231">
        <f t="shared" si="31"/>
        <v>0</v>
      </c>
    </row>
    <row r="162" spans="1:23" x14ac:dyDescent="0.2">
      <c r="A162" s="197">
        <v>322</v>
      </c>
      <c r="B162" s="174" t="s">
        <v>804</v>
      </c>
      <c r="C162" s="171">
        <v>0.66666666666666663</v>
      </c>
      <c r="D162" s="196">
        <v>0.875</v>
      </c>
      <c r="E162" s="171" t="s">
        <v>1617</v>
      </c>
      <c r="F162" s="171" t="s">
        <v>1617</v>
      </c>
      <c r="G162" s="230">
        <f t="shared" si="35"/>
        <v>0.20833333333333337</v>
      </c>
      <c r="H162" s="230"/>
      <c r="I162" s="230">
        <f t="shared" si="29"/>
        <v>0.20833333333333337</v>
      </c>
      <c r="J162" s="171" t="s">
        <v>1617</v>
      </c>
      <c r="K162" s="171" t="s">
        <v>1617</v>
      </c>
      <c r="L162" s="171" t="s">
        <v>1617</v>
      </c>
      <c r="M162" s="171" t="s">
        <v>1617</v>
      </c>
      <c r="N162" s="231"/>
      <c r="O162" s="232"/>
      <c r="P162" s="230">
        <f t="shared" si="30"/>
        <v>0</v>
      </c>
      <c r="Q162" s="171" t="s">
        <v>1617</v>
      </c>
      <c r="R162" s="171" t="s">
        <v>1617</v>
      </c>
      <c r="S162" s="171" t="s">
        <v>1617</v>
      </c>
      <c r="T162" s="171" t="s">
        <v>1617</v>
      </c>
      <c r="U162" s="231"/>
      <c r="V162" s="231"/>
      <c r="W162" s="231">
        <f t="shared" si="31"/>
        <v>0</v>
      </c>
    </row>
    <row r="163" spans="1:23" x14ac:dyDescent="0.2">
      <c r="A163" s="197">
        <v>323</v>
      </c>
      <c r="B163" s="174" t="s">
        <v>804</v>
      </c>
      <c r="C163" s="182">
        <v>0.66666666666666663</v>
      </c>
      <c r="D163" s="182">
        <v>0.875</v>
      </c>
      <c r="E163" s="182" t="s">
        <v>1617</v>
      </c>
      <c r="F163" s="182" t="s">
        <v>1617</v>
      </c>
      <c r="G163" s="230">
        <f t="shared" si="35"/>
        <v>0.20833333333333337</v>
      </c>
      <c r="H163" s="230"/>
      <c r="I163" s="230">
        <f t="shared" si="29"/>
        <v>0.20833333333333337</v>
      </c>
      <c r="J163" s="171" t="s">
        <v>1617</v>
      </c>
      <c r="K163" s="171" t="s">
        <v>1617</v>
      </c>
      <c r="L163" s="171" t="s">
        <v>1617</v>
      </c>
      <c r="M163" s="171" t="s">
        <v>1617</v>
      </c>
      <c r="N163" s="231"/>
      <c r="O163" s="232"/>
      <c r="P163" s="230">
        <f t="shared" si="30"/>
        <v>0</v>
      </c>
      <c r="Q163" s="171" t="s">
        <v>1617</v>
      </c>
      <c r="R163" s="171" t="s">
        <v>1617</v>
      </c>
      <c r="S163" s="171" t="s">
        <v>1617</v>
      </c>
      <c r="T163" s="171" t="s">
        <v>1617</v>
      </c>
      <c r="U163" s="231"/>
      <c r="V163" s="231"/>
      <c r="W163" s="231">
        <f t="shared" si="31"/>
        <v>0</v>
      </c>
    </row>
    <row r="164" spans="1:23" x14ac:dyDescent="0.2">
      <c r="A164" s="197">
        <v>324</v>
      </c>
      <c r="B164" s="174" t="s">
        <v>804</v>
      </c>
      <c r="C164" s="182">
        <v>0.66666666666666663</v>
      </c>
      <c r="D164" s="182">
        <v>0.875</v>
      </c>
      <c r="E164" s="182" t="s">
        <v>1617</v>
      </c>
      <c r="F164" s="182" t="s">
        <v>1617</v>
      </c>
      <c r="G164" s="230">
        <f t="shared" si="35"/>
        <v>0.20833333333333337</v>
      </c>
      <c r="H164" s="230"/>
      <c r="I164" s="230">
        <f t="shared" si="29"/>
        <v>0.20833333333333337</v>
      </c>
      <c r="J164" s="171" t="s">
        <v>1617</v>
      </c>
      <c r="K164" s="171" t="s">
        <v>1617</v>
      </c>
      <c r="L164" s="171" t="s">
        <v>1617</v>
      </c>
      <c r="M164" s="171" t="s">
        <v>1617</v>
      </c>
      <c r="N164" s="231"/>
      <c r="O164" s="232"/>
      <c r="P164" s="230">
        <f t="shared" si="30"/>
        <v>0</v>
      </c>
      <c r="Q164" s="171" t="s">
        <v>1617</v>
      </c>
      <c r="R164" s="171" t="s">
        <v>1617</v>
      </c>
      <c r="S164" s="171" t="s">
        <v>1617</v>
      </c>
      <c r="T164" s="171" t="s">
        <v>1617</v>
      </c>
      <c r="U164" s="231"/>
      <c r="V164" s="231"/>
      <c r="W164" s="231">
        <f t="shared" si="31"/>
        <v>0</v>
      </c>
    </row>
    <row r="165" spans="1:23" x14ac:dyDescent="0.2">
      <c r="A165" s="197">
        <v>325</v>
      </c>
      <c r="B165" s="174" t="s">
        <v>804</v>
      </c>
      <c r="C165" s="182">
        <v>0.25</v>
      </c>
      <c r="D165" s="182">
        <v>0.91666666666666663</v>
      </c>
      <c r="E165" s="182" t="s">
        <v>1617</v>
      </c>
      <c r="F165" s="182" t="s">
        <v>1617</v>
      </c>
      <c r="G165" s="230">
        <f t="shared" si="35"/>
        <v>0.66666666666666663</v>
      </c>
      <c r="H165" s="230"/>
      <c r="I165" s="230">
        <f t="shared" si="29"/>
        <v>0.66666666666666663</v>
      </c>
      <c r="J165" s="171" t="s">
        <v>1617</v>
      </c>
      <c r="K165" s="171" t="s">
        <v>1617</v>
      </c>
      <c r="L165" s="171" t="s">
        <v>1617</v>
      </c>
      <c r="M165" s="171" t="s">
        <v>1617</v>
      </c>
      <c r="N165" s="231"/>
      <c r="O165" s="232"/>
      <c r="P165" s="230">
        <f t="shared" si="30"/>
        <v>0</v>
      </c>
      <c r="Q165" s="171" t="s">
        <v>1617</v>
      </c>
      <c r="R165" s="171" t="s">
        <v>1617</v>
      </c>
      <c r="S165" s="171" t="s">
        <v>1617</v>
      </c>
      <c r="T165" s="171" t="s">
        <v>1617</v>
      </c>
      <c r="U165" s="231"/>
      <c r="V165" s="231"/>
      <c r="W165" s="231">
        <f t="shared" si="31"/>
        <v>0</v>
      </c>
    </row>
    <row r="166" spans="1:23" x14ac:dyDescent="0.2">
      <c r="A166" s="197">
        <v>327</v>
      </c>
      <c r="B166" s="174" t="s">
        <v>804</v>
      </c>
      <c r="C166" s="182">
        <v>0.66666666666666663</v>
      </c>
      <c r="D166" s="182">
        <v>0.875</v>
      </c>
      <c r="E166" s="182" t="s">
        <v>1617</v>
      </c>
      <c r="F166" s="182" t="s">
        <v>1617</v>
      </c>
      <c r="G166" s="230">
        <f t="shared" si="35"/>
        <v>0.20833333333333337</v>
      </c>
      <c r="H166" s="230"/>
      <c r="I166" s="230">
        <f t="shared" si="29"/>
        <v>0.20833333333333337</v>
      </c>
      <c r="J166" s="171" t="s">
        <v>1617</v>
      </c>
      <c r="K166" s="171" t="s">
        <v>1617</v>
      </c>
      <c r="L166" s="171" t="s">
        <v>1617</v>
      </c>
      <c r="M166" s="171" t="s">
        <v>1617</v>
      </c>
      <c r="N166" s="231"/>
      <c r="O166" s="232"/>
      <c r="P166" s="230">
        <f t="shared" si="30"/>
        <v>0</v>
      </c>
      <c r="Q166" s="171" t="s">
        <v>1617</v>
      </c>
      <c r="R166" s="171" t="s">
        <v>1617</v>
      </c>
      <c r="S166" s="171" t="s">
        <v>1617</v>
      </c>
      <c r="T166" s="171" t="s">
        <v>1617</v>
      </c>
      <c r="U166" s="231"/>
      <c r="V166" s="231"/>
      <c r="W166" s="231">
        <f t="shared" si="31"/>
        <v>0</v>
      </c>
    </row>
    <row r="167" spans="1:23" x14ac:dyDescent="0.2">
      <c r="A167" s="197">
        <v>328</v>
      </c>
      <c r="B167" s="174" t="s">
        <v>804</v>
      </c>
      <c r="C167" s="182">
        <v>0.27083333333333331</v>
      </c>
      <c r="D167" s="182">
        <v>0.39583333333333331</v>
      </c>
      <c r="E167" s="182">
        <v>0.66666666666666663</v>
      </c>
      <c r="F167" s="182">
        <v>0.85416666666666663</v>
      </c>
      <c r="G167" s="230">
        <f t="shared" si="35"/>
        <v>0.125</v>
      </c>
      <c r="H167" s="230">
        <f t="shared" ref="H167:H169" si="41">F167-E167</f>
        <v>0.1875</v>
      </c>
      <c r="I167" s="230">
        <f t="shared" si="29"/>
        <v>0.3125</v>
      </c>
      <c r="J167" s="171" t="s">
        <v>1617</v>
      </c>
      <c r="K167" s="171" t="s">
        <v>1617</v>
      </c>
      <c r="L167" s="171" t="s">
        <v>1617</v>
      </c>
      <c r="M167" s="171" t="s">
        <v>1617</v>
      </c>
      <c r="N167" s="231"/>
      <c r="O167" s="232"/>
      <c r="P167" s="230">
        <f t="shared" si="30"/>
        <v>0</v>
      </c>
      <c r="Q167" s="171" t="s">
        <v>1617</v>
      </c>
      <c r="R167" s="171" t="s">
        <v>1617</v>
      </c>
      <c r="S167" s="171" t="s">
        <v>1617</v>
      </c>
      <c r="T167" s="171" t="s">
        <v>1617</v>
      </c>
      <c r="U167" s="231"/>
      <c r="V167" s="231"/>
      <c r="W167" s="231">
        <f t="shared" si="31"/>
        <v>0</v>
      </c>
    </row>
    <row r="168" spans="1:23" x14ac:dyDescent="0.2">
      <c r="A168" s="197">
        <v>329</v>
      </c>
      <c r="B168" s="174" t="s">
        <v>804</v>
      </c>
      <c r="C168" s="171">
        <v>0.27083333333333331</v>
      </c>
      <c r="D168" s="171">
        <v>0.45833333333333331</v>
      </c>
      <c r="E168" s="171">
        <v>0.70833333333333337</v>
      </c>
      <c r="F168" s="171">
        <v>0.85416666666666663</v>
      </c>
      <c r="G168" s="230">
        <f t="shared" si="35"/>
        <v>0.1875</v>
      </c>
      <c r="H168" s="230">
        <f t="shared" si="41"/>
        <v>0.14583333333333326</v>
      </c>
      <c r="I168" s="230">
        <f t="shared" si="29"/>
        <v>0.33333333333333326</v>
      </c>
      <c r="J168" s="171" t="s">
        <v>1617</v>
      </c>
      <c r="K168" s="171" t="s">
        <v>1617</v>
      </c>
      <c r="L168" s="171" t="s">
        <v>1617</v>
      </c>
      <c r="M168" s="171" t="s">
        <v>1617</v>
      </c>
      <c r="N168" s="231"/>
      <c r="O168" s="232"/>
      <c r="P168" s="230">
        <f t="shared" si="30"/>
        <v>0</v>
      </c>
      <c r="Q168" s="171" t="s">
        <v>1617</v>
      </c>
      <c r="R168" s="171" t="s">
        <v>1617</v>
      </c>
      <c r="S168" s="171" t="s">
        <v>1617</v>
      </c>
      <c r="T168" s="171" t="s">
        <v>1617</v>
      </c>
      <c r="U168" s="231"/>
      <c r="V168" s="231"/>
      <c r="W168" s="231">
        <f t="shared" si="31"/>
        <v>0</v>
      </c>
    </row>
    <row r="169" spans="1:23" x14ac:dyDescent="0.2">
      <c r="A169" s="197">
        <v>330</v>
      </c>
      <c r="B169" s="174" t="s">
        <v>804</v>
      </c>
      <c r="C169" s="171">
        <v>0.27083333333333331</v>
      </c>
      <c r="D169" s="171">
        <v>0.45833333333333331</v>
      </c>
      <c r="E169" s="171">
        <v>0.70833333333333337</v>
      </c>
      <c r="F169" s="171">
        <v>0.85416666666666663</v>
      </c>
      <c r="G169" s="230">
        <f t="shared" si="35"/>
        <v>0.1875</v>
      </c>
      <c r="H169" s="230">
        <f t="shared" si="41"/>
        <v>0.14583333333333326</v>
      </c>
      <c r="I169" s="230">
        <f t="shared" si="29"/>
        <v>0.33333333333333326</v>
      </c>
      <c r="J169" s="171" t="s">
        <v>1617</v>
      </c>
      <c r="K169" s="171" t="s">
        <v>1617</v>
      </c>
      <c r="L169" s="171" t="s">
        <v>1617</v>
      </c>
      <c r="M169" s="171" t="s">
        <v>1617</v>
      </c>
      <c r="N169" s="231"/>
      <c r="O169" s="232"/>
      <c r="P169" s="230">
        <f t="shared" si="30"/>
        <v>0</v>
      </c>
      <c r="Q169" s="171" t="s">
        <v>1617</v>
      </c>
      <c r="R169" s="171" t="s">
        <v>1617</v>
      </c>
      <c r="S169" s="171" t="s">
        <v>1617</v>
      </c>
      <c r="T169" s="171" t="s">
        <v>1617</v>
      </c>
      <c r="U169" s="231"/>
      <c r="V169" s="231"/>
      <c r="W169" s="231">
        <f t="shared" si="31"/>
        <v>0</v>
      </c>
    </row>
    <row r="170" spans="1:23" x14ac:dyDescent="0.2">
      <c r="A170" s="197">
        <v>331</v>
      </c>
      <c r="B170" s="174" t="s">
        <v>804</v>
      </c>
      <c r="C170" s="171">
        <v>0.25</v>
      </c>
      <c r="D170" s="171">
        <v>0.41666666666666669</v>
      </c>
      <c r="E170" s="171" t="s">
        <v>1617</v>
      </c>
      <c r="F170" s="171" t="s">
        <v>1617</v>
      </c>
      <c r="G170" s="230">
        <f t="shared" si="35"/>
        <v>0.16666666666666669</v>
      </c>
      <c r="H170" s="230"/>
      <c r="I170" s="230">
        <f t="shared" si="29"/>
        <v>0.16666666666666669</v>
      </c>
      <c r="J170" s="171" t="s">
        <v>1617</v>
      </c>
      <c r="K170" s="171" t="s">
        <v>1617</v>
      </c>
      <c r="L170" s="171" t="s">
        <v>1617</v>
      </c>
      <c r="M170" s="171" t="s">
        <v>1617</v>
      </c>
      <c r="N170" s="231"/>
      <c r="O170" s="232"/>
      <c r="P170" s="230">
        <f t="shared" si="30"/>
        <v>0</v>
      </c>
      <c r="Q170" s="171" t="s">
        <v>1617</v>
      </c>
      <c r="R170" s="171" t="s">
        <v>1617</v>
      </c>
      <c r="S170" s="171" t="s">
        <v>1617</v>
      </c>
      <c r="T170" s="171" t="s">
        <v>1617</v>
      </c>
      <c r="U170" s="231"/>
      <c r="V170" s="231"/>
      <c r="W170" s="231">
        <f t="shared" si="31"/>
        <v>0</v>
      </c>
    </row>
    <row r="171" spans="1:23" x14ac:dyDescent="0.2">
      <c r="A171" s="197">
        <v>332</v>
      </c>
      <c r="B171" s="174" t="s">
        <v>804</v>
      </c>
      <c r="C171" s="171">
        <v>0.25</v>
      </c>
      <c r="D171" s="171">
        <v>0.41666666666666669</v>
      </c>
      <c r="E171" s="171" t="s">
        <v>1617</v>
      </c>
      <c r="F171" s="171" t="s">
        <v>1617</v>
      </c>
      <c r="G171" s="230">
        <f t="shared" si="35"/>
        <v>0.16666666666666669</v>
      </c>
      <c r="H171" s="230"/>
      <c r="I171" s="230">
        <f t="shared" ref="I171:I223" si="42">G171+H171</f>
        <v>0.16666666666666669</v>
      </c>
      <c r="J171" s="171" t="s">
        <v>1617</v>
      </c>
      <c r="K171" s="171" t="s">
        <v>1617</v>
      </c>
      <c r="L171" s="171" t="s">
        <v>1617</v>
      </c>
      <c r="M171" s="171" t="s">
        <v>1617</v>
      </c>
      <c r="N171" s="231"/>
      <c r="O171" s="232"/>
      <c r="P171" s="230">
        <f t="shared" ref="P171:P223" si="43">N171+O171</f>
        <v>0</v>
      </c>
      <c r="Q171" s="171" t="s">
        <v>1617</v>
      </c>
      <c r="R171" s="171" t="s">
        <v>1617</v>
      </c>
      <c r="S171" s="171" t="s">
        <v>1617</v>
      </c>
      <c r="T171" s="171" t="s">
        <v>1617</v>
      </c>
      <c r="U171" s="231"/>
      <c r="V171" s="231"/>
      <c r="W171" s="231">
        <f t="shared" ref="W171:W223" si="44">U171+V171</f>
        <v>0</v>
      </c>
    </row>
    <row r="172" spans="1:23" x14ac:dyDescent="0.2">
      <c r="A172" s="197">
        <v>333</v>
      </c>
      <c r="B172" s="174" t="s">
        <v>804</v>
      </c>
      <c r="C172" s="171">
        <v>0.27083333333333331</v>
      </c>
      <c r="D172" s="171">
        <v>0.875</v>
      </c>
      <c r="E172" s="171" t="s">
        <v>1617</v>
      </c>
      <c r="F172" s="171" t="s">
        <v>1617</v>
      </c>
      <c r="G172" s="230">
        <f t="shared" si="35"/>
        <v>0.60416666666666674</v>
      </c>
      <c r="H172" s="230"/>
      <c r="I172" s="230">
        <f t="shared" si="42"/>
        <v>0.60416666666666674</v>
      </c>
      <c r="J172" s="171">
        <v>0.29166666666666669</v>
      </c>
      <c r="K172" s="171">
        <v>0.85416666666666663</v>
      </c>
      <c r="L172" s="171" t="s">
        <v>1617</v>
      </c>
      <c r="M172" s="171" t="s">
        <v>1617</v>
      </c>
      <c r="N172" s="231">
        <f t="shared" si="33"/>
        <v>0.5625</v>
      </c>
      <c r="O172" s="232"/>
      <c r="P172" s="230">
        <f t="shared" si="43"/>
        <v>0.5625</v>
      </c>
      <c r="Q172" s="171" t="s">
        <v>1617</v>
      </c>
      <c r="R172" s="171" t="s">
        <v>1617</v>
      </c>
      <c r="S172" s="171" t="s">
        <v>1617</v>
      </c>
      <c r="T172" s="171" t="s">
        <v>1617</v>
      </c>
      <c r="U172" s="231"/>
      <c r="V172" s="231"/>
      <c r="W172" s="231">
        <f t="shared" si="44"/>
        <v>0</v>
      </c>
    </row>
    <row r="173" spans="1:23" x14ac:dyDescent="0.2">
      <c r="A173" s="197">
        <v>334</v>
      </c>
      <c r="B173" s="174" t="s">
        <v>804</v>
      </c>
      <c r="C173" s="171">
        <v>0.54166666666666663</v>
      </c>
      <c r="D173" s="171">
        <v>0.95833333333333337</v>
      </c>
      <c r="E173" s="171" t="s">
        <v>1617</v>
      </c>
      <c r="F173" s="171" t="s">
        <v>1617</v>
      </c>
      <c r="G173" s="230">
        <f t="shared" si="35"/>
        <v>0.41666666666666674</v>
      </c>
      <c r="H173" s="230"/>
      <c r="I173" s="230">
        <f t="shared" si="42"/>
        <v>0.41666666666666674</v>
      </c>
      <c r="J173" s="171" t="s">
        <v>1617</v>
      </c>
      <c r="K173" s="171" t="s">
        <v>1617</v>
      </c>
      <c r="L173" s="171" t="s">
        <v>1617</v>
      </c>
      <c r="M173" s="171" t="s">
        <v>1617</v>
      </c>
      <c r="N173" s="231"/>
      <c r="O173" s="232"/>
      <c r="P173" s="230">
        <f t="shared" si="43"/>
        <v>0</v>
      </c>
      <c r="Q173" s="171" t="s">
        <v>1617</v>
      </c>
      <c r="R173" s="171" t="s">
        <v>1617</v>
      </c>
      <c r="S173" s="171" t="s">
        <v>1617</v>
      </c>
      <c r="T173" s="171" t="s">
        <v>1617</v>
      </c>
      <c r="U173" s="231"/>
      <c r="V173" s="231"/>
      <c r="W173" s="231">
        <f t="shared" si="44"/>
        <v>0</v>
      </c>
    </row>
    <row r="174" spans="1:23" x14ac:dyDescent="0.2">
      <c r="A174" s="175">
        <v>335</v>
      </c>
      <c r="B174" s="174" t="s">
        <v>804</v>
      </c>
      <c r="C174" s="171">
        <v>0.60416666666666663</v>
      </c>
      <c r="D174" s="171">
        <v>0.9375</v>
      </c>
      <c r="E174" s="171" t="s">
        <v>1617</v>
      </c>
      <c r="F174" s="171" t="s">
        <v>1617</v>
      </c>
      <c r="G174" s="230">
        <f t="shared" si="35"/>
        <v>0.33333333333333337</v>
      </c>
      <c r="H174" s="230"/>
      <c r="I174" s="230">
        <f t="shared" si="42"/>
        <v>0.33333333333333337</v>
      </c>
      <c r="J174" s="171" t="s">
        <v>1617</v>
      </c>
      <c r="K174" s="171" t="s">
        <v>1617</v>
      </c>
      <c r="L174" s="171" t="s">
        <v>1617</v>
      </c>
      <c r="M174" s="171" t="s">
        <v>1617</v>
      </c>
      <c r="N174" s="231"/>
      <c r="O174" s="232"/>
      <c r="P174" s="230">
        <f t="shared" si="43"/>
        <v>0</v>
      </c>
      <c r="Q174" s="171" t="s">
        <v>1617</v>
      </c>
      <c r="R174" s="171" t="s">
        <v>1617</v>
      </c>
      <c r="S174" s="171" t="s">
        <v>1617</v>
      </c>
      <c r="T174" s="171" t="s">
        <v>1617</v>
      </c>
      <c r="U174" s="231"/>
      <c r="V174" s="231"/>
      <c r="W174" s="231">
        <f t="shared" si="44"/>
        <v>0</v>
      </c>
    </row>
    <row r="175" spans="1:23" x14ac:dyDescent="0.2">
      <c r="A175" s="175">
        <v>336</v>
      </c>
      <c r="B175" s="174" t="s">
        <v>804</v>
      </c>
      <c r="C175" s="171">
        <v>0.27083333333333331</v>
      </c>
      <c r="D175" s="171">
        <v>0.875</v>
      </c>
      <c r="E175" s="171" t="s">
        <v>1617</v>
      </c>
      <c r="F175" s="171" t="s">
        <v>1617</v>
      </c>
      <c r="G175" s="230">
        <f t="shared" si="35"/>
        <v>0.60416666666666674</v>
      </c>
      <c r="H175" s="230"/>
      <c r="I175" s="230">
        <f t="shared" si="42"/>
        <v>0.60416666666666674</v>
      </c>
      <c r="J175" s="171" t="s">
        <v>1617</v>
      </c>
      <c r="K175" s="171" t="s">
        <v>1617</v>
      </c>
      <c r="L175" s="171" t="s">
        <v>1617</v>
      </c>
      <c r="M175" s="171" t="s">
        <v>1617</v>
      </c>
      <c r="N175" s="231"/>
      <c r="O175" s="232"/>
      <c r="P175" s="230">
        <f t="shared" si="43"/>
        <v>0</v>
      </c>
      <c r="Q175" s="171" t="s">
        <v>1617</v>
      </c>
      <c r="R175" s="171" t="s">
        <v>1617</v>
      </c>
      <c r="S175" s="171" t="s">
        <v>1617</v>
      </c>
      <c r="T175" s="171" t="s">
        <v>1617</v>
      </c>
      <c r="U175" s="231"/>
      <c r="V175" s="231"/>
      <c r="W175" s="231">
        <f t="shared" si="44"/>
        <v>0</v>
      </c>
    </row>
    <row r="176" spans="1:23" x14ac:dyDescent="0.2">
      <c r="A176" s="175">
        <v>339</v>
      </c>
      <c r="B176" s="174" t="s">
        <v>804</v>
      </c>
      <c r="C176" s="171">
        <v>0.70833333333333337</v>
      </c>
      <c r="D176" s="171">
        <v>0.9375</v>
      </c>
      <c r="E176" s="171" t="s">
        <v>1617</v>
      </c>
      <c r="F176" s="171" t="s">
        <v>1617</v>
      </c>
      <c r="G176" s="230">
        <f t="shared" si="35"/>
        <v>0.22916666666666663</v>
      </c>
      <c r="H176" s="230"/>
      <c r="I176" s="230">
        <f t="shared" si="42"/>
        <v>0.22916666666666663</v>
      </c>
      <c r="J176" s="171" t="s">
        <v>1617</v>
      </c>
      <c r="K176" s="171" t="s">
        <v>1617</v>
      </c>
      <c r="L176" s="171" t="s">
        <v>1617</v>
      </c>
      <c r="M176" s="171" t="s">
        <v>1617</v>
      </c>
      <c r="N176" s="231"/>
      <c r="O176" s="232"/>
      <c r="P176" s="230">
        <f t="shared" si="43"/>
        <v>0</v>
      </c>
      <c r="Q176" s="171" t="s">
        <v>1617</v>
      </c>
      <c r="R176" s="171" t="s">
        <v>1617</v>
      </c>
      <c r="S176" s="171" t="s">
        <v>1617</v>
      </c>
      <c r="T176" s="171" t="s">
        <v>1617</v>
      </c>
      <c r="U176" s="231"/>
      <c r="V176" s="231"/>
      <c r="W176" s="231">
        <f t="shared" si="44"/>
        <v>0</v>
      </c>
    </row>
    <row r="177" spans="1:23" x14ac:dyDescent="0.2">
      <c r="A177" s="175">
        <v>341</v>
      </c>
      <c r="B177" s="174" t="s">
        <v>804</v>
      </c>
      <c r="C177" s="171">
        <v>0.5625</v>
      </c>
      <c r="D177" s="171">
        <v>0.89583333333333337</v>
      </c>
      <c r="E177" s="171" t="s">
        <v>1617</v>
      </c>
      <c r="F177" s="171" t="s">
        <v>1617</v>
      </c>
      <c r="G177" s="230">
        <f t="shared" si="35"/>
        <v>0.33333333333333337</v>
      </c>
      <c r="H177" s="230"/>
      <c r="I177" s="230">
        <f t="shared" si="42"/>
        <v>0.33333333333333337</v>
      </c>
      <c r="J177" s="171">
        <v>0.29166666666666669</v>
      </c>
      <c r="K177" s="171">
        <v>0.85416666666666663</v>
      </c>
      <c r="L177" s="171" t="s">
        <v>1617</v>
      </c>
      <c r="M177" s="171" t="s">
        <v>1617</v>
      </c>
      <c r="N177" s="231">
        <f t="shared" si="33"/>
        <v>0.5625</v>
      </c>
      <c r="O177" s="232"/>
      <c r="P177" s="230">
        <f t="shared" si="43"/>
        <v>0.5625</v>
      </c>
      <c r="Q177" s="171" t="s">
        <v>1617</v>
      </c>
      <c r="R177" s="171" t="s">
        <v>1617</v>
      </c>
      <c r="S177" s="171" t="s">
        <v>1617</v>
      </c>
      <c r="T177" s="171" t="s">
        <v>1617</v>
      </c>
      <c r="U177" s="231"/>
      <c r="V177" s="231"/>
      <c r="W177" s="231">
        <f t="shared" si="44"/>
        <v>0</v>
      </c>
    </row>
    <row r="178" spans="1:23" x14ac:dyDescent="0.2">
      <c r="A178" s="175">
        <v>343</v>
      </c>
      <c r="B178" s="174" t="s">
        <v>804</v>
      </c>
      <c r="C178" s="196">
        <v>0.25</v>
      </c>
      <c r="D178" s="196">
        <v>0.89583333333333337</v>
      </c>
      <c r="E178" s="196" t="s">
        <v>1617</v>
      </c>
      <c r="F178" s="196" t="s">
        <v>1617</v>
      </c>
      <c r="G178" s="230">
        <f t="shared" si="35"/>
        <v>0.64583333333333337</v>
      </c>
      <c r="H178" s="230"/>
      <c r="I178" s="230">
        <f t="shared" si="42"/>
        <v>0.64583333333333337</v>
      </c>
      <c r="J178" s="171">
        <v>0.3125</v>
      </c>
      <c r="K178" s="171">
        <v>0.875</v>
      </c>
      <c r="L178" s="171" t="s">
        <v>1617</v>
      </c>
      <c r="M178" s="171" t="s">
        <v>1617</v>
      </c>
      <c r="N178" s="231">
        <f t="shared" si="33"/>
        <v>0.5625</v>
      </c>
      <c r="O178" s="232"/>
      <c r="P178" s="230">
        <f t="shared" si="43"/>
        <v>0.5625</v>
      </c>
      <c r="Q178" s="171" t="s">
        <v>1617</v>
      </c>
      <c r="R178" s="171" t="s">
        <v>1617</v>
      </c>
      <c r="S178" s="171" t="s">
        <v>1617</v>
      </c>
      <c r="T178" s="171" t="s">
        <v>1617</v>
      </c>
      <c r="U178" s="231"/>
      <c r="V178" s="231"/>
      <c r="W178" s="231">
        <f t="shared" si="44"/>
        <v>0</v>
      </c>
    </row>
    <row r="179" spans="1:23" x14ac:dyDescent="0.2">
      <c r="A179" s="175">
        <v>344</v>
      </c>
      <c r="B179" s="174" t="s">
        <v>804</v>
      </c>
      <c r="C179" s="196">
        <v>0.27083333333333331</v>
      </c>
      <c r="D179" s="171">
        <v>0.875</v>
      </c>
      <c r="E179" s="171" t="s">
        <v>1617</v>
      </c>
      <c r="F179" s="196" t="s">
        <v>1617</v>
      </c>
      <c r="G179" s="230">
        <f t="shared" si="35"/>
        <v>0.60416666666666674</v>
      </c>
      <c r="H179" s="230"/>
      <c r="I179" s="230">
        <f t="shared" si="42"/>
        <v>0.60416666666666674</v>
      </c>
      <c r="J179" s="171">
        <v>0.29166666666666669</v>
      </c>
      <c r="K179" s="171">
        <v>0.85416666666666663</v>
      </c>
      <c r="L179" s="171" t="s">
        <v>1617</v>
      </c>
      <c r="M179" s="171" t="s">
        <v>1617</v>
      </c>
      <c r="N179" s="231">
        <f t="shared" si="33"/>
        <v>0.5625</v>
      </c>
      <c r="O179" s="232"/>
      <c r="P179" s="230">
        <f t="shared" si="43"/>
        <v>0.5625</v>
      </c>
      <c r="Q179" s="171" t="s">
        <v>1617</v>
      </c>
      <c r="R179" s="171" t="s">
        <v>1617</v>
      </c>
      <c r="S179" s="171" t="s">
        <v>1617</v>
      </c>
      <c r="T179" s="171" t="s">
        <v>1617</v>
      </c>
      <c r="U179" s="231"/>
      <c r="V179" s="231"/>
      <c r="W179" s="231">
        <f t="shared" si="44"/>
        <v>0</v>
      </c>
    </row>
    <row r="180" spans="1:23" x14ac:dyDescent="0.2">
      <c r="A180" s="175">
        <v>345</v>
      </c>
      <c r="B180" s="174" t="s">
        <v>804</v>
      </c>
      <c r="C180" s="196">
        <v>0.27083333333333331</v>
      </c>
      <c r="D180" s="171">
        <v>0.45833333333333331</v>
      </c>
      <c r="E180" s="171">
        <v>0.66666666666666663</v>
      </c>
      <c r="F180" s="196">
        <v>0.85416666666666663</v>
      </c>
      <c r="G180" s="230">
        <f t="shared" si="35"/>
        <v>0.1875</v>
      </c>
      <c r="H180" s="230">
        <f t="shared" ref="H180" si="45">F180-E180</f>
        <v>0.1875</v>
      </c>
      <c r="I180" s="230">
        <f t="shared" si="42"/>
        <v>0.375</v>
      </c>
      <c r="J180" s="171" t="s">
        <v>1617</v>
      </c>
      <c r="K180" s="171" t="s">
        <v>1617</v>
      </c>
      <c r="L180" s="171" t="s">
        <v>1617</v>
      </c>
      <c r="M180" s="171" t="s">
        <v>1617</v>
      </c>
      <c r="N180" s="231"/>
      <c r="O180" s="232"/>
      <c r="P180" s="230">
        <f t="shared" si="43"/>
        <v>0</v>
      </c>
      <c r="Q180" s="171" t="s">
        <v>1617</v>
      </c>
      <c r="R180" s="171" t="s">
        <v>1617</v>
      </c>
      <c r="S180" s="171" t="s">
        <v>1617</v>
      </c>
      <c r="T180" s="171" t="s">
        <v>1617</v>
      </c>
      <c r="U180" s="231"/>
      <c r="V180" s="231"/>
      <c r="W180" s="231">
        <f t="shared" si="44"/>
        <v>0</v>
      </c>
    </row>
    <row r="181" spans="1:23" x14ac:dyDescent="0.2">
      <c r="A181" s="175">
        <v>346</v>
      </c>
      <c r="B181" s="174" t="s">
        <v>804</v>
      </c>
      <c r="C181" s="182">
        <v>0.27083333333333331</v>
      </c>
      <c r="D181" s="182">
        <v>0.45833333333333331</v>
      </c>
      <c r="E181" s="171" t="s">
        <v>1617</v>
      </c>
      <c r="F181" s="171" t="s">
        <v>1617</v>
      </c>
      <c r="G181" s="230">
        <f t="shared" si="35"/>
        <v>0.1875</v>
      </c>
      <c r="H181" s="230"/>
      <c r="I181" s="230">
        <f t="shared" si="42"/>
        <v>0.1875</v>
      </c>
      <c r="J181" s="171" t="s">
        <v>1617</v>
      </c>
      <c r="K181" s="171" t="s">
        <v>1617</v>
      </c>
      <c r="L181" s="171" t="s">
        <v>1617</v>
      </c>
      <c r="M181" s="171" t="s">
        <v>1617</v>
      </c>
      <c r="N181" s="231"/>
      <c r="O181" s="232"/>
      <c r="P181" s="230">
        <f t="shared" si="43"/>
        <v>0</v>
      </c>
      <c r="Q181" s="171" t="s">
        <v>1617</v>
      </c>
      <c r="R181" s="171" t="s">
        <v>1617</v>
      </c>
      <c r="S181" s="171" t="s">
        <v>1617</v>
      </c>
      <c r="T181" s="171" t="s">
        <v>1617</v>
      </c>
      <c r="U181" s="231"/>
      <c r="V181" s="231"/>
      <c r="W181" s="231">
        <f t="shared" si="44"/>
        <v>0</v>
      </c>
    </row>
    <row r="182" spans="1:23" x14ac:dyDescent="0.2">
      <c r="A182" s="175">
        <v>348</v>
      </c>
      <c r="B182" s="174" t="s">
        <v>804</v>
      </c>
      <c r="C182" s="182">
        <v>0.625</v>
      </c>
      <c r="D182" s="182">
        <v>0.91666666666666663</v>
      </c>
      <c r="E182" s="171" t="s">
        <v>1617</v>
      </c>
      <c r="F182" s="171" t="s">
        <v>1617</v>
      </c>
      <c r="G182" s="230">
        <f t="shared" si="35"/>
        <v>0.29166666666666663</v>
      </c>
      <c r="H182" s="230"/>
      <c r="I182" s="230">
        <f t="shared" si="42"/>
        <v>0.29166666666666663</v>
      </c>
      <c r="J182" s="171" t="s">
        <v>1617</v>
      </c>
      <c r="K182" s="171" t="s">
        <v>1617</v>
      </c>
      <c r="L182" s="171" t="s">
        <v>1617</v>
      </c>
      <c r="M182" s="171" t="s">
        <v>1617</v>
      </c>
      <c r="N182" s="231"/>
      <c r="O182" s="232"/>
      <c r="P182" s="230">
        <f t="shared" si="43"/>
        <v>0</v>
      </c>
      <c r="Q182" s="171" t="s">
        <v>1617</v>
      </c>
      <c r="R182" s="171" t="s">
        <v>1617</v>
      </c>
      <c r="S182" s="171" t="s">
        <v>1617</v>
      </c>
      <c r="T182" s="171" t="s">
        <v>1617</v>
      </c>
      <c r="U182" s="231"/>
      <c r="V182" s="231"/>
      <c r="W182" s="231">
        <f t="shared" si="44"/>
        <v>0</v>
      </c>
    </row>
    <row r="183" spans="1:23" x14ac:dyDescent="0.2">
      <c r="A183" s="175">
        <v>349</v>
      </c>
      <c r="B183" s="174" t="s">
        <v>804</v>
      </c>
      <c r="C183" s="196">
        <v>0.625</v>
      </c>
      <c r="D183" s="171">
        <v>0.91666666666666663</v>
      </c>
      <c r="E183" s="171" t="s">
        <v>1617</v>
      </c>
      <c r="F183" s="171" t="s">
        <v>1617</v>
      </c>
      <c r="G183" s="230">
        <f t="shared" si="35"/>
        <v>0.29166666666666663</v>
      </c>
      <c r="H183" s="230"/>
      <c r="I183" s="230">
        <f t="shared" si="42"/>
        <v>0.29166666666666663</v>
      </c>
      <c r="J183" s="171" t="s">
        <v>1617</v>
      </c>
      <c r="K183" s="171" t="s">
        <v>1617</v>
      </c>
      <c r="L183" s="171" t="s">
        <v>1617</v>
      </c>
      <c r="M183" s="171" t="s">
        <v>1617</v>
      </c>
      <c r="N183" s="231"/>
      <c r="O183" s="232"/>
      <c r="P183" s="230">
        <f t="shared" si="43"/>
        <v>0</v>
      </c>
      <c r="Q183" s="171" t="s">
        <v>1617</v>
      </c>
      <c r="R183" s="171" t="s">
        <v>1617</v>
      </c>
      <c r="S183" s="171" t="s">
        <v>1617</v>
      </c>
      <c r="T183" s="171" t="s">
        <v>1617</v>
      </c>
      <c r="U183" s="231"/>
      <c r="V183" s="231"/>
      <c r="W183" s="231">
        <f t="shared" si="44"/>
        <v>0</v>
      </c>
    </row>
    <row r="184" spans="1:23" x14ac:dyDescent="0.2">
      <c r="A184" s="175">
        <v>350</v>
      </c>
      <c r="B184" s="174" t="s">
        <v>804</v>
      </c>
      <c r="C184" s="196">
        <v>0.25</v>
      </c>
      <c r="D184" s="196">
        <v>0.91666666666666663</v>
      </c>
      <c r="E184" s="171" t="s">
        <v>1617</v>
      </c>
      <c r="F184" s="171" t="s">
        <v>1617</v>
      </c>
      <c r="G184" s="230">
        <f t="shared" si="35"/>
        <v>0.66666666666666663</v>
      </c>
      <c r="H184" s="230"/>
      <c r="I184" s="230">
        <f t="shared" si="42"/>
        <v>0.66666666666666663</v>
      </c>
      <c r="J184" s="171">
        <v>0.29166666666666669</v>
      </c>
      <c r="K184" s="171">
        <v>0.875</v>
      </c>
      <c r="L184" s="171" t="s">
        <v>1617</v>
      </c>
      <c r="M184" s="171" t="s">
        <v>1617</v>
      </c>
      <c r="N184" s="231">
        <f t="shared" si="33"/>
        <v>0.58333333333333326</v>
      </c>
      <c r="O184" s="232"/>
      <c r="P184" s="230">
        <f t="shared" si="43"/>
        <v>0.58333333333333326</v>
      </c>
      <c r="Q184" s="171">
        <v>0.5</v>
      </c>
      <c r="R184" s="171">
        <v>0.83333333333333337</v>
      </c>
      <c r="S184" s="171" t="s">
        <v>1617</v>
      </c>
      <c r="T184" s="171" t="s">
        <v>1617</v>
      </c>
      <c r="U184" s="231">
        <f>R184-Q184</f>
        <v>0.33333333333333337</v>
      </c>
      <c r="V184" s="231"/>
      <c r="W184" s="231">
        <f t="shared" si="44"/>
        <v>0.33333333333333337</v>
      </c>
    </row>
    <row r="185" spans="1:23" x14ac:dyDescent="0.2">
      <c r="A185" s="175">
        <v>351</v>
      </c>
      <c r="B185" s="174" t="s">
        <v>804</v>
      </c>
      <c r="C185" s="171">
        <v>0.27083333333333331</v>
      </c>
      <c r="D185" s="196">
        <v>0.45833333333333331</v>
      </c>
      <c r="E185" s="171">
        <v>0.70833333333333337</v>
      </c>
      <c r="F185" s="171">
        <v>0.85416666666666663</v>
      </c>
      <c r="G185" s="230">
        <f t="shared" si="35"/>
        <v>0.1875</v>
      </c>
      <c r="H185" s="230">
        <f t="shared" ref="H185" si="46">F185-E185</f>
        <v>0.14583333333333326</v>
      </c>
      <c r="I185" s="230">
        <f t="shared" si="42"/>
        <v>0.33333333333333326</v>
      </c>
      <c r="J185" s="171" t="s">
        <v>1617</v>
      </c>
      <c r="K185" s="171" t="s">
        <v>1617</v>
      </c>
      <c r="L185" s="171" t="s">
        <v>1617</v>
      </c>
      <c r="M185" s="171" t="s">
        <v>1617</v>
      </c>
      <c r="N185" s="231"/>
      <c r="O185" s="232"/>
      <c r="P185" s="230">
        <f t="shared" si="43"/>
        <v>0</v>
      </c>
      <c r="Q185" s="171" t="s">
        <v>1617</v>
      </c>
      <c r="R185" s="171" t="s">
        <v>1617</v>
      </c>
      <c r="S185" s="171" t="s">
        <v>1617</v>
      </c>
      <c r="T185" s="171" t="s">
        <v>1617</v>
      </c>
      <c r="U185" s="231"/>
      <c r="V185" s="231"/>
      <c r="W185" s="231">
        <f t="shared" si="44"/>
        <v>0</v>
      </c>
    </row>
    <row r="186" spans="1:23" x14ac:dyDescent="0.2">
      <c r="A186" s="175">
        <v>352</v>
      </c>
      <c r="B186" s="174" t="s">
        <v>804</v>
      </c>
      <c r="C186" s="171">
        <v>0.66666666666666663</v>
      </c>
      <c r="D186" s="196">
        <v>0.85416666666666663</v>
      </c>
      <c r="E186" s="171" t="s">
        <v>1617</v>
      </c>
      <c r="F186" s="171" t="s">
        <v>1617</v>
      </c>
      <c r="G186" s="230">
        <f t="shared" si="35"/>
        <v>0.1875</v>
      </c>
      <c r="H186" s="230"/>
      <c r="I186" s="230">
        <f t="shared" si="42"/>
        <v>0.1875</v>
      </c>
      <c r="J186" s="171" t="s">
        <v>1617</v>
      </c>
      <c r="K186" s="171" t="s">
        <v>1617</v>
      </c>
      <c r="L186" s="171" t="s">
        <v>1617</v>
      </c>
      <c r="M186" s="171" t="s">
        <v>1617</v>
      </c>
      <c r="N186" s="231"/>
      <c r="O186" s="232"/>
      <c r="P186" s="230">
        <f t="shared" si="43"/>
        <v>0</v>
      </c>
      <c r="Q186" s="171" t="s">
        <v>1617</v>
      </c>
      <c r="R186" s="171" t="s">
        <v>1617</v>
      </c>
      <c r="S186" s="171" t="s">
        <v>1617</v>
      </c>
      <c r="T186" s="171" t="s">
        <v>1617</v>
      </c>
      <c r="U186" s="231"/>
      <c r="V186" s="231"/>
      <c r="W186" s="231">
        <f t="shared" si="44"/>
        <v>0</v>
      </c>
    </row>
    <row r="187" spans="1:23" x14ac:dyDescent="0.2">
      <c r="A187" s="175">
        <v>353</v>
      </c>
      <c r="B187" s="174" t="s">
        <v>804</v>
      </c>
      <c r="C187" s="171">
        <v>0.58333333333333337</v>
      </c>
      <c r="D187" s="196">
        <v>0.875</v>
      </c>
      <c r="E187" s="171" t="s">
        <v>1617</v>
      </c>
      <c r="F187" s="171" t="s">
        <v>1617</v>
      </c>
      <c r="G187" s="230">
        <f t="shared" si="35"/>
        <v>0.29166666666666663</v>
      </c>
      <c r="H187" s="230"/>
      <c r="I187" s="230">
        <f t="shared" si="42"/>
        <v>0.29166666666666663</v>
      </c>
      <c r="J187" s="171">
        <v>0.3125</v>
      </c>
      <c r="K187" s="171">
        <v>0.875</v>
      </c>
      <c r="L187" s="171" t="s">
        <v>1617</v>
      </c>
      <c r="M187" s="171" t="s">
        <v>1617</v>
      </c>
      <c r="N187" s="231">
        <f t="shared" ref="N187:N240" si="47">K187-J187</f>
        <v>0.5625</v>
      </c>
      <c r="O187" s="232"/>
      <c r="P187" s="230">
        <f t="shared" si="43"/>
        <v>0.5625</v>
      </c>
      <c r="Q187" s="171">
        <v>0.45833333333333331</v>
      </c>
      <c r="R187" s="171">
        <v>0.79166666666666663</v>
      </c>
      <c r="S187" s="171" t="s">
        <v>1617</v>
      </c>
      <c r="T187" s="171" t="s">
        <v>1617</v>
      </c>
      <c r="U187" s="231">
        <f>R187-Q187</f>
        <v>0.33333333333333331</v>
      </c>
      <c r="V187" s="231"/>
      <c r="W187" s="231">
        <f t="shared" si="44"/>
        <v>0.33333333333333331</v>
      </c>
    </row>
    <row r="188" spans="1:23" x14ac:dyDescent="0.2">
      <c r="A188" s="175">
        <v>354</v>
      </c>
      <c r="B188" s="174" t="s">
        <v>804</v>
      </c>
      <c r="C188" s="171">
        <v>0.27083333333333331</v>
      </c>
      <c r="D188" s="196">
        <v>0.45833333333333331</v>
      </c>
      <c r="E188" s="171">
        <v>0.66666666666666663</v>
      </c>
      <c r="F188" s="171">
        <v>0.85416666666666663</v>
      </c>
      <c r="G188" s="230">
        <f t="shared" si="35"/>
        <v>0.1875</v>
      </c>
      <c r="H188" s="230">
        <f t="shared" ref="H188" si="48">F188-E188</f>
        <v>0.1875</v>
      </c>
      <c r="I188" s="230">
        <f t="shared" si="42"/>
        <v>0.375</v>
      </c>
      <c r="J188" s="171" t="s">
        <v>1617</v>
      </c>
      <c r="K188" s="171" t="s">
        <v>1617</v>
      </c>
      <c r="L188" s="171" t="s">
        <v>1617</v>
      </c>
      <c r="M188" s="171" t="s">
        <v>1617</v>
      </c>
      <c r="N188" s="231"/>
      <c r="O188" s="232"/>
      <c r="P188" s="230">
        <f t="shared" si="43"/>
        <v>0</v>
      </c>
      <c r="Q188" s="171" t="s">
        <v>1617</v>
      </c>
      <c r="R188" s="171" t="s">
        <v>1617</v>
      </c>
      <c r="S188" s="171" t="s">
        <v>1617</v>
      </c>
      <c r="T188" s="171" t="s">
        <v>1617</v>
      </c>
      <c r="U188" s="231"/>
      <c r="V188" s="231"/>
      <c r="W188" s="231">
        <f t="shared" si="44"/>
        <v>0</v>
      </c>
    </row>
    <row r="189" spans="1:23" x14ac:dyDescent="0.2">
      <c r="A189" s="175">
        <v>355</v>
      </c>
      <c r="B189" s="173" t="s">
        <v>804</v>
      </c>
      <c r="C189" s="171">
        <v>0.25</v>
      </c>
      <c r="D189" s="196">
        <v>0.95833333333333337</v>
      </c>
      <c r="E189" s="171" t="s">
        <v>1617</v>
      </c>
      <c r="F189" s="171" t="s">
        <v>1617</v>
      </c>
      <c r="G189" s="230">
        <f t="shared" si="35"/>
        <v>0.70833333333333337</v>
      </c>
      <c r="H189" s="230"/>
      <c r="I189" s="230">
        <f t="shared" si="42"/>
        <v>0.70833333333333337</v>
      </c>
      <c r="J189" s="171">
        <v>0.25</v>
      </c>
      <c r="K189" s="171">
        <v>0.95833333333333337</v>
      </c>
      <c r="L189" s="171" t="s">
        <v>1617</v>
      </c>
      <c r="M189" s="171" t="s">
        <v>1617</v>
      </c>
      <c r="N189" s="231">
        <f t="shared" si="47"/>
        <v>0.70833333333333337</v>
      </c>
      <c r="O189" s="232"/>
      <c r="P189" s="230">
        <f t="shared" si="43"/>
        <v>0.70833333333333337</v>
      </c>
      <c r="Q189" s="171">
        <v>0.33333333333333331</v>
      </c>
      <c r="R189" s="171">
        <v>0.95833333333333337</v>
      </c>
      <c r="S189" s="171" t="s">
        <v>1617</v>
      </c>
      <c r="T189" s="171" t="s">
        <v>1617</v>
      </c>
      <c r="U189" s="231">
        <f>R189-Q189</f>
        <v>0.625</v>
      </c>
      <c r="V189" s="231"/>
      <c r="W189" s="231">
        <f t="shared" si="44"/>
        <v>0.625</v>
      </c>
    </row>
    <row r="190" spans="1:23" x14ac:dyDescent="0.2">
      <c r="A190" s="175">
        <v>356</v>
      </c>
      <c r="B190" s="173" t="s">
        <v>804</v>
      </c>
      <c r="C190" s="171">
        <v>0.27083333333333331</v>
      </c>
      <c r="D190" s="196">
        <v>0.41666666666666669</v>
      </c>
      <c r="E190" s="171">
        <v>0.66666666666666663</v>
      </c>
      <c r="F190" s="171">
        <v>0.875</v>
      </c>
      <c r="G190" s="230">
        <f t="shared" si="35"/>
        <v>0.14583333333333337</v>
      </c>
      <c r="H190" s="230">
        <f t="shared" ref="H190" si="49">F190-E190</f>
        <v>0.20833333333333337</v>
      </c>
      <c r="I190" s="230">
        <f t="shared" si="42"/>
        <v>0.35416666666666674</v>
      </c>
      <c r="J190" s="171" t="s">
        <v>1617</v>
      </c>
      <c r="K190" s="171" t="s">
        <v>1617</v>
      </c>
      <c r="L190" s="171" t="s">
        <v>1617</v>
      </c>
      <c r="M190" s="171" t="s">
        <v>1617</v>
      </c>
      <c r="N190" s="231"/>
      <c r="O190" s="232"/>
      <c r="P190" s="230">
        <f t="shared" si="43"/>
        <v>0</v>
      </c>
      <c r="Q190" s="171" t="s">
        <v>1617</v>
      </c>
      <c r="R190" s="171" t="s">
        <v>1617</v>
      </c>
      <c r="S190" s="171" t="s">
        <v>1617</v>
      </c>
      <c r="T190" s="171" t="s">
        <v>1617</v>
      </c>
      <c r="U190" s="231"/>
      <c r="V190" s="231"/>
      <c r="W190" s="231">
        <f t="shared" si="44"/>
        <v>0</v>
      </c>
    </row>
    <row r="191" spans="1:23" x14ac:dyDescent="0.2">
      <c r="A191" s="175">
        <v>357</v>
      </c>
      <c r="B191" s="173" t="s">
        <v>804</v>
      </c>
      <c r="C191" s="171">
        <v>0.5</v>
      </c>
      <c r="D191" s="196">
        <v>0.83333333333333337</v>
      </c>
      <c r="E191" s="171" t="s">
        <v>1617</v>
      </c>
      <c r="F191" s="171" t="s">
        <v>1617</v>
      </c>
      <c r="G191" s="230">
        <f t="shared" si="35"/>
        <v>0.33333333333333337</v>
      </c>
      <c r="H191" s="230"/>
      <c r="I191" s="230">
        <f t="shared" si="42"/>
        <v>0.33333333333333337</v>
      </c>
      <c r="J191" s="171" t="s">
        <v>1617</v>
      </c>
      <c r="K191" s="171" t="s">
        <v>1617</v>
      </c>
      <c r="L191" s="171" t="s">
        <v>1617</v>
      </c>
      <c r="M191" s="171" t="s">
        <v>1617</v>
      </c>
      <c r="N191" s="231"/>
      <c r="O191" s="232"/>
      <c r="P191" s="230">
        <f t="shared" si="43"/>
        <v>0</v>
      </c>
      <c r="Q191" s="171" t="s">
        <v>1617</v>
      </c>
      <c r="R191" s="171" t="s">
        <v>1617</v>
      </c>
      <c r="S191" s="171" t="s">
        <v>1617</v>
      </c>
      <c r="T191" s="171" t="s">
        <v>1617</v>
      </c>
      <c r="U191" s="231"/>
      <c r="V191" s="231"/>
      <c r="W191" s="231">
        <f t="shared" si="44"/>
        <v>0</v>
      </c>
    </row>
    <row r="192" spans="1:23" x14ac:dyDescent="0.2">
      <c r="A192" s="175">
        <v>358</v>
      </c>
      <c r="B192" s="173" t="s">
        <v>804</v>
      </c>
      <c r="C192" s="171">
        <v>0.6875</v>
      </c>
      <c r="D192" s="196">
        <v>0.85416666666666663</v>
      </c>
      <c r="E192" s="171" t="s">
        <v>1617</v>
      </c>
      <c r="F192" s="171" t="s">
        <v>1617</v>
      </c>
      <c r="G192" s="230">
        <f t="shared" si="35"/>
        <v>0.16666666666666663</v>
      </c>
      <c r="H192" s="230"/>
      <c r="I192" s="230">
        <f t="shared" si="42"/>
        <v>0.16666666666666663</v>
      </c>
      <c r="J192" s="171" t="s">
        <v>1617</v>
      </c>
      <c r="K192" s="171" t="s">
        <v>1617</v>
      </c>
      <c r="L192" s="171" t="s">
        <v>1617</v>
      </c>
      <c r="M192" s="171" t="s">
        <v>1617</v>
      </c>
      <c r="N192" s="231"/>
      <c r="O192" s="232"/>
      <c r="P192" s="230">
        <f t="shared" si="43"/>
        <v>0</v>
      </c>
      <c r="Q192" s="171" t="s">
        <v>1617</v>
      </c>
      <c r="R192" s="171" t="s">
        <v>1617</v>
      </c>
      <c r="S192" s="171" t="s">
        <v>1617</v>
      </c>
      <c r="T192" s="171" t="s">
        <v>1617</v>
      </c>
      <c r="U192" s="231"/>
      <c r="V192" s="231"/>
      <c r="W192" s="231">
        <f t="shared" si="44"/>
        <v>0</v>
      </c>
    </row>
    <row r="193" spans="1:23" x14ac:dyDescent="0.2">
      <c r="A193" s="175">
        <v>359</v>
      </c>
      <c r="B193" s="173" t="s">
        <v>804</v>
      </c>
      <c r="C193" s="171">
        <v>0.27083333333333331</v>
      </c>
      <c r="D193" s="196">
        <v>0.89583333333333337</v>
      </c>
      <c r="E193" s="171" t="s">
        <v>1617</v>
      </c>
      <c r="F193" s="171" t="s">
        <v>1617</v>
      </c>
      <c r="G193" s="230">
        <f t="shared" si="35"/>
        <v>0.625</v>
      </c>
      <c r="H193" s="230"/>
      <c r="I193" s="230">
        <f t="shared" si="42"/>
        <v>0.625</v>
      </c>
      <c r="J193" s="171" t="s">
        <v>1617</v>
      </c>
      <c r="K193" s="171" t="s">
        <v>1617</v>
      </c>
      <c r="L193" s="171" t="s">
        <v>1617</v>
      </c>
      <c r="M193" s="171" t="s">
        <v>1617</v>
      </c>
      <c r="N193" s="231"/>
      <c r="O193" s="232"/>
      <c r="P193" s="230">
        <f t="shared" si="43"/>
        <v>0</v>
      </c>
      <c r="Q193" s="171" t="s">
        <v>1617</v>
      </c>
      <c r="R193" s="171" t="s">
        <v>1617</v>
      </c>
      <c r="S193" s="171" t="s">
        <v>1617</v>
      </c>
      <c r="T193" s="171" t="s">
        <v>1617</v>
      </c>
      <c r="U193" s="231"/>
      <c r="V193" s="231"/>
      <c r="W193" s="231">
        <f t="shared" si="44"/>
        <v>0</v>
      </c>
    </row>
    <row r="194" spans="1:23" x14ac:dyDescent="0.2">
      <c r="A194" s="175">
        <v>360</v>
      </c>
      <c r="B194" s="173" t="s">
        <v>804</v>
      </c>
      <c r="C194" s="171">
        <v>0.25</v>
      </c>
      <c r="D194" s="196">
        <v>0.5</v>
      </c>
      <c r="E194" s="171" t="s">
        <v>1617</v>
      </c>
      <c r="F194" s="171" t="s">
        <v>1617</v>
      </c>
      <c r="G194" s="230">
        <f t="shared" si="35"/>
        <v>0.25</v>
      </c>
      <c r="H194" s="230"/>
      <c r="I194" s="230">
        <f t="shared" si="42"/>
        <v>0.25</v>
      </c>
      <c r="J194" s="171" t="s">
        <v>1617</v>
      </c>
      <c r="K194" s="171" t="s">
        <v>1617</v>
      </c>
      <c r="L194" s="171" t="s">
        <v>1617</v>
      </c>
      <c r="M194" s="171" t="s">
        <v>1617</v>
      </c>
      <c r="N194" s="231"/>
      <c r="O194" s="232"/>
      <c r="P194" s="230">
        <f t="shared" si="43"/>
        <v>0</v>
      </c>
      <c r="Q194" s="171" t="s">
        <v>1617</v>
      </c>
      <c r="R194" s="171" t="s">
        <v>1617</v>
      </c>
      <c r="S194" s="171" t="s">
        <v>1617</v>
      </c>
      <c r="T194" s="171" t="s">
        <v>1617</v>
      </c>
      <c r="U194" s="231"/>
      <c r="V194" s="231"/>
      <c r="W194" s="231">
        <f t="shared" si="44"/>
        <v>0</v>
      </c>
    </row>
    <row r="195" spans="1:23" x14ac:dyDescent="0.2">
      <c r="A195" s="175">
        <v>365</v>
      </c>
      <c r="B195" s="173" t="s">
        <v>804</v>
      </c>
      <c r="C195" s="171">
        <v>0.27083333333333331</v>
      </c>
      <c r="D195" s="196">
        <v>0.89583333333333337</v>
      </c>
      <c r="E195" s="171" t="s">
        <v>1617</v>
      </c>
      <c r="F195" s="171" t="s">
        <v>1617</v>
      </c>
      <c r="G195" s="230">
        <f t="shared" si="35"/>
        <v>0.625</v>
      </c>
      <c r="H195" s="230"/>
      <c r="I195" s="230">
        <f t="shared" si="42"/>
        <v>0.625</v>
      </c>
      <c r="J195" s="171">
        <v>0.3125</v>
      </c>
      <c r="K195" s="171">
        <v>0.875</v>
      </c>
      <c r="L195" s="171" t="s">
        <v>1617</v>
      </c>
      <c r="M195" s="171" t="s">
        <v>1617</v>
      </c>
      <c r="N195" s="231">
        <f t="shared" si="47"/>
        <v>0.5625</v>
      </c>
      <c r="O195" s="232"/>
      <c r="P195" s="230">
        <f t="shared" si="43"/>
        <v>0.5625</v>
      </c>
      <c r="Q195" s="171">
        <v>0.45833333333333331</v>
      </c>
      <c r="R195" s="171">
        <v>0.79166666666666663</v>
      </c>
      <c r="S195" s="171" t="s">
        <v>1617</v>
      </c>
      <c r="T195" s="171" t="s">
        <v>1617</v>
      </c>
      <c r="U195" s="231">
        <f t="shared" ref="U195:U197" si="50">R195-Q195</f>
        <v>0.33333333333333331</v>
      </c>
      <c r="V195" s="231"/>
      <c r="W195" s="231">
        <f t="shared" si="44"/>
        <v>0.33333333333333331</v>
      </c>
    </row>
    <row r="196" spans="1:23" x14ac:dyDescent="0.2">
      <c r="A196" s="175">
        <v>366</v>
      </c>
      <c r="B196" s="173" t="s">
        <v>804</v>
      </c>
      <c r="C196" s="171">
        <v>0.27083333333333331</v>
      </c>
      <c r="D196" s="196">
        <v>0.89583333333333337</v>
      </c>
      <c r="E196" s="171" t="s">
        <v>1617</v>
      </c>
      <c r="F196" s="171" t="s">
        <v>1617</v>
      </c>
      <c r="G196" s="230">
        <f t="shared" ref="G196:G251" si="51">D196-C196</f>
        <v>0.625</v>
      </c>
      <c r="H196" s="230"/>
      <c r="I196" s="230">
        <f t="shared" si="42"/>
        <v>0.625</v>
      </c>
      <c r="J196" s="171">
        <v>0.3125</v>
      </c>
      <c r="K196" s="171">
        <v>0.875</v>
      </c>
      <c r="L196" s="171" t="s">
        <v>1617</v>
      </c>
      <c r="M196" s="171" t="s">
        <v>1617</v>
      </c>
      <c r="N196" s="231">
        <f t="shared" si="47"/>
        <v>0.5625</v>
      </c>
      <c r="O196" s="232"/>
      <c r="P196" s="230">
        <f t="shared" si="43"/>
        <v>0.5625</v>
      </c>
      <c r="Q196" s="171">
        <v>0.45833333333333331</v>
      </c>
      <c r="R196" s="171">
        <v>0.79166666666666663</v>
      </c>
      <c r="S196" s="171" t="s">
        <v>1617</v>
      </c>
      <c r="T196" s="171" t="s">
        <v>1617</v>
      </c>
      <c r="U196" s="231">
        <f t="shared" si="50"/>
        <v>0.33333333333333331</v>
      </c>
      <c r="V196" s="231"/>
      <c r="W196" s="231">
        <f t="shared" si="44"/>
        <v>0.33333333333333331</v>
      </c>
    </row>
    <row r="197" spans="1:23" x14ac:dyDescent="0.2">
      <c r="A197" s="175">
        <v>367</v>
      </c>
      <c r="B197" s="173" t="s">
        <v>804</v>
      </c>
      <c r="C197" s="171">
        <v>0.27083333333333331</v>
      </c>
      <c r="D197" s="196">
        <v>0.89583333333333337</v>
      </c>
      <c r="E197" s="171" t="s">
        <v>1617</v>
      </c>
      <c r="F197" s="171" t="s">
        <v>1617</v>
      </c>
      <c r="G197" s="230">
        <f t="shared" si="51"/>
        <v>0.625</v>
      </c>
      <c r="H197" s="230"/>
      <c r="I197" s="230">
        <f t="shared" si="42"/>
        <v>0.625</v>
      </c>
      <c r="J197" s="171">
        <v>0.3125</v>
      </c>
      <c r="K197" s="171">
        <v>0.875</v>
      </c>
      <c r="L197" s="171" t="s">
        <v>1617</v>
      </c>
      <c r="M197" s="171" t="s">
        <v>1617</v>
      </c>
      <c r="N197" s="231">
        <f t="shared" si="47"/>
        <v>0.5625</v>
      </c>
      <c r="O197" s="232"/>
      <c r="P197" s="230">
        <f t="shared" si="43"/>
        <v>0.5625</v>
      </c>
      <c r="Q197" s="171">
        <v>0.45833333333333331</v>
      </c>
      <c r="R197" s="171">
        <v>0.79166666666666663</v>
      </c>
      <c r="S197" s="171" t="s">
        <v>1617</v>
      </c>
      <c r="T197" s="171" t="s">
        <v>1617</v>
      </c>
      <c r="U197" s="231">
        <f t="shared" si="50"/>
        <v>0.33333333333333331</v>
      </c>
      <c r="V197" s="231"/>
      <c r="W197" s="231">
        <f t="shared" si="44"/>
        <v>0.33333333333333331</v>
      </c>
    </row>
    <row r="198" spans="1:23" x14ac:dyDescent="0.2">
      <c r="A198" s="175">
        <v>368</v>
      </c>
      <c r="B198" s="173" t="s">
        <v>804</v>
      </c>
      <c r="C198" s="171">
        <v>0.58333333333333337</v>
      </c>
      <c r="D198" s="196">
        <v>0.89583333333333337</v>
      </c>
      <c r="E198" s="171" t="s">
        <v>1617</v>
      </c>
      <c r="F198" s="171" t="s">
        <v>1617</v>
      </c>
      <c r="G198" s="230">
        <f t="shared" si="51"/>
        <v>0.3125</v>
      </c>
      <c r="H198" s="230"/>
      <c r="I198" s="230">
        <f t="shared" si="42"/>
        <v>0.3125</v>
      </c>
      <c r="J198" s="171">
        <v>0.3125</v>
      </c>
      <c r="K198" s="171">
        <v>0.875</v>
      </c>
      <c r="L198" s="171" t="s">
        <v>1617</v>
      </c>
      <c r="M198" s="171" t="s">
        <v>1617</v>
      </c>
      <c r="N198" s="231">
        <f t="shared" si="47"/>
        <v>0.5625</v>
      </c>
      <c r="O198" s="232"/>
      <c r="P198" s="230">
        <f t="shared" si="43"/>
        <v>0.5625</v>
      </c>
      <c r="Q198" s="171" t="s">
        <v>1617</v>
      </c>
      <c r="R198" s="171" t="s">
        <v>1617</v>
      </c>
      <c r="S198" s="171" t="s">
        <v>1617</v>
      </c>
      <c r="T198" s="171" t="s">
        <v>1617</v>
      </c>
      <c r="U198" s="231"/>
      <c r="V198" s="231"/>
      <c r="W198" s="231">
        <f t="shared" si="44"/>
        <v>0</v>
      </c>
    </row>
    <row r="199" spans="1:23" x14ac:dyDescent="0.2">
      <c r="A199" s="175">
        <v>371</v>
      </c>
      <c r="B199" s="173" t="s">
        <v>804</v>
      </c>
      <c r="C199" s="171">
        <v>0.27083333333333331</v>
      </c>
      <c r="D199" s="196">
        <v>0.9375</v>
      </c>
      <c r="E199" s="171" t="s">
        <v>1617</v>
      </c>
      <c r="F199" s="171" t="s">
        <v>1617</v>
      </c>
      <c r="G199" s="230">
        <f t="shared" si="51"/>
        <v>0.66666666666666674</v>
      </c>
      <c r="H199" s="230"/>
      <c r="I199" s="230">
        <f t="shared" si="42"/>
        <v>0.66666666666666674</v>
      </c>
      <c r="J199" s="171" t="s">
        <v>1617</v>
      </c>
      <c r="K199" s="171" t="s">
        <v>1617</v>
      </c>
      <c r="L199" s="171" t="s">
        <v>1617</v>
      </c>
      <c r="M199" s="171" t="s">
        <v>1617</v>
      </c>
      <c r="N199" s="231"/>
      <c r="O199" s="232"/>
      <c r="P199" s="230">
        <f t="shared" si="43"/>
        <v>0</v>
      </c>
      <c r="Q199" s="171" t="s">
        <v>1617</v>
      </c>
      <c r="R199" s="171" t="s">
        <v>1617</v>
      </c>
      <c r="S199" s="171" t="s">
        <v>1617</v>
      </c>
      <c r="T199" s="171" t="s">
        <v>1617</v>
      </c>
      <c r="U199" s="231"/>
      <c r="V199" s="231"/>
      <c r="W199" s="231">
        <f t="shared" si="44"/>
        <v>0</v>
      </c>
    </row>
    <row r="200" spans="1:23" x14ac:dyDescent="0.2">
      <c r="A200" s="175">
        <v>372</v>
      </c>
      <c r="B200" s="173" t="s">
        <v>804</v>
      </c>
      <c r="C200" s="171">
        <v>0.54166666666666663</v>
      </c>
      <c r="D200" s="196">
        <v>0.89583333333333337</v>
      </c>
      <c r="E200" s="171" t="s">
        <v>1617</v>
      </c>
      <c r="F200" s="171" t="s">
        <v>1617</v>
      </c>
      <c r="G200" s="230">
        <f t="shared" si="51"/>
        <v>0.35416666666666674</v>
      </c>
      <c r="H200" s="230"/>
      <c r="I200" s="230">
        <f t="shared" si="42"/>
        <v>0.35416666666666674</v>
      </c>
      <c r="J200" s="171" t="s">
        <v>1617</v>
      </c>
      <c r="K200" s="171" t="s">
        <v>1617</v>
      </c>
      <c r="L200" s="171" t="s">
        <v>1617</v>
      </c>
      <c r="M200" s="171" t="s">
        <v>1617</v>
      </c>
      <c r="N200" s="231"/>
      <c r="O200" s="232"/>
      <c r="P200" s="230">
        <f t="shared" si="43"/>
        <v>0</v>
      </c>
      <c r="Q200" s="171" t="s">
        <v>1617</v>
      </c>
      <c r="R200" s="171" t="s">
        <v>1617</v>
      </c>
      <c r="S200" s="171" t="s">
        <v>1617</v>
      </c>
      <c r="T200" s="171" t="s">
        <v>1617</v>
      </c>
      <c r="U200" s="231"/>
      <c r="V200" s="231"/>
      <c r="W200" s="231">
        <f t="shared" si="44"/>
        <v>0</v>
      </c>
    </row>
    <row r="201" spans="1:23" x14ac:dyDescent="0.2">
      <c r="A201" s="175">
        <v>373</v>
      </c>
      <c r="B201" s="173" t="s">
        <v>804</v>
      </c>
      <c r="C201" s="171">
        <v>0.27083333333333331</v>
      </c>
      <c r="D201" s="196">
        <v>0.41666666666666669</v>
      </c>
      <c r="E201" s="171" t="s">
        <v>1617</v>
      </c>
      <c r="F201" s="171" t="s">
        <v>1617</v>
      </c>
      <c r="G201" s="230">
        <f t="shared" si="51"/>
        <v>0.14583333333333337</v>
      </c>
      <c r="H201" s="230"/>
      <c r="I201" s="230">
        <f t="shared" si="42"/>
        <v>0.14583333333333337</v>
      </c>
      <c r="J201" s="171" t="s">
        <v>1617</v>
      </c>
      <c r="K201" s="171" t="s">
        <v>1617</v>
      </c>
      <c r="L201" s="171" t="s">
        <v>1617</v>
      </c>
      <c r="M201" s="171" t="s">
        <v>1617</v>
      </c>
      <c r="N201" s="231"/>
      <c r="O201" s="232"/>
      <c r="P201" s="230">
        <f t="shared" si="43"/>
        <v>0</v>
      </c>
      <c r="Q201" s="171" t="s">
        <v>1617</v>
      </c>
      <c r="R201" s="171" t="s">
        <v>1617</v>
      </c>
      <c r="S201" s="171" t="s">
        <v>1617</v>
      </c>
      <c r="T201" s="171" t="s">
        <v>1617</v>
      </c>
      <c r="U201" s="231"/>
      <c r="V201" s="231"/>
      <c r="W201" s="231">
        <f t="shared" si="44"/>
        <v>0</v>
      </c>
    </row>
    <row r="202" spans="1:23" x14ac:dyDescent="0.2">
      <c r="A202" s="175">
        <v>374</v>
      </c>
      <c r="B202" s="173" t="s">
        <v>804</v>
      </c>
      <c r="C202" s="171">
        <v>0.27083333333333331</v>
      </c>
      <c r="D202" s="196">
        <v>0.41666666666666669</v>
      </c>
      <c r="E202" s="171" t="s">
        <v>1617</v>
      </c>
      <c r="F202" s="171" t="s">
        <v>1617</v>
      </c>
      <c r="G202" s="230">
        <f t="shared" si="51"/>
        <v>0.14583333333333337</v>
      </c>
      <c r="H202" s="230"/>
      <c r="I202" s="230">
        <f t="shared" si="42"/>
        <v>0.14583333333333337</v>
      </c>
      <c r="J202" s="171" t="s">
        <v>1617</v>
      </c>
      <c r="K202" s="171" t="s">
        <v>1617</v>
      </c>
      <c r="L202" s="171" t="s">
        <v>1617</v>
      </c>
      <c r="M202" s="171" t="s">
        <v>1617</v>
      </c>
      <c r="N202" s="231"/>
      <c r="O202" s="232"/>
      <c r="P202" s="230">
        <f t="shared" si="43"/>
        <v>0</v>
      </c>
      <c r="Q202" s="171" t="s">
        <v>1617</v>
      </c>
      <c r="R202" s="171" t="s">
        <v>1617</v>
      </c>
      <c r="S202" s="171" t="s">
        <v>1617</v>
      </c>
      <c r="T202" s="171" t="s">
        <v>1617</v>
      </c>
      <c r="U202" s="231"/>
      <c r="V202" s="231"/>
      <c r="W202" s="231">
        <f t="shared" si="44"/>
        <v>0</v>
      </c>
    </row>
    <row r="203" spans="1:23" x14ac:dyDescent="0.2">
      <c r="A203" s="175">
        <v>375</v>
      </c>
      <c r="B203" s="173" t="s">
        <v>804</v>
      </c>
      <c r="C203" s="171">
        <v>0.27083333333333331</v>
      </c>
      <c r="D203" s="196">
        <v>0.41666666666666669</v>
      </c>
      <c r="E203" s="171" t="s">
        <v>1617</v>
      </c>
      <c r="F203" s="171" t="s">
        <v>1617</v>
      </c>
      <c r="G203" s="230">
        <f t="shared" si="51"/>
        <v>0.14583333333333337</v>
      </c>
      <c r="H203" s="230"/>
      <c r="I203" s="230">
        <f t="shared" si="42"/>
        <v>0.14583333333333337</v>
      </c>
      <c r="J203" s="171" t="s">
        <v>1617</v>
      </c>
      <c r="K203" s="171" t="s">
        <v>1617</v>
      </c>
      <c r="L203" s="171" t="s">
        <v>1617</v>
      </c>
      <c r="M203" s="171" t="s">
        <v>1617</v>
      </c>
      <c r="N203" s="231"/>
      <c r="O203" s="232"/>
      <c r="P203" s="230">
        <f t="shared" si="43"/>
        <v>0</v>
      </c>
      <c r="Q203" s="171" t="s">
        <v>1617</v>
      </c>
      <c r="R203" s="171" t="s">
        <v>1617</v>
      </c>
      <c r="S203" s="171" t="s">
        <v>1617</v>
      </c>
      <c r="T203" s="171" t="s">
        <v>1617</v>
      </c>
      <c r="U203" s="231"/>
      <c r="V203" s="231"/>
      <c r="W203" s="231">
        <f t="shared" si="44"/>
        <v>0</v>
      </c>
    </row>
    <row r="204" spans="1:23" x14ac:dyDescent="0.2">
      <c r="A204" s="175">
        <v>376</v>
      </c>
      <c r="B204" s="173" t="s">
        <v>804</v>
      </c>
      <c r="C204" s="171">
        <v>0.27083333333333331</v>
      </c>
      <c r="D204" s="196">
        <v>0.41666666666666669</v>
      </c>
      <c r="E204" s="171" t="s">
        <v>1617</v>
      </c>
      <c r="F204" s="171" t="s">
        <v>1617</v>
      </c>
      <c r="G204" s="230">
        <f t="shared" si="51"/>
        <v>0.14583333333333337</v>
      </c>
      <c r="H204" s="230"/>
      <c r="I204" s="230">
        <f t="shared" si="42"/>
        <v>0.14583333333333337</v>
      </c>
      <c r="J204" s="171" t="s">
        <v>1617</v>
      </c>
      <c r="K204" s="171" t="s">
        <v>1617</v>
      </c>
      <c r="L204" s="171" t="s">
        <v>1617</v>
      </c>
      <c r="M204" s="171" t="s">
        <v>1617</v>
      </c>
      <c r="N204" s="231"/>
      <c r="O204" s="232"/>
      <c r="P204" s="230">
        <f t="shared" si="43"/>
        <v>0</v>
      </c>
      <c r="Q204" s="171" t="s">
        <v>1617</v>
      </c>
      <c r="R204" s="171" t="s">
        <v>1617</v>
      </c>
      <c r="S204" s="171" t="s">
        <v>1617</v>
      </c>
      <c r="T204" s="171" t="s">
        <v>1617</v>
      </c>
      <c r="U204" s="231"/>
      <c r="V204" s="231"/>
      <c r="W204" s="231">
        <f t="shared" si="44"/>
        <v>0</v>
      </c>
    </row>
    <row r="205" spans="1:23" x14ac:dyDescent="0.2">
      <c r="A205" s="175">
        <v>377</v>
      </c>
      <c r="B205" s="173" t="s">
        <v>804</v>
      </c>
      <c r="C205" s="171">
        <v>0.27083333333333331</v>
      </c>
      <c r="D205" s="196">
        <v>0.5</v>
      </c>
      <c r="E205" s="171" t="s">
        <v>1617</v>
      </c>
      <c r="F205" s="171" t="s">
        <v>1617</v>
      </c>
      <c r="G205" s="230">
        <f t="shared" si="51"/>
        <v>0.22916666666666669</v>
      </c>
      <c r="H205" s="230"/>
      <c r="I205" s="230">
        <f t="shared" si="42"/>
        <v>0.22916666666666669</v>
      </c>
      <c r="J205" s="171" t="s">
        <v>1617</v>
      </c>
      <c r="K205" s="171" t="s">
        <v>1617</v>
      </c>
      <c r="L205" s="171" t="s">
        <v>1617</v>
      </c>
      <c r="M205" s="171" t="s">
        <v>1617</v>
      </c>
      <c r="N205" s="231"/>
      <c r="O205" s="232"/>
      <c r="P205" s="230">
        <f t="shared" si="43"/>
        <v>0</v>
      </c>
      <c r="Q205" s="171" t="s">
        <v>1617</v>
      </c>
      <c r="R205" s="171" t="s">
        <v>1617</v>
      </c>
      <c r="S205" s="171" t="s">
        <v>1617</v>
      </c>
      <c r="T205" s="171" t="s">
        <v>1617</v>
      </c>
      <c r="U205" s="231"/>
      <c r="V205" s="231"/>
      <c r="W205" s="231">
        <f t="shared" si="44"/>
        <v>0</v>
      </c>
    </row>
    <row r="206" spans="1:23" x14ac:dyDescent="0.2">
      <c r="A206" s="175">
        <v>378</v>
      </c>
      <c r="B206" s="173" t="s">
        <v>804</v>
      </c>
      <c r="C206" s="171">
        <v>0.27083333333333331</v>
      </c>
      <c r="D206" s="196">
        <v>0.5</v>
      </c>
      <c r="E206" s="171" t="s">
        <v>1617</v>
      </c>
      <c r="F206" s="171" t="s">
        <v>1617</v>
      </c>
      <c r="G206" s="230">
        <f t="shared" si="51"/>
        <v>0.22916666666666669</v>
      </c>
      <c r="H206" s="230"/>
      <c r="I206" s="230">
        <f t="shared" si="42"/>
        <v>0.22916666666666669</v>
      </c>
      <c r="J206" s="171" t="s">
        <v>1617</v>
      </c>
      <c r="K206" s="171" t="s">
        <v>1617</v>
      </c>
      <c r="L206" s="171" t="s">
        <v>1617</v>
      </c>
      <c r="M206" s="171" t="s">
        <v>1617</v>
      </c>
      <c r="N206" s="231"/>
      <c r="O206" s="232"/>
      <c r="P206" s="230">
        <f t="shared" si="43"/>
        <v>0</v>
      </c>
      <c r="Q206" s="171" t="s">
        <v>1617</v>
      </c>
      <c r="R206" s="171" t="s">
        <v>1617</v>
      </c>
      <c r="S206" s="171" t="s">
        <v>1617</v>
      </c>
      <c r="T206" s="171" t="s">
        <v>1617</v>
      </c>
      <c r="U206" s="231"/>
      <c r="V206" s="231"/>
      <c r="W206" s="231">
        <f t="shared" si="44"/>
        <v>0</v>
      </c>
    </row>
    <row r="207" spans="1:23" x14ac:dyDescent="0.2">
      <c r="A207" s="175">
        <v>379</v>
      </c>
      <c r="B207" s="173" t="s">
        <v>804</v>
      </c>
      <c r="C207" s="171">
        <v>0.70833333333333337</v>
      </c>
      <c r="D207" s="196">
        <v>0.875</v>
      </c>
      <c r="E207" s="171" t="s">
        <v>1617</v>
      </c>
      <c r="F207" s="171" t="s">
        <v>1617</v>
      </c>
      <c r="G207" s="230">
        <f t="shared" si="51"/>
        <v>0.16666666666666663</v>
      </c>
      <c r="H207" s="230"/>
      <c r="I207" s="230">
        <f t="shared" si="42"/>
        <v>0.16666666666666663</v>
      </c>
      <c r="J207" s="171" t="s">
        <v>1617</v>
      </c>
      <c r="K207" s="171" t="s">
        <v>1617</v>
      </c>
      <c r="L207" s="171" t="s">
        <v>1617</v>
      </c>
      <c r="M207" s="171" t="s">
        <v>1617</v>
      </c>
      <c r="N207" s="231"/>
      <c r="O207" s="232"/>
      <c r="P207" s="230">
        <f t="shared" si="43"/>
        <v>0</v>
      </c>
      <c r="Q207" s="171" t="s">
        <v>1617</v>
      </c>
      <c r="R207" s="171" t="s">
        <v>1617</v>
      </c>
      <c r="S207" s="171" t="s">
        <v>1617</v>
      </c>
      <c r="T207" s="171" t="s">
        <v>1617</v>
      </c>
      <c r="U207" s="231"/>
      <c r="V207" s="231"/>
      <c r="W207" s="231">
        <f t="shared" si="44"/>
        <v>0</v>
      </c>
    </row>
    <row r="208" spans="1:23" x14ac:dyDescent="0.2">
      <c r="A208" s="175">
        <v>380</v>
      </c>
      <c r="B208" s="173" t="s">
        <v>804</v>
      </c>
      <c r="C208" s="171">
        <v>0.52083333333333337</v>
      </c>
      <c r="D208" s="196">
        <v>0.89583333333333337</v>
      </c>
      <c r="E208" s="171" t="s">
        <v>1617</v>
      </c>
      <c r="F208" s="171" t="s">
        <v>1617</v>
      </c>
      <c r="G208" s="230">
        <f t="shared" si="51"/>
        <v>0.375</v>
      </c>
      <c r="H208" s="230"/>
      <c r="I208" s="230">
        <f t="shared" si="42"/>
        <v>0.375</v>
      </c>
      <c r="J208" s="171" t="s">
        <v>1617</v>
      </c>
      <c r="K208" s="171" t="s">
        <v>1617</v>
      </c>
      <c r="L208" s="171" t="s">
        <v>1617</v>
      </c>
      <c r="M208" s="171" t="s">
        <v>1617</v>
      </c>
      <c r="N208" s="231"/>
      <c r="O208" s="232"/>
      <c r="P208" s="230">
        <f t="shared" si="43"/>
        <v>0</v>
      </c>
      <c r="Q208" s="171" t="s">
        <v>1617</v>
      </c>
      <c r="R208" s="171" t="s">
        <v>1617</v>
      </c>
      <c r="S208" s="171" t="s">
        <v>1617</v>
      </c>
      <c r="T208" s="171" t="s">
        <v>1617</v>
      </c>
      <c r="U208" s="231"/>
      <c r="V208" s="231"/>
      <c r="W208" s="231">
        <f t="shared" si="44"/>
        <v>0</v>
      </c>
    </row>
    <row r="209" spans="1:23" x14ac:dyDescent="0.2">
      <c r="A209" s="175">
        <v>381</v>
      </c>
      <c r="B209" s="173" t="s">
        <v>804</v>
      </c>
      <c r="C209" s="171">
        <v>0.45833333333333331</v>
      </c>
      <c r="D209" s="196">
        <v>0.85416666666666663</v>
      </c>
      <c r="E209" s="171" t="s">
        <v>1617</v>
      </c>
      <c r="F209" s="171" t="s">
        <v>1617</v>
      </c>
      <c r="G209" s="230">
        <f t="shared" si="51"/>
        <v>0.39583333333333331</v>
      </c>
      <c r="H209" s="230"/>
      <c r="I209" s="230">
        <f t="shared" si="42"/>
        <v>0.39583333333333331</v>
      </c>
      <c r="J209" s="171" t="s">
        <v>1617</v>
      </c>
      <c r="K209" s="171" t="s">
        <v>1617</v>
      </c>
      <c r="L209" s="171" t="s">
        <v>1617</v>
      </c>
      <c r="M209" s="171" t="s">
        <v>1617</v>
      </c>
      <c r="N209" s="231"/>
      <c r="O209" s="232"/>
      <c r="P209" s="230">
        <f t="shared" si="43"/>
        <v>0</v>
      </c>
      <c r="Q209" s="171" t="s">
        <v>1617</v>
      </c>
      <c r="R209" s="171" t="s">
        <v>1617</v>
      </c>
      <c r="S209" s="171" t="s">
        <v>1617</v>
      </c>
      <c r="T209" s="171" t="s">
        <v>1617</v>
      </c>
      <c r="U209" s="231"/>
      <c r="V209" s="231"/>
      <c r="W209" s="231">
        <f t="shared" si="44"/>
        <v>0</v>
      </c>
    </row>
    <row r="210" spans="1:23" x14ac:dyDescent="0.2">
      <c r="A210" s="175">
        <v>382</v>
      </c>
      <c r="B210" s="173" t="s">
        <v>804</v>
      </c>
      <c r="C210" s="171">
        <v>0.45833333333333331</v>
      </c>
      <c r="D210" s="196">
        <v>0.875</v>
      </c>
      <c r="E210" s="171" t="s">
        <v>1617</v>
      </c>
      <c r="F210" s="171" t="s">
        <v>1617</v>
      </c>
      <c r="G210" s="230">
        <f t="shared" si="51"/>
        <v>0.41666666666666669</v>
      </c>
      <c r="H210" s="230"/>
      <c r="I210" s="230">
        <f t="shared" si="42"/>
        <v>0.41666666666666669</v>
      </c>
      <c r="J210" s="171" t="s">
        <v>1617</v>
      </c>
      <c r="K210" s="171" t="s">
        <v>1617</v>
      </c>
      <c r="L210" s="171" t="s">
        <v>1617</v>
      </c>
      <c r="M210" s="171" t="s">
        <v>1617</v>
      </c>
      <c r="N210" s="231"/>
      <c r="O210" s="232"/>
      <c r="P210" s="230">
        <f t="shared" si="43"/>
        <v>0</v>
      </c>
      <c r="Q210" s="171" t="s">
        <v>1617</v>
      </c>
      <c r="R210" s="171" t="s">
        <v>1617</v>
      </c>
      <c r="S210" s="171" t="s">
        <v>1617</v>
      </c>
      <c r="T210" s="171" t="s">
        <v>1617</v>
      </c>
      <c r="U210" s="231"/>
      <c r="V210" s="231"/>
      <c r="W210" s="231">
        <f t="shared" si="44"/>
        <v>0</v>
      </c>
    </row>
    <row r="211" spans="1:23" x14ac:dyDescent="0.2">
      <c r="A211" s="175">
        <v>384</v>
      </c>
      <c r="B211" s="173" t="s">
        <v>804</v>
      </c>
      <c r="C211" s="171">
        <v>0.27083333333333331</v>
      </c>
      <c r="D211" s="196">
        <v>0.45833333333333331</v>
      </c>
      <c r="E211" s="171">
        <v>0.66666666666666663</v>
      </c>
      <c r="F211" s="171">
        <v>0.85416666666666663</v>
      </c>
      <c r="G211" s="230">
        <f t="shared" si="51"/>
        <v>0.1875</v>
      </c>
      <c r="H211" s="230">
        <f t="shared" ref="H211:H212" si="52">F211-E211</f>
        <v>0.1875</v>
      </c>
      <c r="I211" s="230">
        <f t="shared" si="42"/>
        <v>0.375</v>
      </c>
      <c r="J211" s="171" t="s">
        <v>1617</v>
      </c>
      <c r="K211" s="171" t="s">
        <v>1617</v>
      </c>
      <c r="L211" s="171" t="s">
        <v>1617</v>
      </c>
      <c r="M211" s="171" t="s">
        <v>1617</v>
      </c>
      <c r="N211" s="231"/>
      <c r="O211" s="232"/>
      <c r="P211" s="230">
        <f t="shared" si="43"/>
        <v>0</v>
      </c>
      <c r="Q211" s="171" t="s">
        <v>1617</v>
      </c>
      <c r="R211" s="171" t="s">
        <v>1617</v>
      </c>
      <c r="S211" s="171" t="s">
        <v>1617</v>
      </c>
      <c r="T211" s="171" t="s">
        <v>1617</v>
      </c>
      <c r="U211" s="231"/>
      <c r="V211" s="231"/>
      <c r="W211" s="231">
        <f t="shared" si="44"/>
        <v>0</v>
      </c>
    </row>
    <row r="212" spans="1:23" x14ac:dyDescent="0.2">
      <c r="A212" s="175">
        <v>385</v>
      </c>
      <c r="B212" s="173" t="s">
        <v>804</v>
      </c>
      <c r="C212" s="171">
        <v>0.27083333333333331</v>
      </c>
      <c r="D212" s="196">
        <v>0.45833333333333331</v>
      </c>
      <c r="E212" s="171">
        <v>0.66666666666666663</v>
      </c>
      <c r="F212" s="171">
        <v>0.85416666666666663</v>
      </c>
      <c r="G212" s="230">
        <f t="shared" si="51"/>
        <v>0.1875</v>
      </c>
      <c r="H212" s="230">
        <f t="shared" si="52"/>
        <v>0.1875</v>
      </c>
      <c r="I212" s="230">
        <f t="shared" si="42"/>
        <v>0.375</v>
      </c>
      <c r="J212" s="171" t="s">
        <v>1617</v>
      </c>
      <c r="K212" s="171" t="s">
        <v>1617</v>
      </c>
      <c r="L212" s="171" t="s">
        <v>1617</v>
      </c>
      <c r="M212" s="171" t="s">
        <v>1617</v>
      </c>
      <c r="N212" s="231"/>
      <c r="O212" s="232"/>
      <c r="P212" s="230">
        <f t="shared" si="43"/>
        <v>0</v>
      </c>
      <c r="Q212" s="171" t="s">
        <v>1617</v>
      </c>
      <c r="R212" s="171" t="s">
        <v>1617</v>
      </c>
      <c r="S212" s="171" t="s">
        <v>1617</v>
      </c>
      <c r="T212" s="171" t="s">
        <v>1617</v>
      </c>
      <c r="U212" s="231"/>
      <c r="V212" s="231"/>
      <c r="W212" s="231">
        <f t="shared" si="44"/>
        <v>0</v>
      </c>
    </row>
    <row r="213" spans="1:23" x14ac:dyDescent="0.2">
      <c r="A213" s="21">
        <v>386</v>
      </c>
      <c r="B213" s="173" t="s">
        <v>804</v>
      </c>
      <c r="C213" s="171">
        <v>0.5</v>
      </c>
      <c r="D213" s="196">
        <v>0.9375</v>
      </c>
      <c r="E213" s="171" t="s">
        <v>1617</v>
      </c>
      <c r="F213" s="171" t="s">
        <v>1617</v>
      </c>
      <c r="G213" s="230">
        <f t="shared" si="51"/>
        <v>0.4375</v>
      </c>
      <c r="H213" s="230"/>
      <c r="I213" s="230">
        <f t="shared" si="42"/>
        <v>0.4375</v>
      </c>
      <c r="J213" s="171">
        <v>0.5</v>
      </c>
      <c r="K213" s="171">
        <v>0.9375</v>
      </c>
      <c r="L213" s="171" t="s">
        <v>1617</v>
      </c>
      <c r="M213" s="171" t="s">
        <v>1617</v>
      </c>
      <c r="N213" s="231">
        <f t="shared" si="47"/>
        <v>0.4375</v>
      </c>
      <c r="O213" s="232"/>
      <c r="P213" s="230">
        <f t="shared" si="43"/>
        <v>0.4375</v>
      </c>
      <c r="Q213" s="171" t="s">
        <v>1617</v>
      </c>
      <c r="R213" s="171" t="s">
        <v>1617</v>
      </c>
      <c r="S213" s="171" t="s">
        <v>1617</v>
      </c>
      <c r="T213" s="171" t="s">
        <v>1617</v>
      </c>
      <c r="U213" s="231"/>
      <c r="V213" s="231"/>
      <c r="W213" s="231">
        <f t="shared" si="44"/>
        <v>0</v>
      </c>
    </row>
    <row r="214" spans="1:23" x14ac:dyDescent="0.2">
      <c r="A214" s="21">
        <v>387</v>
      </c>
      <c r="B214" s="173" t="s">
        <v>804</v>
      </c>
      <c r="C214" s="171">
        <v>0.27083333333333331</v>
      </c>
      <c r="D214" s="196">
        <v>0.45833333333333331</v>
      </c>
      <c r="E214" s="171" t="s">
        <v>1617</v>
      </c>
      <c r="F214" s="171" t="s">
        <v>1617</v>
      </c>
      <c r="G214" s="230">
        <f t="shared" si="51"/>
        <v>0.1875</v>
      </c>
      <c r="H214" s="230"/>
      <c r="I214" s="230">
        <f t="shared" si="42"/>
        <v>0.1875</v>
      </c>
      <c r="J214" s="171" t="s">
        <v>1617</v>
      </c>
      <c r="K214" s="171" t="s">
        <v>1617</v>
      </c>
      <c r="L214" s="171" t="s">
        <v>1617</v>
      </c>
      <c r="M214" s="171" t="s">
        <v>1617</v>
      </c>
      <c r="N214" s="231"/>
      <c r="O214" s="232"/>
      <c r="P214" s="230">
        <f t="shared" si="43"/>
        <v>0</v>
      </c>
      <c r="Q214" s="171" t="s">
        <v>1617</v>
      </c>
      <c r="R214" s="171" t="s">
        <v>1617</v>
      </c>
      <c r="S214" s="171" t="s">
        <v>1617</v>
      </c>
      <c r="T214" s="171" t="s">
        <v>1617</v>
      </c>
      <c r="U214" s="231"/>
      <c r="V214" s="231"/>
      <c r="W214" s="231">
        <f t="shared" si="44"/>
        <v>0</v>
      </c>
    </row>
    <row r="215" spans="1:23" x14ac:dyDescent="0.2">
      <c r="A215" s="21">
        <v>388</v>
      </c>
      <c r="B215" s="173" t="s">
        <v>804</v>
      </c>
      <c r="C215" s="171">
        <v>0.52083333333333337</v>
      </c>
      <c r="D215" s="196">
        <v>0.875</v>
      </c>
      <c r="E215" s="171" t="s">
        <v>1617</v>
      </c>
      <c r="F215" s="171" t="s">
        <v>1617</v>
      </c>
      <c r="G215" s="230">
        <f t="shared" si="51"/>
        <v>0.35416666666666663</v>
      </c>
      <c r="H215" s="230"/>
      <c r="I215" s="230">
        <f t="shared" si="42"/>
        <v>0.35416666666666663</v>
      </c>
      <c r="J215" s="171" t="s">
        <v>1617</v>
      </c>
      <c r="K215" s="171" t="s">
        <v>1617</v>
      </c>
      <c r="L215" s="171" t="s">
        <v>1617</v>
      </c>
      <c r="M215" s="171" t="s">
        <v>1617</v>
      </c>
      <c r="N215" s="231"/>
      <c r="O215" s="232"/>
      <c r="P215" s="230">
        <f t="shared" si="43"/>
        <v>0</v>
      </c>
      <c r="Q215" s="171" t="s">
        <v>1617</v>
      </c>
      <c r="R215" s="171" t="s">
        <v>1617</v>
      </c>
      <c r="S215" s="171" t="s">
        <v>1617</v>
      </c>
      <c r="T215" s="171" t="s">
        <v>1617</v>
      </c>
      <c r="U215" s="231"/>
      <c r="V215" s="231"/>
      <c r="W215" s="231">
        <f t="shared" si="44"/>
        <v>0</v>
      </c>
    </row>
    <row r="216" spans="1:23" x14ac:dyDescent="0.2">
      <c r="A216" s="21">
        <v>389</v>
      </c>
      <c r="B216" s="173" t="s">
        <v>804</v>
      </c>
      <c r="C216" s="171">
        <v>0.27083333333333331</v>
      </c>
      <c r="D216" s="196">
        <v>0.39583333333333331</v>
      </c>
      <c r="E216" s="171">
        <v>0.625</v>
      </c>
      <c r="F216" s="171">
        <v>0.875</v>
      </c>
      <c r="G216" s="230">
        <f t="shared" si="51"/>
        <v>0.125</v>
      </c>
      <c r="H216" s="230">
        <f t="shared" ref="H216" si="53">F216-E216</f>
        <v>0.25</v>
      </c>
      <c r="I216" s="230">
        <f t="shared" si="42"/>
        <v>0.375</v>
      </c>
      <c r="J216" s="171" t="s">
        <v>1617</v>
      </c>
      <c r="K216" s="171" t="s">
        <v>1617</v>
      </c>
      <c r="L216" s="171" t="s">
        <v>1617</v>
      </c>
      <c r="M216" s="171" t="s">
        <v>1617</v>
      </c>
      <c r="N216" s="231"/>
      <c r="O216" s="232"/>
      <c r="P216" s="230">
        <f t="shared" si="43"/>
        <v>0</v>
      </c>
      <c r="Q216" s="171" t="s">
        <v>1617</v>
      </c>
      <c r="R216" s="171" t="s">
        <v>1617</v>
      </c>
      <c r="S216" s="171" t="s">
        <v>1617</v>
      </c>
      <c r="T216" s="171" t="s">
        <v>1617</v>
      </c>
      <c r="U216" s="231"/>
      <c r="V216" s="231"/>
      <c r="W216" s="231">
        <f t="shared" si="44"/>
        <v>0</v>
      </c>
    </row>
    <row r="217" spans="1:23" x14ac:dyDescent="0.2">
      <c r="A217" s="21">
        <v>390</v>
      </c>
      <c r="B217" s="173" t="s">
        <v>804</v>
      </c>
      <c r="C217" s="171">
        <v>0.27083333333333331</v>
      </c>
      <c r="D217" s="196">
        <v>0.91666666666666663</v>
      </c>
      <c r="E217" s="171" t="s">
        <v>1617</v>
      </c>
      <c r="F217" s="171" t="s">
        <v>1617</v>
      </c>
      <c r="G217" s="230">
        <f t="shared" si="51"/>
        <v>0.64583333333333326</v>
      </c>
      <c r="H217" s="230"/>
      <c r="I217" s="230">
        <f t="shared" si="42"/>
        <v>0.64583333333333326</v>
      </c>
      <c r="J217" s="171" t="s">
        <v>1617</v>
      </c>
      <c r="K217" s="171" t="s">
        <v>1617</v>
      </c>
      <c r="L217" s="171" t="s">
        <v>1617</v>
      </c>
      <c r="M217" s="171" t="s">
        <v>1617</v>
      </c>
      <c r="N217" s="231"/>
      <c r="O217" s="232"/>
      <c r="P217" s="230">
        <f t="shared" si="43"/>
        <v>0</v>
      </c>
      <c r="Q217" s="171" t="s">
        <v>1617</v>
      </c>
      <c r="R217" s="171" t="s">
        <v>1617</v>
      </c>
      <c r="S217" s="171" t="s">
        <v>1617</v>
      </c>
      <c r="T217" s="171" t="s">
        <v>1617</v>
      </c>
      <c r="U217" s="231"/>
      <c r="V217" s="231"/>
      <c r="W217" s="231">
        <f t="shared" si="44"/>
        <v>0</v>
      </c>
    </row>
    <row r="218" spans="1:23" x14ac:dyDescent="0.2">
      <c r="A218" s="21">
        <v>391</v>
      </c>
      <c r="B218" s="173" t="s">
        <v>804</v>
      </c>
      <c r="C218" s="171">
        <v>0.6875</v>
      </c>
      <c r="D218" s="196">
        <v>0.85416666666666663</v>
      </c>
      <c r="E218" s="171" t="s">
        <v>1617</v>
      </c>
      <c r="F218" s="171" t="s">
        <v>1617</v>
      </c>
      <c r="G218" s="230">
        <f t="shared" si="51"/>
        <v>0.16666666666666663</v>
      </c>
      <c r="H218" s="230"/>
      <c r="I218" s="230">
        <f t="shared" si="42"/>
        <v>0.16666666666666663</v>
      </c>
      <c r="J218" s="171" t="s">
        <v>1617</v>
      </c>
      <c r="K218" s="171" t="s">
        <v>1617</v>
      </c>
      <c r="L218" s="171" t="s">
        <v>1617</v>
      </c>
      <c r="M218" s="171" t="s">
        <v>1617</v>
      </c>
      <c r="N218" s="231"/>
      <c r="O218" s="232"/>
      <c r="P218" s="230">
        <f t="shared" si="43"/>
        <v>0</v>
      </c>
      <c r="Q218" s="171" t="s">
        <v>1617</v>
      </c>
      <c r="R218" s="171" t="s">
        <v>1617</v>
      </c>
      <c r="S218" s="171" t="s">
        <v>1617</v>
      </c>
      <c r="T218" s="171" t="s">
        <v>1617</v>
      </c>
      <c r="U218" s="231"/>
      <c r="V218" s="231"/>
      <c r="W218" s="231">
        <f t="shared" si="44"/>
        <v>0</v>
      </c>
    </row>
    <row r="219" spans="1:23" x14ac:dyDescent="0.2">
      <c r="A219" s="21">
        <v>392</v>
      </c>
      <c r="B219" s="173" t="s">
        <v>804</v>
      </c>
      <c r="C219" s="171">
        <v>0.5</v>
      </c>
      <c r="D219" s="196">
        <v>0.85416666666666663</v>
      </c>
      <c r="E219" s="171" t="s">
        <v>1617</v>
      </c>
      <c r="F219" s="171" t="s">
        <v>1617</v>
      </c>
      <c r="G219" s="230">
        <f t="shared" si="51"/>
        <v>0.35416666666666663</v>
      </c>
      <c r="H219" s="230"/>
      <c r="I219" s="230">
        <f t="shared" si="42"/>
        <v>0.35416666666666663</v>
      </c>
      <c r="J219" s="171" t="s">
        <v>1617</v>
      </c>
      <c r="K219" s="171" t="s">
        <v>1617</v>
      </c>
      <c r="L219" s="171" t="s">
        <v>1617</v>
      </c>
      <c r="M219" s="171" t="s">
        <v>1617</v>
      </c>
      <c r="N219" s="231"/>
      <c r="O219" s="232"/>
      <c r="P219" s="230">
        <f t="shared" si="43"/>
        <v>0</v>
      </c>
      <c r="Q219" s="171" t="s">
        <v>1617</v>
      </c>
      <c r="R219" s="171" t="s">
        <v>1617</v>
      </c>
      <c r="S219" s="171" t="s">
        <v>1617</v>
      </c>
      <c r="T219" s="171" t="s">
        <v>1617</v>
      </c>
      <c r="U219" s="231"/>
      <c r="V219" s="231"/>
      <c r="W219" s="231">
        <f t="shared" si="44"/>
        <v>0</v>
      </c>
    </row>
    <row r="220" spans="1:23" x14ac:dyDescent="0.2">
      <c r="A220" s="21">
        <v>393</v>
      </c>
      <c r="B220" s="173" t="s">
        <v>804</v>
      </c>
      <c r="C220" s="171">
        <v>0.25</v>
      </c>
      <c r="D220" s="196">
        <v>0.9375</v>
      </c>
      <c r="E220" s="171" t="s">
        <v>1617</v>
      </c>
      <c r="F220" s="171" t="s">
        <v>1617</v>
      </c>
      <c r="G220" s="230">
        <f t="shared" si="51"/>
        <v>0.6875</v>
      </c>
      <c r="H220" s="230"/>
      <c r="I220" s="230">
        <f t="shared" si="42"/>
        <v>0.6875</v>
      </c>
      <c r="J220" s="171" t="s">
        <v>1617</v>
      </c>
      <c r="K220" s="171" t="s">
        <v>1617</v>
      </c>
      <c r="L220" s="171" t="s">
        <v>1617</v>
      </c>
      <c r="M220" s="171" t="s">
        <v>1617</v>
      </c>
      <c r="N220" s="231"/>
      <c r="O220" s="232"/>
      <c r="P220" s="230">
        <f t="shared" si="43"/>
        <v>0</v>
      </c>
      <c r="Q220" s="171" t="s">
        <v>1617</v>
      </c>
      <c r="R220" s="171" t="s">
        <v>1617</v>
      </c>
      <c r="S220" s="171" t="s">
        <v>1617</v>
      </c>
      <c r="T220" s="171" t="s">
        <v>1617</v>
      </c>
      <c r="U220" s="231"/>
      <c r="V220" s="231"/>
      <c r="W220" s="231">
        <f t="shared" si="44"/>
        <v>0</v>
      </c>
    </row>
    <row r="221" spans="1:23" x14ac:dyDescent="0.2">
      <c r="A221" s="21">
        <v>394</v>
      </c>
      <c r="B221" s="173" t="s">
        <v>804</v>
      </c>
      <c r="C221" s="171">
        <v>0.25</v>
      </c>
      <c r="D221" s="196">
        <v>0.60416666666666663</v>
      </c>
      <c r="E221" s="171" t="s">
        <v>1617</v>
      </c>
      <c r="F221" s="171" t="s">
        <v>1617</v>
      </c>
      <c r="G221" s="230">
        <f t="shared" si="51"/>
        <v>0.35416666666666663</v>
      </c>
      <c r="H221" s="230"/>
      <c r="I221" s="230">
        <f t="shared" si="42"/>
        <v>0.35416666666666663</v>
      </c>
      <c r="J221" s="171" t="s">
        <v>1617</v>
      </c>
      <c r="K221" s="171" t="s">
        <v>1617</v>
      </c>
      <c r="L221" s="171" t="s">
        <v>1617</v>
      </c>
      <c r="M221" s="171" t="s">
        <v>1617</v>
      </c>
      <c r="N221" s="231"/>
      <c r="O221" s="232"/>
      <c r="P221" s="230">
        <f t="shared" si="43"/>
        <v>0</v>
      </c>
      <c r="Q221" s="171" t="s">
        <v>1617</v>
      </c>
      <c r="R221" s="171" t="s">
        <v>1617</v>
      </c>
      <c r="S221" s="171" t="s">
        <v>1617</v>
      </c>
      <c r="T221" s="171" t="s">
        <v>1617</v>
      </c>
      <c r="U221" s="231"/>
      <c r="V221" s="231"/>
      <c r="W221" s="231">
        <f t="shared" si="44"/>
        <v>0</v>
      </c>
    </row>
    <row r="222" spans="1:23" x14ac:dyDescent="0.2">
      <c r="A222" s="21">
        <v>395</v>
      </c>
      <c r="B222" s="173" t="s">
        <v>804</v>
      </c>
      <c r="C222" s="171">
        <v>0.25</v>
      </c>
      <c r="D222" s="196">
        <v>0.9375</v>
      </c>
      <c r="E222" s="171" t="s">
        <v>1617</v>
      </c>
      <c r="F222" s="171" t="s">
        <v>1617</v>
      </c>
      <c r="G222" s="230">
        <f t="shared" si="51"/>
        <v>0.6875</v>
      </c>
      <c r="H222" s="230"/>
      <c r="I222" s="230">
        <f t="shared" si="42"/>
        <v>0.6875</v>
      </c>
      <c r="J222" s="171" t="s">
        <v>1617</v>
      </c>
      <c r="K222" s="171" t="s">
        <v>1617</v>
      </c>
      <c r="L222" s="171" t="s">
        <v>1617</v>
      </c>
      <c r="M222" s="171" t="s">
        <v>1617</v>
      </c>
      <c r="N222" s="231"/>
      <c r="O222" s="232"/>
      <c r="P222" s="230">
        <f t="shared" si="43"/>
        <v>0</v>
      </c>
      <c r="Q222" s="171" t="s">
        <v>1617</v>
      </c>
      <c r="R222" s="171" t="s">
        <v>1617</v>
      </c>
      <c r="S222" s="171" t="s">
        <v>1617</v>
      </c>
      <c r="T222" s="171" t="s">
        <v>1617</v>
      </c>
      <c r="U222" s="231"/>
      <c r="V222" s="231"/>
      <c r="W222" s="231">
        <f t="shared" si="44"/>
        <v>0</v>
      </c>
    </row>
    <row r="223" spans="1:23" x14ac:dyDescent="0.2">
      <c r="A223" s="21">
        <v>396</v>
      </c>
      <c r="B223" s="173" t="s">
        <v>804</v>
      </c>
      <c r="C223" s="171">
        <v>0.25</v>
      </c>
      <c r="D223" s="196">
        <v>0.95833333333333337</v>
      </c>
      <c r="E223" s="171" t="s">
        <v>1617</v>
      </c>
      <c r="F223" s="171" t="s">
        <v>1617</v>
      </c>
      <c r="G223" s="230">
        <f t="shared" si="51"/>
        <v>0.70833333333333337</v>
      </c>
      <c r="H223" s="230"/>
      <c r="I223" s="230">
        <f t="shared" si="42"/>
        <v>0.70833333333333337</v>
      </c>
      <c r="J223" s="171" t="s">
        <v>1617</v>
      </c>
      <c r="K223" s="171" t="s">
        <v>1617</v>
      </c>
      <c r="L223" s="171" t="s">
        <v>1617</v>
      </c>
      <c r="M223" s="171" t="s">
        <v>1617</v>
      </c>
      <c r="N223" s="231"/>
      <c r="O223" s="232"/>
      <c r="P223" s="230">
        <f t="shared" si="43"/>
        <v>0</v>
      </c>
      <c r="Q223" s="171" t="s">
        <v>1617</v>
      </c>
      <c r="R223" s="171" t="s">
        <v>1617</v>
      </c>
      <c r="S223" s="171" t="s">
        <v>1617</v>
      </c>
      <c r="T223" s="171" t="s">
        <v>1617</v>
      </c>
      <c r="U223" s="231"/>
      <c r="V223" s="231"/>
      <c r="W223" s="231">
        <f t="shared" si="44"/>
        <v>0</v>
      </c>
    </row>
    <row r="224" spans="1:23" x14ac:dyDescent="0.2">
      <c r="A224" s="21">
        <v>397</v>
      </c>
      <c r="B224" s="173" t="s">
        <v>804</v>
      </c>
      <c r="C224" s="171">
        <v>0.27083333333333331</v>
      </c>
      <c r="D224" s="196">
        <v>0.91666666666666663</v>
      </c>
      <c r="E224" s="171" t="s">
        <v>1617</v>
      </c>
      <c r="F224" s="171" t="s">
        <v>1617</v>
      </c>
      <c r="G224" s="230">
        <f t="shared" si="51"/>
        <v>0.64583333333333326</v>
      </c>
      <c r="H224" s="230"/>
      <c r="I224" s="230">
        <f t="shared" ref="I224:I251" si="54">G224+H224</f>
        <v>0.64583333333333326</v>
      </c>
      <c r="J224" s="171">
        <v>0.29166666666666669</v>
      </c>
      <c r="K224" s="171">
        <v>0.875</v>
      </c>
      <c r="L224" s="171" t="s">
        <v>1617</v>
      </c>
      <c r="M224" s="171" t="s">
        <v>1617</v>
      </c>
      <c r="N224" s="231">
        <f t="shared" si="47"/>
        <v>0.58333333333333326</v>
      </c>
      <c r="O224" s="232"/>
      <c r="P224" s="230">
        <f t="shared" ref="P224:P251" si="55">N224+O224</f>
        <v>0.58333333333333326</v>
      </c>
      <c r="Q224" s="171">
        <v>0.5</v>
      </c>
      <c r="R224" s="171">
        <v>0.83333333333333337</v>
      </c>
      <c r="S224" s="171" t="s">
        <v>1617</v>
      </c>
      <c r="T224" s="171" t="s">
        <v>1617</v>
      </c>
      <c r="U224" s="231">
        <f>R224-Q224</f>
        <v>0.33333333333333337</v>
      </c>
      <c r="V224" s="231"/>
      <c r="W224" s="231">
        <f t="shared" ref="W224:W251" si="56">U224+V224</f>
        <v>0.33333333333333337</v>
      </c>
    </row>
    <row r="225" spans="1:23" x14ac:dyDescent="0.2">
      <c r="A225" s="21">
        <v>398</v>
      </c>
      <c r="B225" s="173" t="s">
        <v>804</v>
      </c>
      <c r="C225" s="171">
        <v>0.27083333333333331</v>
      </c>
      <c r="D225" s="196">
        <v>0.89583333333333337</v>
      </c>
      <c r="E225" s="171" t="s">
        <v>1617</v>
      </c>
      <c r="F225" s="171" t="s">
        <v>1617</v>
      </c>
      <c r="G225" s="230">
        <f t="shared" si="51"/>
        <v>0.625</v>
      </c>
      <c r="H225" s="230"/>
      <c r="I225" s="230">
        <f t="shared" si="54"/>
        <v>0.625</v>
      </c>
      <c r="J225" s="171">
        <v>0.29166666666666669</v>
      </c>
      <c r="K225" s="171">
        <v>0.875</v>
      </c>
      <c r="L225" s="171" t="s">
        <v>1617</v>
      </c>
      <c r="M225" s="171" t="s">
        <v>1617</v>
      </c>
      <c r="N225" s="231">
        <f t="shared" si="47"/>
        <v>0.58333333333333326</v>
      </c>
      <c r="O225" s="232"/>
      <c r="P225" s="230">
        <f t="shared" si="55"/>
        <v>0.58333333333333326</v>
      </c>
      <c r="Q225" s="171" t="s">
        <v>1617</v>
      </c>
      <c r="R225" s="171" t="s">
        <v>1617</v>
      </c>
      <c r="S225" s="171" t="s">
        <v>1617</v>
      </c>
      <c r="T225" s="171" t="s">
        <v>1617</v>
      </c>
      <c r="U225" s="231"/>
      <c r="V225" s="231"/>
      <c r="W225" s="231">
        <f t="shared" si="56"/>
        <v>0</v>
      </c>
    </row>
    <row r="226" spans="1:23" x14ac:dyDescent="0.2">
      <c r="A226" s="21">
        <v>399</v>
      </c>
      <c r="B226" s="173" t="s">
        <v>804</v>
      </c>
      <c r="C226" s="171">
        <v>0.22916666666666666</v>
      </c>
      <c r="D226" s="196">
        <v>0.54166666666666663</v>
      </c>
      <c r="E226" s="171" t="s">
        <v>1617</v>
      </c>
      <c r="F226" s="171" t="s">
        <v>1617</v>
      </c>
      <c r="G226" s="230">
        <f t="shared" si="51"/>
        <v>0.3125</v>
      </c>
      <c r="H226" s="230"/>
      <c r="I226" s="230">
        <f t="shared" si="54"/>
        <v>0.3125</v>
      </c>
      <c r="J226" s="171" t="s">
        <v>1617</v>
      </c>
      <c r="K226" s="171" t="s">
        <v>1617</v>
      </c>
      <c r="L226" s="171" t="s">
        <v>1617</v>
      </c>
      <c r="M226" s="171" t="s">
        <v>1617</v>
      </c>
      <c r="N226" s="231"/>
      <c r="O226" s="232"/>
      <c r="P226" s="230">
        <f t="shared" si="55"/>
        <v>0</v>
      </c>
      <c r="Q226" s="171" t="s">
        <v>1617</v>
      </c>
      <c r="R226" s="171" t="s">
        <v>1617</v>
      </c>
      <c r="S226" s="171" t="s">
        <v>1617</v>
      </c>
      <c r="T226" s="171" t="s">
        <v>1617</v>
      </c>
      <c r="U226" s="231"/>
      <c r="V226" s="231"/>
      <c r="W226" s="231">
        <f t="shared" si="56"/>
        <v>0</v>
      </c>
    </row>
    <row r="227" spans="1:23" x14ac:dyDescent="0.2">
      <c r="A227" s="21">
        <v>401</v>
      </c>
      <c r="B227" s="173" t="s">
        <v>804</v>
      </c>
      <c r="C227" s="171">
        <v>0.27083333333333331</v>
      </c>
      <c r="D227" s="196">
        <v>0.41666666666666669</v>
      </c>
      <c r="E227" s="171" t="s">
        <v>1617</v>
      </c>
      <c r="F227" s="171" t="s">
        <v>1617</v>
      </c>
      <c r="G227" s="230">
        <f t="shared" si="51"/>
        <v>0.14583333333333337</v>
      </c>
      <c r="H227" s="230"/>
      <c r="I227" s="230">
        <f t="shared" si="54"/>
        <v>0.14583333333333337</v>
      </c>
      <c r="J227" s="171" t="s">
        <v>1617</v>
      </c>
      <c r="K227" s="171" t="s">
        <v>1617</v>
      </c>
      <c r="L227" s="171" t="s">
        <v>1617</v>
      </c>
      <c r="M227" s="171" t="s">
        <v>1617</v>
      </c>
      <c r="N227" s="231"/>
      <c r="O227" s="232"/>
      <c r="P227" s="230">
        <f t="shared" si="55"/>
        <v>0</v>
      </c>
      <c r="Q227" s="171" t="s">
        <v>1617</v>
      </c>
      <c r="R227" s="171" t="s">
        <v>1617</v>
      </c>
      <c r="S227" s="171" t="s">
        <v>1617</v>
      </c>
      <c r="T227" s="171" t="s">
        <v>1617</v>
      </c>
      <c r="U227" s="231"/>
      <c r="V227" s="231"/>
      <c r="W227" s="231">
        <f t="shared" si="56"/>
        <v>0</v>
      </c>
    </row>
    <row r="228" spans="1:23" x14ac:dyDescent="0.2">
      <c r="A228" s="21">
        <v>402</v>
      </c>
      <c r="B228" s="173" t="s">
        <v>804</v>
      </c>
      <c r="C228" s="171">
        <v>0.27083333333333331</v>
      </c>
      <c r="D228" s="196">
        <v>0.41666666666666669</v>
      </c>
      <c r="E228" s="171" t="s">
        <v>1617</v>
      </c>
      <c r="F228" s="171" t="s">
        <v>1617</v>
      </c>
      <c r="G228" s="230">
        <f t="shared" si="51"/>
        <v>0.14583333333333337</v>
      </c>
      <c r="H228" s="230"/>
      <c r="I228" s="230">
        <f t="shared" si="54"/>
        <v>0.14583333333333337</v>
      </c>
      <c r="J228" s="171" t="s">
        <v>1617</v>
      </c>
      <c r="K228" s="171" t="s">
        <v>1617</v>
      </c>
      <c r="L228" s="171" t="s">
        <v>1617</v>
      </c>
      <c r="M228" s="171" t="s">
        <v>1617</v>
      </c>
      <c r="N228" s="231"/>
      <c r="O228" s="232"/>
      <c r="P228" s="230">
        <f t="shared" si="55"/>
        <v>0</v>
      </c>
      <c r="Q228" s="171" t="s">
        <v>1617</v>
      </c>
      <c r="R228" s="171" t="s">
        <v>1617</v>
      </c>
      <c r="S228" s="171" t="s">
        <v>1617</v>
      </c>
      <c r="T228" s="171" t="s">
        <v>1617</v>
      </c>
      <c r="U228" s="231"/>
      <c r="V228" s="231"/>
      <c r="W228" s="231">
        <f t="shared" si="56"/>
        <v>0</v>
      </c>
    </row>
    <row r="229" spans="1:23" x14ac:dyDescent="0.2">
      <c r="A229" s="21">
        <v>403</v>
      </c>
      <c r="B229" s="173" t="s">
        <v>804</v>
      </c>
      <c r="C229" s="171">
        <v>0.27083333333333331</v>
      </c>
      <c r="D229" s="196">
        <v>0.41666666666666669</v>
      </c>
      <c r="E229" s="171" t="s">
        <v>1617</v>
      </c>
      <c r="F229" s="171" t="s">
        <v>1617</v>
      </c>
      <c r="G229" s="230">
        <f t="shared" si="51"/>
        <v>0.14583333333333337</v>
      </c>
      <c r="H229" s="230"/>
      <c r="I229" s="230">
        <f t="shared" si="54"/>
        <v>0.14583333333333337</v>
      </c>
      <c r="J229" s="171" t="s">
        <v>1617</v>
      </c>
      <c r="K229" s="171" t="s">
        <v>1617</v>
      </c>
      <c r="L229" s="171" t="s">
        <v>1617</v>
      </c>
      <c r="M229" s="171" t="s">
        <v>1617</v>
      </c>
      <c r="N229" s="231"/>
      <c r="O229" s="232"/>
      <c r="P229" s="230">
        <f t="shared" si="55"/>
        <v>0</v>
      </c>
      <c r="Q229" s="171" t="s">
        <v>1617</v>
      </c>
      <c r="R229" s="171" t="s">
        <v>1617</v>
      </c>
      <c r="S229" s="171" t="s">
        <v>1617</v>
      </c>
      <c r="T229" s="171" t="s">
        <v>1617</v>
      </c>
      <c r="U229" s="231"/>
      <c r="V229" s="231"/>
      <c r="W229" s="231">
        <f t="shared" si="56"/>
        <v>0</v>
      </c>
    </row>
    <row r="230" spans="1:23" x14ac:dyDescent="0.2">
      <c r="A230" s="21">
        <v>404</v>
      </c>
      <c r="B230" s="173" t="s">
        <v>804</v>
      </c>
      <c r="C230" s="171">
        <v>0.27083333333333331</v>
      </c>
      <c r="D230" s="196">
        <v>0.41666666666666669</v>
      </c>
      <c r="E230" s="171" t="s">
        <v>1617</v>
      </c>
      <c r="F230" s="171" t="s">
        <v>1617</v>
      </c>
      <c r="G230" s="230">
        <f t="shared" si="51"/>
        <v>0.14583333333333337</v>
      </c>
      <c r="H230" s="230"/>
      <c r="I230" s="230">
        <f t="shared" si="54"/>
        <v>0.14583333333333337</v>
      </c>
      <c r="J230" s="171" t="s">
        <v>1617</v>
      </c>
      <c r="K230" s="171" t="s">
        <v>1617</v>
      </c>
      <c r="L230" s="171" t="s">
        <v>1617</v>
      </c>
      <c r="M230" s="171" t="s">
        <v>1617</v>
      </c>
      <c r="N230" s="231"/>
      <c r="O230" s="232"/>
      <c r="P230" s="230">
        <f t="shared" si="55"/>
        <v>0</v>
      </c>
      <c r="Q230" s="171" t="s">
        <v>1617</v>
      </c>
      <c r="R230" s="171" t="s">
        <v>1617</v>
      </c>
      <c r="S230" s="171" t="s">
        <v>1617</v>
      </c>
      <c r="T230" s="171" t="s">
        <v>1617</v>
      </c>
      <c r="U230" s="231"/>
      <c r="V230" s="231"/>
      <c r="W230" s="231">
        <f t="shared" si="56"/>
        <v>0</v>
      </c>
    </row>
    <row r="231" spans="1:23" x14ac:dyDescent="0.2">
      <c r="A231" s="21">
        <v>405</v>
      </c>
      <c r="B231" s="173" t="s">
        <v>804</v>
      </c>
      <c r="C231" s="171">
        <v>0.27083333333333331</v>
      </c>
      <c r="D231" s="196">
        <v>0.41666666666666669</v>
      </c>
      <c r="E231" s="171" t="s">
        <v>1617</v>
      </c>
      <c r="F231" s="171" t="s">
        <v>1617</v>
      </c>
      <c r="G231" s="230">
        <f t="shared" si="51"/>
        <v>0.14583333333333337</v>
      </c>
      <c r="H231" s="230"/>
      <c r="I231" s="230">
        <f t="shared" si="54"/>
        <v>0.14583333333333337</v>
      </c>
      <c r="J231" s="171" t="s">
        <v>1617</v>
      </c>
      <c r="K231" s="171" t="s">
        <v>1617</v>
      </c>
      <c r="L231" s="171" t="s">
        <v>1617</v>
      </c>
      <c r="M231" s="171" t="s">
        <v>1617</v>
      </c>
      <c r="N231" s="231"/>
      <c r="O231" s="232"/>
      <c r="P231" s="230">
        <f t="shared" si="55"/>
        <v>0</v>
      </c>
      <c r="Q231" s="171" t="s">
        <v>1617</v>
      </c>
      <c r="R231" s="171" t="s">
        <v>1617</v>
      </c>
      <c r="S231" s="171" t="s">
        <v>1617</v>
      </c>
      <c r="T231" s="171" t="s">
        <v>1617</v>
      </c>
      <c r="U231" s="231"/>
      <c r="V231" s="231"/>
      <c r="W231" s="231">
        <f t="shared" si="56"/>
        <v>0</v>
      </c>
    </row>
    <row r="232" spans="1:23" x14ac:dyDescent="0.2">
      <c r="A232" s="21">
        <v>406</v>
      </c>
      <c r="B232" s="173" t="s">
        <v>804</v>
      </c>
      <c r="C232" s="171">
        <v>0.27083333333333331</v>
      </c>
      <c r="D232" s="196">
        <v>0.41666666666666669</v>
      </c>
      <c r="E232" s="171" t="s">
        <v>1617</v>
      </c>
      <c r="F232" s="171" t="s">
        <v>1617</v>
      </c>
      <c r="G232" s="230">
        <f t="shared" si="51"/>
        <v>0.14583333333333337</v>
      </c>
      <c r="H232" s="230"/>
      <c r="I232" s="230">
        <f t="shared" si="54"/>
        <v>0.14583333333333337</v>
      </c>
      <c r="J232" s="171" t="s">
        <v>1617</v>
      </c>
      <c r="K232" s="171" t="s">
        <v>1617</v>
      </c>
      <c r="L232" s="171" t="s">
        <v>1617</v>
      </c>
      <c r="M232" s="171" t="s">
        <v>1617</v>
      </c>
      <c r="N232" s="231"/>
      <c r="O232" s="232"/>
      <c r="P232" s="230">
        <f t="shared" si="55"/>
        <v>0</v>
      </c>
      <c r="Q232" s="171" t="s">
        <v>1617</v>
      </c>
      <c r="R232" s="171" t="s">
        <v>1617</v>
      </c>
      <c r="S232" s="171" t="s">
        <v>1617</v>
      </c>
      <c r="T232" s="171" t="s">
        <v>1617</v>
      </c>
      <c r="U232" s="231"/>
      <c r="V232" s="231"/>
      <c r="W232" s="231">
        <f t="shared" si="56"/>
        <v>0</v>
      </c>
    </row>
    <row r="233" spans="1:23" x14ac:dyDescent="0.2">
      <c r="A233" s="21">
        <v>407</v>
      </c>
      <c r="B233" s="173" t="s">
        <v>804</v>
      </c>
      <c r="C233" s="171">
        <v>0.27083333333333331</v>
      </c>
      <c r="D233" s="196">
        <v>0.41666666666666669</v>
      </c>
      <c r="E233" s="171" t="s">
        <v>1617</v>
      </c>
      <c r="F233" s="171" t="s">
        <v>1617</v>
      </c>
      <c r="G233" s="230">
        <f t="shared" si="51"/>
        <v>0.14583333333333337</v>
      </c>
      <c r="H233" s="230"/>
      <c r="I233" s="230">
        <f t="shared" si="54"/>
        <v>0.14583333333333337</v>
      </c>
      <c r="J233" s="171" t="s">
        <v>1617</v>
      </c>
      <c r="K233" s="171" t="s">
        <v>1617</v>
      </c>
      <c r="L233" s="171" t="s">
        <v>1617</v>
      </c>
      <c r="M233" s="171" t="s">
        <v>1617</v>
      </c>
      <c r="N233" s="231"/>
      <c r="O233" s="232"/>
      <c r="P233" s="230">
        <f t="shared" si="55"/>
        <v>0</v>
      </c>
      <c r="Q233" s="171" t="s">
        <v>1617</v>
      </c>
      <c r="R233" s="171" t="s">
        <v>1617</v>
      </c>
      <c r="S233" s="171" t="s">
        <v>1617</v>
      </c>
      <c r="T233" s="171" t="s">
        <v>1617</v>
      </c>
      <c r="U233" s="231"/>
      <c r="V233" s="231"/>
      <c r="W233" s="231">
        <f t="shared" si="56"/>
        <v>0</v>
      </c>
    </row>
    <row r="234" spans="1:23" x14ac:dyDescent="0.2">
      <c r="A234" s="21">
        <v>408</v>
      </c>
      <c r="B234" s="173" t="s">
        <v>804</v>
      </c>
      <c r="C234" s="171">
        <v>0.27083333333333331</v>
      </c>
      <c r="D234" s="196">
        <v>0.41666666666666669</v>
      </c>
      <c r="E234" s="171" t="s">
        <v>1617</v>
      </c>
      <c r="F234" s="171" t="s">
        <v>1617</v>
      </c>
      <c r="G234" s="230">
        <f t="shared" si="51"/>
        <v>0.14583333333333337</v>
      </c>
      <c r="H234" s="230"/>
      <c r="I234" s="230">
        <f t="shared" si="54"/>
        <v>0.14583333333333337</v>
      </c>
      <c r="J234" s="171" t="s">
        <v>1617</v>
      </c>
      <c r="K234" s="171" t="s">
        <v>1617</v>
      </c>
      <c r="L234" s="171" t="s">
        <v>1617</v>
      </c>
      <c r="M234" s="171" t="s">
        <v>1617</v>
      </c>
      <c r="N234" s="231"/>
      <c r="O234" s="232"/>
      <c r="P234" s="230">
        <f t="shared" si="55"/>
        <v>0</v>
      </c>
      <c r="Q234" s="171" t="s">
        <v>1617</v>
      </c>
      <c r="R234" s="171" t="s">
        <v>1617</v>
      </c>
      <c r="S234" s="171" t="s">
        <v>1617</v>
      </c>
      <c r="T234" s="171" t="s">
        <v>1617</v>
      </c>
      <c r="U234" s="231"/>
      <c r="V234" s="231"/>
      <c r="W234" s="231">
        <f t="shared" si="56"/>
        <v>0</v>
      </c>
    </row>
    <row r="235" spans="1:23" x14ac:dyDescent="0.2">
      <c r="A235" s="21">
        <v>409</v>
      </c>
      <c r="B235" s="173" t="s">
        <v>804</v>
      </c>
      <c r="C235" s="171">
        <v>0.27083333333333331</v>
      </c>
      <c r="D235" s="196">
        <v>0.41666666666666669</v>
      </c>
      <c r="E235" s="171" t="s">
        <v>1617</v>
      </c>
      <c r="F235" s="171" t="s">
        <v>1617</v>
      </c>
      <c r="G235" s="230">
        <f t="shared" si="51"/>
        <v>0.14583333333333337</v>
      </c>
      <c r="H235" s="230"/>
      <c r="I235" s="230">
        <f t="shared" si="54"/>
        <v>0.14583333333333337</v>
      </c>
      <c r="J235" s="171" t="s">
        <v>1617</v>
      </c>
      <c r="K235" s="171" t="s">
        <v>1617</v>
      </c>
      <c r="L235" s="171" t="s">
        <v>1617</v>
      </c>
      <c r="M235" s="171" t="s">
        <v>1617</v>
      </c>
      <c r="N235" s="231"/>
      <c r="O235" s="232"/>
      <c r="P235" s="230">
        <f t="shared" si="55"/>
        <v>0</v>
      </c>
      <c r="Q235" s="171" t="s">
        <v>1617</v>
      </c>
      <c r="R235" s="171" t="s">
        <v>1617</v>
      </c>
      <c r="S235" s="171" t="s">
        <v>1617</v>
      </c>
      <c r="T235" s="171" t="s">
        <v>1617</v>
      </c>
      <c r="U235" s="231"/>
      <c r="V235" s="231"/>
      <c r="W235" s="231">
        <f t="shared" si="56"/>
        <v>0</v>
      </c>
    </row>
    <row r="236" spans="1:23" x14ac:dyDescent="0.2">
      <c r="A236" s="21">
        <v>410</v>
      </c>
      <c r="B236" s="173" t="s">
        <v>804</v>
      </c>
      <c r="C236" s="171">
        <v>0.45833333333333331</v>
      </c>
      <c r="D236" s="196">
        <v>0.85416666666666663</v>
      </c>
      <c r="E236" s="171" t="s">
        <v>1617</v>
      </c>
      <c r="F236" s="171" t="s">
        <v>1617</v>
      </c>
      <c r="G236" s="230">
        <f t="shared" si="51"/>
        <v>0.39583333333333331</v>
      </c>
      <c r="H236" s="230"/>
      <c r="I236" s="230">
        <f t="shared" si="54"/>
        <v>0.39583333333333331</v>
      </c>
      <c r="J236" s="171" t="s">
        <v>1617</v>
      </c>
      <c r="K236" s="171" t="s">
        <v>1617</v>
      </c>
      <c r="L236" s="171" t="s">
        <v>1617</v>
      </c>
      <c r="M236" s="171" t="s">
        <v>1617</v>
      </c>
      <c r="N236" s="231"/>
      <c r="O236" s="232"/>
      <c r="P236" s="230">
        <f t="shared" si="55"/>
        <v>0</v>
      </c>
      <c r="Q236" s="171" t="s">
        <v>1617</v>
      </c>
      <c r="R236" s="171" t="s">
        <v>1617</v>
      </c>
      <c r="S236" s="171" t="s">
        <v>1617</v>
      </c>
      <c r="T236" s="171" t="s">
        <v>1617</v>
      </c>
      <c r="U236" s="231"/>
      <c r="V236" s="231"/>
      <c r="W236" s="231">
        <f t="shared" si="56"/>
        <v>0</v>
      </c>
    </row>
    <row r="237" spans="1:23" x14ac:dyDescent="0.2">
      <c r="A237" s="21">
        <v>411</v>
      </c>
      <c r="B237" s="173" t="s">
        <v>804</v>
      </c>
      <c r="C237" s="171">
        <v>0.27083333333333331</v>
      </c>
      <c r="D237" s="196">
        <v>0.89583333333333337</v>
      </c>
      <c r="E237" s="171" t="s">
        <v>1617</v>
      </c>
      <c r="F237" s="171" t="s">
        <v>1617</v>
      </c>
      <c r="G237" s="230">
        <f t="shared" si="51"/>
        <v>0.625</v>
      </c>
      <c r="H237" s="230"/>
      <c r="I237" s="230">
        <f t="shared" si="54"/>
        <v>0.625</v>
      </c>
      <c r="J237" s="171" t="s">
        <v>1617</v>
      </c>
      <c r="K237" s="171" t="s">
        <v>1617</v>
      </c>
      <c r="L237" s="171" t="s">
        <v>1617</v>
      </c>
      <c r="M237" s="171" t="s">
        <v>1617</v>
      </c>
      <c r="N237" s="231"/>
      <c r="O237" s="232"/>
      <c r="P237" s="230">
        <f t="shared" si="55"/>
        <v>0</v>
      </c>
      <c r="Q237" s="171" t="s">
        <v>1617</v>
      </c>
      <c r="R237" s="171" t="s">
        <v>1617</v>
      </c>
      <c r="S237" s="171" t="s">
        <v>1617</v>
      </c>
      <c r="T237" s="171" t="s">
        <v>1617</v>
      </c>
      <c r="U237" s="231"/>
      <c r="V237" s="231"/>
      <c r="W237" s="231">
        <f t="shared" si="56"/>
        <v>0</v>
      </c>
    </row>
    <row r="238" spans="1:23" x14ac:dyDescent="0.2">
      <c r="A238" s="21">
        <v>412</v>
      </c>
      <c r="B238" s="173" t="s">
        <v>804</v>
      </c>
      <c r="C238" s="171">
        <v>0.27083333333333331</v>
      </c>
      <c r="D238" s="196">
        <v>0.85416666666666663</v>
      </c>
      <c r="E238" s="171" t="s">
        <v>1617</v>
      </c>
      <c r="F238" s="171" t="s">
        <v>1617</v>
      </c>
      <c r="G238" s="230">
        <f t="shared" si="51"/>
        <v>0.58333333333333326</v>
      </c>
      <c r="H238" s="230"/>
      <c r="I238" s="230">
        <f t="shared" si="54"/>
        <v>0.58333333333333326</v>
      </c>
      <c r="J238" s="171" t="s">
        <v>1617</v>
      </c>
      <c r="K238" s="171" t="s">
        <v>1617</v>
      </c>
      <c r="L238" s="171" t="s">
        <v>1617</v>
      </c>
      <c r="M238" s="171" t="s">
        <v>1617</v>
      </c>
      <c r="N238" s="231"/>
      <c r="O238" s="232"/>
      <c r="P238" s="230">
        <f t="shared" si="55"/>
        <v>0</v>
      </c>
      <c r="Q238" s="171" t="s">
        <v>1617</v>
      </c>
      <c r="R238" s="171" t="s">
        <v>1617</v>
      </c>
      <c r="S238" s="171" t="s">
        <v>1617</v>
      </c>
      <c r="T238" s="171" t="s">
        <v>1617</v>
      </c>
      <c r="U238" s="231"/>
      <c r="V238" s="231"/>
      <c r="W238" s="231">
        <f t="shared" si="56"/>
        <v>0</v>
      </c>
    </row>
    <row r="239" spans="1:23" x14ac:dyDescent="0.2">
      <c r="A239" s="21">
        <v>413</v>
      </c>
      <c r="B239" s="173" t="s">
        <v>804</v>
      </c>
      <c r="C239" s="171">
        <v>0.27083333333333331</v>
      </c>
      <c r="D239" s="196">
        <v>0.5</v>
      </c>
      <c r="E239" s="171" t="s">
        <v>1617</v>
      </c>
      <c r="F239" s="171" t="s">
        <v>1617</v>
      </c>
      <c r="G239" s="230">
        <f t="shared" si="51"/>
        <v>0.22916666666666669</v>
      </c>
      <c r="H239" s="230"/>
      <c r="I239" s="230">
        <f t="shared" si="54"/>
        <v>0.22916666666666669</v>
      </c>
      <c r="J239" s="171" t="s">
        <v>1617</v>
      </c>
      <c r="K239" s="171" t="s">
        <v>1617</v>
      </c>
      <c r="L239" s="171" t="s">
        <v>1617</v>
      </c>
      <c r="M239" s="171" t="s">
        <v>1617</v>
      </c>
      <c r="N239" s="231"/>
      <c r="O239" s="232"/>
      <c r="P239" s="230">
        <f t="shared" si="55"/>
        <v>0</v>
      </c>
      <c r="Q239" s="171" t="s">
        <v>1617</v>
      </c>
      <c r="R239" s="171" t="s">
        <v>1617</v>
      </c>
      <c r="S239" s="171" t="s">
        <v>1617</v>
      </c>
      <c r="T239" s="171" t="s">
        <v>1617</v>
      </c>
      <c r="U239" s="231"/>
      <c r="V239" s="231"/>
      <c r="W239" s="231">
        <f t="shared" si="56"/>
        <v>0</v>
      </c>
    </row>
    <row r="240" spans="1:23" x14ac:dyDescent="0.2">
      <c r="A240" s="21">
        <v>414</v>
      </c>
      <c r="B240" s="173" t="s">
        <v>804</v>
      </c>
      <c r="C240" s="171">
        <v>0.25</v>
      </c>
      <c r="D240" s="196">
        <v>0.875</v>
      </c>
      <c r="E240" s="171" t="s">
        <v>1617</v>
      </c>
      <c r="F240" s="171" t="s">
        <v>1617</v>
      </c>
      <c r="G240" s="230">
        <f t="shared" si="51"/>
        <v>0.625</v>
      </c>
      <c r="H240" s="230"/>
      <c r="I240" s="230">
        <f t="shared" si="54"/>
        <v>0.625</v>
      </c>
      <c r="J240" s="171">
        <v>0.29166666666666669</v>
      </c>
      <c r="K240" s="171">
        <v>0.875</v>
      </c>
      <c r="L240" s="171" t="s">
        <v>1617</v>
      </c>
      <c r="M240" s="171" t="s">
        <v>1617</v>
      </c>
      <c r="N240" s="231">
        <f t="shared" si="47"/>
        <v>0.58333333333333326</v>
      </c>
      <c r="O240" s="232"/>
      <c r="P240" s="230">
        <f t="shared" si="55"/>
        <v>0.58333333333333326</v>
      </c>
      <c r="Q240" s="171" t="s">
        <v>1617</v>
      </c>
      <c r="R240" s="171" t="s">
        <v>1617</v>
      </c>
      <c r="S240" s="171" t="s">
        <v>1617</v>
      </c>
      <c r="T240" s="171" t="s">
        <v>1617</v>
      </c>
      <c r="U240" s="231"/>
      <c r="V240" s="231"/>
      <c r="W240" s="231">
        <f t="shared" si="56"/>
        <v>0</v>
      </c>
    </row>
    <row r="241" spans="1:23" x14ac:dyDescent="0.2">
      <c r="A241" s="21">
        <v>415</v>
      </c>
      <c r="B241" s="173" t="s">
        <v>804</v>
      </c>
      <c r="C241" s="171">
        <v>0.27083333333333331</v>
      </c>
      <c r="D241" s="196">
        <v>0.39583333333333331</v>
      </c>
      <c r="E241" s="171">
        <v>0.6875</v>
      </c>
      <c r="F241" s="171">
        <v>0.89583333333333337</v>
      </c>
      <c r="G241" s="230">
        <f t="shared" si="51"/>
        <v>0.125</v>
      </c>
      <c r="H241" s="230">
        <f t="shared" ref="H241:H242" si="57">F241-E241</f>
        <v>0.20833333333333337</v>
      </c>
      <c r="I241" s="230">
        <f t="shared" si="54"/>
        <v>0.33333333333333337</v>
      </c>
      <c r="J241" s="171" t="s">
        <v>1617</v>
      </c>
      <c r="K241" s="171" t="s">
        <v>1617</v>
      </c>
      <c r="L241" s="171" t="s">
        <v>1617</v>
      </c>
      <c r="M241" s="171" t="s">
        <v>1617</v>
      </c>
      <c r="N241" s="231"/>
      <c r="O241" s="232"/>
      <c r="P241" s="230">
        <f t="shared" si="55"/>
        <v>0</v>
      </c>
      <c r="Q241" s="171" t="s">
        <v>1617</v>
      </c>
      <c r="R241" s="171" t="s">
        <v>1617</v>
      </c>
      <c r="S241" s="171" t="s">
        <v>1617</v>
      </c>
      <c r="T241" s="171" t="s">
        <v>1617</v>
      </c>
      <c r="U241" s="231"/>
      <c r="V241" s="231"/>
      <c r="W241" s="231">
        <f t="shared" si="56"/>
        <v>0</v>
      </c>
    </row>
    <row r="242" spans="1:23" x14ac:dyDescent="0.2">
      <c r="A242" s="21">
        <v>416</v>
      </c>
      <c r="B242" s="173" t="s">
        <v>804</v>
      </c>
      <c r="C242" s="171">
        <v>0.27083333333333331</v>
      </c>
      <c r="D242" s="196">
        <v>0.39583333333333331</v>
      </c>
      <c r="E242" s="171">
        <v>0.6875</v>
      </c>
      <c r="F242" s="171">
        <v>0.89583333333333337</v>
      </c>
      <c r="G242" s="230">
        <f t="shared" si="51"/>
        <v>0.125</v>
      </c>
      <c r="H242" s="230">
        <f t="shared" si="57"/>
        <v>0.20833333333333337</v>
      </c>
      <c r="I242" s="230">
        <f t="shared" si="54"/>
        <v>0.33333333333333337</v>
      </c>
      <c r="J242" s="171" t="s">
        <v>1617</v>
      </c>
      <c r="K242" s="171" t="s">
        <v>1617</v>
      </c>
      <c r="L242" s="171" t="s">
        <v>1617</v>
      </c>
      <c r="M242" s="171" t="s">
        <v>1617</v>
      </c>
      <c r="N242" s="231"/>
      <c r="O242" s="232"/>
      <c r="P242" s="230">
        <f t="shared" si="55"/>
        <v>0</v>
      </c>
      <c r="Q242" s="171" t="s">
        <v>1617</v>
      </c>
      <c r="R242" s="171" t="s">
        <v>1617</v>
      </c>
      <c r="S242" s="171" t="s">
        <v>1617</v>
      </c>
      <c r="T242" s="171" t="s">
        <v>1617</v>
      </c>
      <c r="U242" s="231"/>
      <c r="V242" s="231"/>
      <c r="W242" s="231">
        <f t="shared" si="56"/>
        <v>0</v>
      </c>
    </row>
    <row r="243" spans="1:23" x14ac:dyDescent="0.2">
      <c r="A243" s="21">
        <v>417</v>
      </c>
      <c r="B243" s="173" t="s">
        <v>804</v>
      </c>
      <c r="C243" s="171">
        <v>0.27083333333333331</v>
      </c>
      <c r="D243" s="196">
        <v>0.41666666666666669</v>
      </c>
      <c r="E243" s="171" t="s">
        <v>1617</v>
      </c>
      <c r="F243" s="171" t="s">
        <v>1617</v>
      </c>
      <c r="G243" s="230">
        <f t="shared" si="51"/>
        <v>0.14583333333333337</v>
      </c>
      <c r="H243" s="230"/>
      <c r="I243" s="230">
        <f t="shared" si="54"/>
        <v>0.14583333333333337</v>
      </c>
      <c r="J243" s="171" t="s">
        <v>1617</v>
      </c>
      <c r="K243" s="171" t="s">
        <v>1617</v>
      </c>
      <c r="L243" s="171" t="s">
        <v>1617</v>
      </c>
      <c r="M243" s="171" t="s">
        <v>1617</v>
      </c>
      <c r="N243" s="231"/>
      <c r="O243" s="232"/>
      <c r="P243" s="230">
        <f t="shared" si="55"/>
        <v>0</v>
      </c>
      <c r="Q243" s="171" t="s">
        <v>1617</v>
      </c>
      <c r="R243" s="171" t="s">
        <v>1617</v>
      </c>
      <c r="S243" s="171" t="s">
        <v>1617</v>
      </c>
      <c r="T243" s="171" t="s">
        <v>1617</v>
      </c>
      <c r="U243" s="231"/>
      <c r="V243" s="231"/>
      <c r="W243" s="231">
        <f t="shared" si="56"/>
        <v>0</v>
      </c>
    </row>
    <row r="244" spans="1:23" x14ac:dyDescent="0.2">
      <c r="A244" s="21">
        <v>418</v>
      </c>
      <c r="B244" s="173" t="s">
        <v>804</v>
      </c>
      <c r="C244" s="171">
        <v>0.25</v>
      </c>
      <c r="D244" s="196">
        <v>0.58333333333333337</v>
      </c>
      <c r="E244" s="171" t="s">
        <v>1617</v>
      </c>
      <c r="F244" s="171" t="s">
        <v>1617</v>
      </c>
      <c r="G244" s="230">
        <f t="shared" si="51"/>
        <v>0.33333333333333337</v>
      </c>
      <c r="H244" s="230"/>
      <c r="I244" s="230">
        <f t="shared" si="54"/>
        <v>0.33333333333333337</v>
      </c>
      <c r="J244" s="171" t="s">
        <v>1617</v>
      </c>
      <c r="K244" s="171" t="s">
        <v>1617</v>
      </c>
      <c r="L244" s="171" t="s">
        <v>1617</v>
      </c>
      <c r="M244" s="171" t="s">
        <v>1617</v>
      </c>
      <c r="N244" s="231"/>
      <c r="O244" s="232"/>
      <c r="P244" s="230">
        <f t="shared" si="55"/>
        <v>0</v>
      </c>
      <c r="Q244" s="171" t="s">
        <v>1617</v>
      </c>
      <c r="R244" s="171" t="s">
        <v>1617</v>
      </c>
      <c r="S244" s="171" t="s">
        <v>1617</v>
      </c>
      <c r="T244" s="171" t="s">
        <v>1617</v>
      </c>
      <c r="U244" s="231"/>
      <c r="V244" s="231"/>
      <c r="W244" s="231">
        <f t="shared" si="56"/>
        <v>0</v>
      </c>
    </row>
    <row r="245" spans="1:23" x14ac:dyDescent="0.2">
      <c r="A245" s="21">
        <v>419</v>
      </c>
      <c r="B245" s="173" t="s">
        <v>804</v>
      </c>
      <c r="C245" s="171">
        <v>0.25</v>
      </c>
      <c r="D245" s="196">
        <v>0.58333333333333337</v>
      </c>
      <c r="E245" s="171" t="s">
        <v>1617</v>
      </c>
      <c r="F245" s="171" t="s">
        <v>1617</v>
      </c>
      <c r="G245" s="230">
        <f t="shared" si="51"/>
        <v>0.33333333333333337</v>
      </c>
      <c r="H245" s="230"/>
      <c r="I245" s="230">
        <f t="shared" si="54"/>
        <v>0.33333333333333337</v>
      </c>
      <c r="J245" s="171" t="s">
        <v>1617</v>
      </c>
      <c r="K245" s="171" t="s">
        <v>1617</v>
      </c>
      <c r="L245" s="171" t="s">
        <v>1617</v>
      </c>
      <c r="M245" s="171" t="s">
        <v>1617</v>
      </c>
      <c r="N245" s="231"/>
      <c r="O245" s="232"/>
      <c r="P245" s="230">
        <f t="shared" si="55"/>
        <v>0</v>
      </c>
      <c r="Q245" s="171" t="s">
        <v>1617</v>
      </c>
      <c r="R245" s="171" t="s">
        <v>1617</v>
      </c>
      <c r="S245" s="171" t="s">
        <v>1617</v>
      </c>
      <c r="T245" s="171" t="s">
        <v>1617</v>
      </c>
      <c r="U245" s="231"/>
      <c r="V245" s="231"/>
      <c r="W245" s="231">
        <f t="shared" si="56"/>
        <v>0</v>
      </c>
    </row>
    <row r="246" spans="1:23" x14ac:dyDescent="0.2">
      <c r="A246" s="21">
        <v>420</v>
      </c>
      <c r="B246" s="173" t="s">
        <v>804</v>
      </c>
      <c r="C246" s="171">
        <v>0.58333333333333337</v>
      </c>
      <c r="D246" s="196">
        <v>0.91666666666666663</v>
      </c>
      <c r="E246" s="171" t="s">
        <v>1617</v>
      </c>
      <c r="F246" s="171" t="s">
        <v>1617</v>
      </c>
      <c r="G246" s="230">
        <f t="shared" si="51"/>
        <v>0.33333333333333326</v>
      </c>
      <c r="H246" s="230"/>
      <c r="I246" s="230">
        <f t="shared" si="54"/>
        <v>0.33333333333333326</v>
      </c>
      <c r="J246" s="171" t="s">
        <v>1617</v>
      </c>
      <c r="K246" s="171" t="s">
        <v>1617</v>
      </c>
      <c r="L246" s="171" t="s">
        <v>1617</v>
      </c>
      <c r="M246" s="171" t="s">
        <v>1617</v>
      </c>
      <c r="N246" s="231"/>
      <c r="O246" s="232"/>
      <c r="P246" s="230">
        <f t="shared" si="55"/>
        <v>0</v>
      </c>
      <c r="Q246" s="171" t="s">
        <v>1617</v>
      </c>
      <c r="R246" s="171" t="s">
        <v>1617</v>
      </c>
      <c r="S246" s="171" t="s">
        <v>1617</v>
      </c>
      <c r="T246" s="171" t="s">
        <v>1617</v>
      </c>
      <c r="U246" s="231"/>
      <c r="V246" s="231"/>
      <c r="W246" s="231">
        <f t="shared" si="56"/>
        <v>0</v>
      </c>
    </row>
    <row r="247" spans="1:23" x14ac:dyDescent="0.2">
      <c r="A247" s="21">
        <v>421</v>
      </c>
      <c r="B247" s="173" t="s">
        <v>804</v>
      </c>
      <c r="C247" s="171">
        <v>0.25</v>
      </c>
      <c r="D247" s="196">
        <v>0.91666666666666663</v>
      </c>
      <c r="E247" s="171" t="s">
        <v>1617</v>
      </c>
      <c r="F247" s="171" t="s">
        <v>1617</v>
      </c>
      <c r="G247" s="230">
        <f t="shared" si="51"/>
        <v>0.66666666666666663</v>
      </c>
      <c r="H247" s="230"/>
      <c r="I247" s="230">
        <f t="shared" si="54"/>
        <v>0.66666666666666663</v>
      </c>
      <c r="J247" s="171" t="s">
        <v>1617</v>
      </c>
      <c r="K247" s="171" t="s">
        <v>1617</v>
      </c>
      <c r="L247" s="171" t="s">
        <v>1617</v>
      </c>
      <c r="M247" s="171" t="s">
        <v>1617</v>
      </c>
      <c r="N247" s="231"/>
      <c r="O247" s="232"/>
      <c r="P247" s="230">
        <f t="shared" si="55"/>
        <v>0</v>
      </c>
      <c r="Q247" s="171" t="s">
        <v>1617</v>
      </c>
      <c r="R247" s="171" t="s">
        <v>1617</v>
      </c>
      <c r="S247" s="171" t="s">
        <v>1617</v>
      </c>
      <c r="T247" s="171" t="s">
        <v>1617</v>
      </c>
      <c r="U247" s="231"/>
      <c r="V247" s="231"/>
      <c r="W247" s="231">
        <f t="shared" si="56"/>
        <v>0</v>
      </c>
    </row>
    <row r="248" spans="1:23" x14ac:dyDescent="0.2">
      <c r="A248" s="21">
        <v>422</v>
      </c>
      <c r="B248" s="173" t="s">
        <v>804</v>
      </c>
      <c r="C248" s="171">
        <v>0.25</v>
      </c>
      <c r="D248" s="196">
        <v>0.91666666666666663</v>
      </c>
      <c r="E248" s="171" t="s">
        <v>1617</v>
      </c>
      <c r="F248" s="171" t="s">
        <v>1617</v>
      </c>
      <c r="G248" s="230">
        <f t="shared" si="51"/>
        <v>0.66666666666666663</v>
      </c>
      <c r="H248" s="230"/>
      <c r="I248" s="230">
        <f t="shared" si="54"/>
        <v>0.66666666666666663</v>
      </c>
      <c r="J248" s="171" t="s">
        <v>1617</v>
      </c>
      <c r="K248" s="171" t="s">
        <v>1617</v>
      </c>
      <c r="L248" s="171" t="s">
        <v>1617</v>
      </c>
      <c r="M248" s="171" t="s">
        <v>1617</v>
      </c>
      <c r="N248" s="231"/>
      <c r="O248" s="232"/>
      <c r="P248" s="230">
        <f t="shared" si="55"/>
        <v>0</v>
      </c>
      <c r="Q248" s="171" t="s">
        <v>1617</v>
      </c>
      <c r="R248" s="171" t="s">
        <v>1617</v>
      </c>
      <c r="S248" s="171" t="s">
        <v>1617</v>
      </c>
      <c r="T248" s="171" t="s">
        <v>1617</v>
      </c>
      <c r="U248" s="231"/>
      <c r="V248" s="231"/>
      <c r="W248" s="231">
        <f t="shared" si="56"/>
        <v>0</v>
      </c>
    </row>
    <row r="249" spans="1:23" x14ac:dyDescent="0.2">
      <c r="A249" s="21">
        <v>423</v>
      </c>
      <c r="B249" s="173" t="s">
        <v>804</v>
      </c>
      <c r="C249" s="171">
        <v>0.27083333333333331</v>
      </c>
      <c r="D249" s="196">
        <v>0.45833333333333331</v>
      </c>
      <c r="E249" s="171">
        <v>0.66666666666666663</v>
      </c>
      <c r="F249" s="171">
        <v>0.85416666666666663</v>
      </c>
      <c r="G249" s="230">
        <f t="shared" si="51"/>
        <v>0.1875</v>
      </c>
      <c r="H249" s="230">
        <f t="shared" ref="H249" si="58">F249-E249</f>
        <v>0.1875</v>
      </c>
      <c r="I249" s="230">
        <f t="shared" si="54"/>
        <v>0.375</v>
      </c>
      <c r="J249" s="171" t="s">
        <v>1617</v>
      </c>
      <c r="K249" s="171" t="s">
        <v>1617</v>
      </c>
      <c r="L249" s="171" t="s">
        <v>1617</v>
      </c>
      <c r="M249" s="171" t="s">
        <v>1617</v>
      </c>
      <c r="N249" s="231"/>
      <c r="O249" s="232"/>
      <c r="P249" s="230">
        <f t="shared" si="55"/>
        <v>0</v>
      </c>
      <c r="Q249" s="171" t="s">
        <v>1617</v>
      </c>
      <c r="R249" s="171" t="s">
        <v>1617</v>
      </c>
      <c r="S249" s="171" t="s">
        <v>1617</v>
      </c>
      <c r="T249" s="171" t="s">
        <v>1617</v>
      </c>
      <c r="U249" s="231"/>
      <c r="V249" s="231"/>
      <c r="W249" s="231">
        <f t="shared" si="56"/>
        <v>0</v>
      </c>
    </row>
    <row r="250" spans="1:23" x14ac:dyDescent="0.2">
      <c r="A250" s="21">
        <v>424</v>
      </c>
      <c r="B250" s="173" t="s">
        <v>804</v>
      </c>
      <c r="C250" s="171">
        <v>0.27083333333333331</v>
      </c>
      <c r="D250" s="196">
        <v>0.89583333333333337</v>
      </c>
      <c r="E250" s="171" t="s">
        <v>1617</v>
      </c>
      <c r="F250" s="171" t="s">
        <v>1617</v>
      </c>
      <c r="G250" s="230">
        <f t="shared" si="51"/>
        <v>0.625</v>
      </c>
      <c r="H250" s="230"/>
      <c r="I250" s="230">
        <f t="shared" si="54"/>
        <v>0.625</v>
      </c>
      <c r="J250" s="171" t="s">
        <v>1617</v>
      </c>
      <c r="K250" s="171" t="s">
        <v>1617</v>
      </c>
      <c r="L250" s="171" t="s">
        <v>1617</v>
      </c>
      <c r="M250" s="171" t="s">
        <v>1617</v>
      </c>
      <c r="N250" s="231"/>
      <c r="O250" s="232"/>
      <c r="P250" s="230">
        <f t="shared" si="55"/>
        <v>0</v>
      </c>
      <c r="Q250" s="171" t="s">
        <v>1617</v>
      </c>
      <c r="R250" s="171" t="s">
        <v>1617</v>
      </c>
      <c r="S250" s="171" t="s">
        <v>1617</v>
      </c>
      <c r="T250" s="171" t="s">
        <v>1617</v>
      </c>
      <c r="U250" s="231"/>
      <c r="V250" s="231"/>
      <c r="W250" s="231">
        <f t="shared" si="56"/>
        <v>0</v>
      </c>
    </row>
    <row r="251" spans="1:23" x14ac:dyDescent="0.2">
      <c r="A251" s="21">
        <v>425</v>
      </c>
      <c r="B251" s="173" t="s">
        <v>804</v>
      </c>
      <c r="C251" s="171">
        <v>0.27083333333333331</v>
      </c>
      <c r="D251" s="196">
        <v>0.45833333333333331</v>
      </c>
      <c r="E251" s="171">
        <v>0.66666666666666663</v>
      </c>
      <c r="F251" s="171">
        <v>0.85416666666666663</v>
      </c>
      <c r="G251" s="230">
        <f t="shared" si="51"/>
        <v>0.1875</v>
      </c>
      <c r="H251" s="230">
        <f t="shared" ref="H251" si="59">F251-E251</f>
        <v>0.1875</v>
      </c>
      <c r="I251" s="230">
        <f t="shared" si="54"/>
        <v>0.375</v>
      </c>
      <c r="J251" s="171" t="s">
        <v>1617</v>
      </c>
      <c r="K251" s="171" t="s">
        <v>1617</v>
      </c>
      <c r="L251" s="171" t="s">
        <v>1617</v>
      </c>
      <c r="M251" s="171" t="s">
        <v>1617</v>
      </c>
      <c r="N251" s="231"/>
      <c r="O251" s="232"/>
      <c r="P251" s="230">
        <f t="shared" si="55"/>
        <v>0</v>
      </c>
      <c r="Q251" s="171" t="s">
        <v>1617</v>
      </c>
      <c r="R251" s="171" t="s">
        <v>1617</v>
      </c>
      <c r="S251" s="171" t="s">
        <v>1617</v>
      </c>
      <c r="T251" s="171" t="s">
        <v>1617</v>
      </c>
      <c r="U251" s="231"/>
      <c r="V251" s="231"/>
      <c r="W251" s="231">
        <f t="shared" si="56"/>
        <v>0</v>
      </c>
    </row>
    <row r="252" spans="1:23" x14ac:dyDescent="0.2">
      <c r="A252" s="21">
        <v>110</v>
      </c>
      <c r="B252" s="173" t="s">
        <v>2368</v>
      </c>
      <c r="C252" s="171">
        <v>0.22916666666666666</v>
      </c>
      <c r="D252" s="196">
        <v>4.1666666666666664E-2</v>
      </c>
      <c r="E252" s="171"/>
      <c r="F252" s="171"/>
      <c r="G252" s="230">
        <v>0.8125</v>
      </c>
      <c r="H252" s="230">
        <v>0</v>
      </c>
      <c r="I252" s="230">
        <v>0.8125</v>
      </c>
      <c r="J252" s="171">
        <v>0.22916666666666666</v>
      </c>
      <c r="K252" s="171">
        <v>4.1666666666666664E-2</v>
      </c>
      <c r="L252" s="171"/>
      <c r="M252" s="171"/>
      <c r="N252" s="231">
        <v>0.8125</v>
      </c>
      <c r="O252" s="232"/>
      <c r="P252" s="230">
        <v>0.8125</v>
      </c>
      <c r="Q252" s="171">
        <v>0.22916666666666666</v>
      </c>
      <c r="R252" s="171">
        <v>4.1666666666666664E-2</v>
      </c>
      <c r="S252" s="171"/>
      <c r="T252" s="171"/>
      <c r="U252" s="231">
        <v>0.8125</v>
      </c>
      <c r="V252" s="231"/>
      <c r="W252" s="231">
        <v>0.8125</v>
      </c>
    </row>
    <row r="253" spans="1:23" x14ac:dyDescent="0.2">
      <c r="A253" s="21">
        <v>111</v>
      </c>
      <c r="B253" s="173" t="s">
        <v>2368</v>
      </c>
      <c r="C253" s="171">
        <v>0.22916666666666666</v>
      </c>
      <c r="D253" s="196">
        <v>4.1666666666666664E-2</v>
      </c>
      <c r="E253" s="171"/>
      <c r="F253" s="171"/>
      <c r="G253" s="230">
        <v>0.8125</v>
      </c>
      <c r="H253" s="230">
        <v>0</v>
      </c>
      <c r="I253" s="230">
        <v>0.8125</v>
      </c>
      <c r="J253" s="171">
        <v>0.22916666666666666</v>
      </c>
      <c r="K253" s="171">
        <v>4.1666666666666664E-2</v>
      </c>
      <c r="L253" s="171"/>
      <c r="M253" s="171"/>
      <c r="N253" s="231">
        <v>0.8125</v>
      </c>
      <c r="O253" s="232"/>
      <c r="P253" s="230">
        <v>0.8125</v>
      </c>
      <c r="Q253" s="171">
        <v>0.22916666666666666</v>
      </c>
      <c r="R253" s="171">
        <v>4.1666666666666664E-2</v>
      </c>
      <c r="S253" s="171"/>
      <c r="T253" s="171"/>
      <c r="U253" s="231">
        <v>0.8125</v>
      </c>
      <c r="V253" s="231"/>
      <c r="W253" s="231">
        <v>0.8125</v>
      </c>
    </row>
    <row r="254" spans="1:23" x14ac:dyDescent="0.2">
      <c r="I254" s="222">
        <f>SUM(I3:I253)</f>
        <v>94.54583333333332</v>
      </c>
      <c r="P254" s="223">
        <f>SUM(P3:P253)</f>
        <v>32.322858796296295</v>
      </c>
      <c r="W254" s="224">
        <f>SUM(W3:W253)</f>
        <v>13.062453703703707</v>
      </c>
    </row>
  </sheetData>
  <autoFilter ref="A2:W254" xr:uid="{83B0EF73-0AC3-4802-B6DF-6CD7C7DB1549}"/>
  <mergeCells count="9">
    <mergeCell ref="U1:V1"/>
    <mergeCell ref="W1:W2"/>
    <mergeCell ref="C1:F1"/>
    <mergeCell ref="J1:M1"/>
    <mergeCell ref="Q1:T1"/>
    <mergeCell ref="G1:H1"/>
    <mergeCell ref="N1:O1"/>
    <mergeCell ref="I1:I2"/>
    <mergeCell ref="P1:P2"/>
  </mergeCells>
  <conditionalFormatting sqref="Q251:T251">
    <cfRule type="expression" dxfId="47" priority="3">
      <formula>AND($B251="Eliminada")</formula>
    </cfRule>
    <cfRule type="expression" dxfId="46" priority="4">
      <formula>AND($B251="Suspendida")</formula>
    </cfRule>
  </conditionalFormatting>
  <conditionalFormatting sqref="Q145:R145">
    <cfRule type="expression" dxfId="45" priority="19">
      <formula>AND($B145="Eliminada")</formula>
    </cfRule>
    <cfRule type="expression" dxfId="44" priority="20">
      <formula>AND($B145="Suspendida")</formula>
    </cfRule>
  </conditionalFormatting>
  <conditionalFormatting sqref="Q224:T224">
    <cfRule type="expression" dxfId="43" priority="17">
      <formula>AND($B224="Eliminada")</formula>
    </cfRule>
    <cfRule type="expression" dxfId="42" priority="18">
      <formula>AND($B224="Suspendida")</formula>
    </cfRule>
  </conditionalFormatting>
  <conditionalFormatting sqref="Q225:T225">
    <cfRule type="expression" dxfId="41" priority="15">
      <formula>AND($B225="Eliminada")</formula>
    </cfRule>
    <cfRule type="expression" dxfId="40" priority="16">
      <formula>AND($B225="Suspendida")</formula>
    </cfRule>
  </conditionalFormatting>
  <conditionalFormatting sqref="Q243:T243">
    <cfRule type="expression" dxfId="39" priority="9">
      <formula>AND($B243="Eliminada")</formula>
    </cfRule>
    <cfRule type="expression" dxfId="38" priority="10">
      <formula>AND($B243="Suspendida")</formula>
    </cfRule>
  </conditionalFormatting>
  <conditionalFormatting sqref="Q244:T248">
    <cfRule type="expression" dxfId="37" priority="7">
      <formula>AND($B244="Eliminada")</formula>
    </cfRule>
    <cfRule type="expression" dxfId="36" priority="8">
      <formula>AND($B244="Suspendida")</formula>
    </cfRule>
  </conditionalFormatting>
  <conditionalFormatting sqref="Q249:T249">
    <cfRule type="expression" dxfId="35" priority="5">
      <formula>AND($B249="Eliminada")</formula>
    </cfRule>
    <cfRule type="expression" dxfId="34" priority="6">
      <formula>AND($B249="Suspendida")</formula>
    </cfRule>
  </conditionalFormatting>
  <conditionalFormatting sqref="Q250:T250 Q226:T240 Q3:T223">
    <cfRule type="expression" dxfId="33" priority="21">
      <formula>AND($B3="Eliminada")</formula>
    </cfRule>
    <cfRule type="expression" dxfId="32" priority="22">
      <formula>AND($B3="Suspendida")</formula>
    </cfRule>
  </conditionalFormatting>
  <conditionalFormatting sqref="Q241:T241">
    <cfRule type="expression" dxfId="31" priority="13">
      <formula>AND($B241="Eliminada")</formula>
    </cfRule>
    <cfRule type="expression" dxfId="30" priority="14">
      <formula>AND($B241="Suspendida")</formula>
    </cfRule>
  </conditionalFormatting>
  <conditionalFormatting sqref="Q242:T242">
    <cfRule type="expression" dxfId="29" priority="11">
      <formula>AND($B242="Eliminada")</formula>
    </cfRule>
    <cfRule type="expression" dxfId="28" priority="12">
      <formula>AND($B242="Suspendida")</formula>
    </cfRule>
  </conditionalFormatting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0BFFE-07DB-4F44-A6AD-162F8863B236}">
  <dimension ref="B2:L14"/>
  <sheetViews>
    <sheetView workbookViewId="0">
      <selection activeCell="J10" sqref="J10:L14"/>
    </sheetView>
  </sheetViews>
  <sheetFormatPr baseColWidth="10" defaultRowHeight="12.75" x14ac:dyDescent="0.2"/>
  <cols>
    <col min="10" max="10" width="17.5703125" bestFit="1" customWidth="1"/>
  </cols>
  <sheetData>
    <row r="2" spans="2:12" ht="38.25" x14ac:dyDescent="0.2">
      <c r="C2" s="235" t="s">
        <v>2365</v>
      </c>
      <c r="D2" s="235" t="s">
        <v>2366</v>
      </c>
      <c r="E2" s="235" t="s">
        <v>2367</v>
      </c>
      <c r="F2" s="235" t="s">
        <v>2365</v>
      </c>
      <c r="G2" s="235" t="s">
        <v>2366</v>
      </c>
      <c r="H2" s="235" t="s">
        <v>2367</v>
      </c>
      <c r="J2" s="201" t="s">
        <v>2369</v>
      </c>
      <c r="K2" s="201">
        <v>2017</v>
      </c>
      <c r="L2" s="201">
        <v>2018</v>
      </c>
    </row>
    <row r="3" spans="2:12" x14ac:dyDescent="0.2">
      <c r="B3">
        <v>2017</v>
      </c>
      <c r="C3" s="236">
        <v>19.375</v>
      </c>
      <c r="D3" s="236">
        <v>3.6493055555555558</v>
      </c>
      <c r="E3" s="236">
        <v>3.5034722222222223</v>
      </c>
      <c r="F3" s="236">
        <v>3.2708333333333339</v>
      </c>
      <c r="G3" s="236">
        <v>1.625</v>
      </c>
      <c r="H3" s="236">
        <v>1.625</v>
      </c>
      <c r="J3" s="238" t="s">
        <v>2119</v>
      </c>
      <c r="K3" s="240">
        <v>71.627777777777837</v>
      </c>
      <c r="L3" s="240">
        <v>94.54583333333332</v>
      </c>
    </row>
    <row r="4" spans="2:12" x14ac:dyDescent="0.2">
      <c r="B4">
        <v>2018</v>
      </c>
      <c r="C4" s="236">
        <v>3.354166666666667</v>
      </c>
      <c r="D4" s="236" t="s">
        <v>1617</v>
      </c>
      <c r="E4" s="236" t="s">
        <v>1617</v>
      </c>
      <c r="F4" s="236">
        <v>6.1458333333333339</v>
      </c>
      <c r="G4" s="236" t="s">
        <v>1617</v>
      </c>
      <c r="H4" s="236" t="s">
        <v>1617</v>
      </c>
      <c r="J4" s="238" t="s">
        <v>2370</v>
      </c>
      <c r="K4" s="240">
        <v>19.718692129629634</v>
      </c>
      <c r="L4" s="240">
        <v>32.322858796296295</v>
      </c>
    </row>
    <row r="5" spans="2:12" x14ac:dyDescent="0.2">
      <c r="C5" s="236">
        <v>13.770833333333332</v>
      </c>
      <c r="D5" s="236">
        <v>5.489583333333333</v>
      </c>
      <c r="E5" s="236">
        <v>2.5</v>
      </c>
      <c r="F5" s="236">
        <v>20.295833333333334</v>
      </c>
      <c r="G5" s="236">
        <v>8.354108796296293</v>
      </c>
      <c r="H5" s="236">
        <v>2.3332870370370373</v>
      </c>
      <c r="J5" s="238" t="s">
        <v>2371</v>
      </c>
      <c r="K5" s="240">
        <v>8.6666203703703708</v>
      </c>
      <c r="L5" s="240">
        <v>13.062453703703707</v>
      </c>
    </row>
    <row r="6" spans="2:12" x14ac:dyDescent="0.2">
      <c r="C6" s="236">
        <v>4.3333333333333339</v>
      </c>
      <c r="D6" s="236">
        <v>0.33333333333333331</v>
      </c>
      <c r="E6" s="236">
        <v>0.29166666666666669</v>
      </c>
      <c r="F6" s="236">
        <v>16.395138888888891</v>
      </c>
      <c r="G6" s="236">
        <v>1.9375</v>
      </c>
      <c r="H6" s="236">
        <v>1.8333333333333335</v>
      </c>
      <c r="J6" s="239" t="s">
        <v>2364</v>
      </c>
      <c r="K6" s="241">
        <f>SUM(K3:K5)</f>
        <v>100.01309027777783</v>
      </c>
      <c r="L6" s="241">
        <f>SUM(L3:L5)</f>
        <v>139.93114583333332</v>
      </c>
    </row>
    <row r="7" spans="2:12" x14ac:dyDescent="0.2">
      <c r="C7" s="236">
        <v>1.895833333333333</v>
      </c>
      <c r="D7" s="236" t="s">
        <v>1617</v>
      </c>
      <c r="E7" s="236" t="s">
        <v>1617</v>
      </c>
      <c r="F7" s="236">
        <v>7.0624999999999991</v>
      </c>
      <c r="G7" s="236" t="s">
        <v>1617</v>
      </c>
      <c r="H7" s="236" t="s">
        <v>1617</v>
      </c>
    </row>
    <row r="8" spans="2:12" x14ac:dyDescent="0.2">
      <c r="C8" s="236">
        <v>6.1875</v>
      </c>
      <c r="D8" s="236" t="s">
        <v>1617</v>
      </c>
      <c r="E8" s="236" t="s">
        <v>1617</v>
      </c>
      <c r="F8" s="236">
        <v>20.770833333333339</v>
      </c>
      <c r="G8" s="236">
        <v>10.479166666666668</v>
      </c>
      <c r="H8" s="236">
        <v>5.3958333333333321</v>
      </c>
    </row>
    <row r="9" spans="2:12" x14ac:dyDescent="0.2">
      <c r="C9" s="236">
        <v>1.8750000000000002</v>
      </c>
      <c r="D9" s="236" t="s">
        <v>1617</v>
      </c>
      <c r="E9" s="236" t="s">
        <v>1617</v>
      </c>
      <c r="F9" s="236">
        <v>5.041666666666667</v>
      </c>
      <c r="G9" s="236" t="s">
        <v>1617</v>
      </c>
      <c r="H9" s="236" t="s">
        <v>1617</v>
      </c>
    </row>
    <row r="10" spans="2:12" x14ac:dyDescent="0.2">
      <c r="C10" s="236">
        <v>3.3541666666666661</v>
      </c>
      <c r="D10" s="236">
        <v>2.1875</v>
      </c>
      <c r="E10" s="236">
        <v>1.875</v>
      </c>
      <c r="F10" s="236">
        <v>9.7083333333333357</v>
      </c>
      <c r="G10" s="236">
        <v>2.0625</v>
      </c>
      <c r="H10" s="236">
        <v>1.875</v>
      </c>
      <c r="J10" s="201" t="s">
        <v>2369</v>
      </c>
      <c r="K10" s="201" t="s">
        <v>2372</v>
      </c>
      <c r="L10" s="201" t="s">
        <v>2373</v>
      </c>
    </row>
    <row r="11" spans="2:12" x14ac:dyDescent="0.2">
      <c r="C11" s="237">
        <v>54.145833333333336</v>
      </c>
      <c r="D11" s="237">
        <v>11.659722222222223</v>
      </c>
      <c r="E11" s="237">
        <v>8.1701388888888893</v>
      </c>
      <c r="F11" s="237">
        <v>88.690972222222229</v>
      </c>
      <c r="G11" s="237">
        <v>24.458275462962959</v>
      </c>
      <c r="H11" s="237">
        <v>13.062453703703703</v>
      </c>
      <c r="J11" s="238" t="s">
        <v>2119</v>
      </c>
      <c r="K11" s="63">
        <v>1719</v>
      </c>
      <c r="L11" s="63">
        <v>2269</v>
      </c>
    </row>
    <row r="12" spans="2:12" x14ac:dyDescent="0.2">
      <c r="J12" s="238" t="s">
        <v>2370</v>
      </c>
      <c r="K12" s="63">
        <v>473</v>
      </c>
      <c r="L12" s="63">
        <v>776</v>
      </c>
    </row>
    <row r="13" spans="2:12" x14ac:dyDescent="0.2">
      <c r="J13" s="238" t="s">
        <v>2371</v>
      </c>
      <c r="K13" s="63">
        <v>208</v>
      </c>
      <c r="L13" s="63">
        <v>313</v>
      </c>
    </row>
    <row r="14" spans="2:12" x14ac:dyDescent="0.2">
      <c r="J14" s="239" t="s">
        <v>2364</v>
      </c>
      <c r="K14" s="63">
        <f>SUM(K11:K13)</f>
        <v>2400</v>
      </c>
      <c r="L14" s="63">
        <f>SUM(L11:L13)</f>
        <v>3358</v>
      </c>
    </row>
  </sheetData>
  <pageMargins left="0.7" right="0.7" top="0.75" bottom="0.75" header="0.3" footer="0.3"/>
  <ignoredErrors>
    <ignoredError sqref="K6:L6 K14:L14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DC713-3D00-4B73-B92B-8A6769F38442}">
  <dimension ref="A1:W251"/>
  <sheetViews>
    <sheetView topLeftCell="H238" workbookViewId="0">
      <selection activeCell="W251" sqref="W251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251" t="s">
        <v>1683</v>
      </c>
      <c r="D1" s="251"/>
      <c r="E1" s="251"/>
      <c r="F1" s="251"/>
      <c r="G1" s="251" t="s">
        <v>1683</v>
      </c>
      <c r="H1" s="251"/>
      <c r="I1" s="253" t="s">
        <v>2242</v>
      </c>
      <c r="J1" s="252" t="s">
        <v>1684</v>
      </c>
      <c r="K1" s="252"/>
      <c r="L1" s="252"/>
      <c r="M1" s="252"/>
      <c r="N1" s="252" t="s">
        <v>1684</v>
      </c>
      <c r="O1" s="252"/>
      <c r="P1" s="255" t="s">
        <v>2243</v>
      </c>
      <c r="Q1" s="246" t="s">
        <v>1685</v>
      </c>
      <c r="R1" s="247"/>
      <c r="S1" s="247"/>
      <c r="T1" s="248"/>
      <c r="U1" s="245" t="s">
        <v>1685</v>
      </c>
      <c r="V1" s="245"/>
      <c r="W1" s="249" t="s">
        <v>2243</v>
      </c>
    </row>
    <row r="2" spans="1:23" ht="24" x14ac:dyDescent="0.2">
      <c r="A2" s="33" t="s">
        <v>1631</v>
      </c>
      <c r="B2" s="33" t="s">
        <v>1648</v>
      </c>
      <c r="C2" s="219" t="s">
        <v>130</v>
      </c>
      <c r="D2" s="219" t="s">
        <v>127</v>
      </c>
      <c r="E2" s="219" t="s">
        <v>128</v>
      </c>
      <c r="F2" s="219" t="s">
        <v>129</v>
      </c>
      <c r="G2" s="219" t="s">
        <v>2240</v>
      </c>
      <c r="H2" s="219" t="s">
        <v>2241</v>
      </c>
      <c r="I2" s="254"/>
      <c r="J2" s="220" t="s">
        <v>130</v>
      </c>
      <c r="K2" s="220" t="s">
        <v>127</v>
      </c>
      <c r="L2" s="220" t="s">
        <v>128</v>
      </c>
      <c r="M2" s="220" t="s">
        <v>129</v>
      </c>
      <c r="N2" s="220" t="s">
        <v>2240</v>
      </c>
      <c r="O2" s="220" t="s">
        <v>2241</v>
      </c>
      <c r="P2" s="256"/>
      <c r="Q2" s="181" t="s">
        <v>130</v>
      </c>
      <c r="R2" s="181" t="s">
        <v>127</v>
      </c>
      <c r="S2" s="181" t="s">
        <v>128</v>
      </c>
      <c r="T2" s="181" t="s">
        <v>129</v>
      </c>
      <c r="U2" s="221" t="s">
        <v>2240</v>
      </c>
      <c r="V2" s="221" t="s">
        <v>2241</v>
      </c>
      <c r="W2" s="250"/>
    </row>
    <row r="3" spans="1:23" x14ac:dyDescent="0.2">
      <c r="A3" s="175">
        <v>1</v>
      </c>
      <c r="B3" s="173" t="s">
        <v>804</v>
      </c>
      <c r="C3" s="182">
        <v>0.25</v>
      </c>
      <c r="D3" s="182">
        <v>0.58333333333333337</v>
      </c>
      <c r="E3" s="171"/>
      <c r="F3" s="171"/>
      <c r="G3" s="230">
        <f>D3-C3</f>
        <v>0.33333333333333337</v>
      </c>
      <c r="H3" s="230">
        <f>F3-E3</f>
        <v>0</v>
      </c>
      <c r="I3" s="230">
        <f>G3+H3</f>
        <v>0.33333333333333337</v>
      </c>
      <c r="J3" s="171"/>
      <c r="K3" s="171"/>
      <c r="L3" s="171"/>
      <c r="M3" s="171"/>
      <c r="N3" s="231">
        <f>K3-J3</f>
        <v>0</v>
      </c>
      <c r="O3" s="232"/>
      <c r="P3" s="230">
        <f>N3+O3</f>
        <v>0</v>
      </c>
      <c r="Q3" s="171"/>
      <c r="R3" s="171"/>
      <c r="S3" s="171"/>
      <c r="T3" s="171"/>
      <c r="U3" s="231">
        <f>R3-Q3</f>
        <v>0</v>
      </c>
      <c r="V3" s="231"/>
      <c r="W3" s="231">
        <f>U3+V3</f>
        <v>0</v>
      </c>
    </row>
    <row r="4" spans="1:23" x14ac:dyDescent="0.2">
      <c r="A4" s="175">
        <v>2</v>
      </c>
      <c r="B4" s="173" t="s">
        <v>804</v>
      </c>
      <c r="C4" s="182">
        <v>0.27083333333333331</v>
      </c>
      <c r="D4" s="182">
        <v>0.35416666666666669</v>
      </c>
      <c r="E4" s="171"/>
      <c r="F4" s="171"/>
      <c r="G4" s="230">
        <f t="shared" ref="G4:G65" si="0">D4-C4</f>
        <v>8.333333333333337E-2</v>
      </c>
      <c r="H4" s="230">
        <f t="shared" ref="H4:H11" si="1">F4-E4</f>
        <v>0</v>
      </c>
      <c r="I4" s="230">
        <f t="shared" ref="I4:I67" si="2">G4+H4</f>
        <v>8.333333333333337E-2</v>
      </c>
      <c r="J4" s="171"/>
      <c r="K4" s="171"/>
      <c r="L4" s="171"/>
      <c r="M4" s="171"/>
      <c r="N4" s="231">
        <f t="shared" ref="N4:N67" si="3">K4-J4</f>
        <v>0</v>
      </c>
      <c r="O4" s="232"/>
      <c r="P4" s="230">
        <f t="shared" ref="P4:P67" si="4">N4+O4</f>
        <v>0</v>
      </c>
      <c r="Q4" s="171"/>
      <c r="R4" s="171"/>
      <c r="S4" s="171"/>
      <c r="T4" s="171"/>
      <c r="U4" s="231">
        <f t="shared" ref="U4:U67" si="5">R4-Q4</f>
        <v>0</v>
      </c>
      <c r="V4" s="231"/>
      <c r="W4" s="231">
        <f t="shared" ref="W4:W67" si="6">U4+V4</f>
        <v>0</v>
      </c>
    </row>
    <row r="5" spans="1:23" x14ac:dyDescent="0.2">
      <c r="A5" s="175">
        <v>3</v>
      </c>
      <c r="B5" s="173" t="s">
        <v>804</v>
      </c>
      <c r="C5" s="182">
        <v>0.27083333333333331</v>
      </c>
      <c r="D5" s="182">
        <v>0.41666666666666669</v>
      </c>
      <c r="E5" s="171"/>
      <c r="F5" s="171"/>
      <c r="G5" s="230">
        <f t="shared" si="0"/>
        <v>0.14583333333333337</v>
      </c>
      <c r="H5" s="230">
        <f t="shared" si="1"/>
        <v>0</v>
      </c>
      <c r="I5" s="230">
        <f t="shared" si="2"/>
        <v>0.14583333333333337</v>
      </c>
      <c r="J5" s="171"/>
      <c r="K5" s="171"/>
      <c r="L5" s="171"/>
      <c r="M5" s="171"/>
      <c r="N5" s="231">
        <f t="shared" si="3"/>
        <v>0</v>
      </c>
      <c r="O5" s="232"/>
      <c r="P5" s="230">
        <f t="shared" si="4"/>
        <v>0</v>
      </c>
      <c r="Q5" s="171"/>
      <c r="R5" s="171"/>
      <c r="S5" s="171"/>
      <c r="T5" s="171"/>
      <c r="U5" s="231">
        <f t="shared" si="5"/>
        <v>0</v>
      </c>
      <c r="V5" s="231"/>
      <c r="W5" s="231">
        <f t="shared" si="6"/>
        <v>0</v>
      </c>
    </row>
    <row r="6" spans="1:23" ht="15" x14ac:dyDescent="0.2">
      <c r="A6" s="175">
        <v>5</v>
      </c>
      <c r="B6" s="173" t="s">
        <v>804</v>
      </c>
      <c r="C6" s="182">
        <v>0.72916666666666663</v>
      </c>
      <c r="D6" s="182">
        <v>0.8125</v>
      </c>
      <c r="E6" s="171"/>
      <c r="F6" s="171"/>
      <c r="G6" s="230">
        <f t="shared" si="0"/>
        <v>8.333333333333337E-2</v>
      </c>
      <c r="H6" s="230">
        <f t="shared" si="1"/>
        <v>0</v>
      </c>
      <c r="I6" s="230">
        <f t="shared" si="2"/>
        <v>8.333333333333337E-2</v>
      </c>
      <c r="J6" s="171"/>
      <c r="K6" s="171"/>
      <c r="L6" s="171"/>
      <c r="M6" s="171"/>
      <c r="N6" s="231">
        <f t="shared" si="3"/>
        <v>0</v>
      </c>
      <c r="O6" s="232"/>
      <c r="P6" s="230">
        <f t="shared" si="4"/>
        <v>0</v>
      </c>
      <c r="Q6" s="186"/>
      <c r="R6" s="186"/>
      <c r="S6" s="186"/>
      <c r="T6" s="186"/>
      <c r="U6" s="231">
        <f t="shared" si="5"/>
        <v>0</v>
      </c>
      <c r="V6" s="233"/>
      <c r="W6" s="231">
        <f t="shared" si="6"/>
        <v>0</v>
      </c>
    </row>
    <row r="7" spans="1:23" ht="15" x14ac:dyDescent="0.2">
      <c r="A7" s="175">
        <v>6</v>
      </c>
      <c r="B7" s="173" t="s">
        <v>804</v>
      </c>
      <c r="C7" s="182">
        <v>0.25</v>
      </c>
      <c r="D7" s="182">
        <v>0.375</v>
      </c>
      <c r="E7" s="171"/>
      <c r="F7" s="171"/>
      <c r="G7" s="230">
        <f t="shared" si="0"/>
        <v>0.125</v>
      </c>
      <c r="H7" s="230">
        <f t="shared" si="1"/>
        <v>0</v>
      </c>
      <c r="I7" s="230">
        <f t="shared" si="2"/>
        <v>0.125</v>
      </c>
      <c r="J7" s="171"/>
      <c r="K7" s="171"/>
      <c r="L7" s="171"/>
      <c r="M7" s="171"/>
      <c r="N7" s="231">
        <f t="shared" si="3"/>
        <v>0</v>
      </c>
      <c r="O7" s="232"/>
      <c r="P7" s="230">
        <f t="shared" si="4"/>
        <v>0</v>
      </c>
      <c r="Q7" s="186"/>
      <c r="R7" s="186"/>
      <c r="S7" s="186"/>
      <c r="T7" s="186"/>
      <c r="U7" s="231">
        <f t="shared" si="5"/>
        <v>0</v>
      </c>
      <c r="V7" s="233"/>
      <c r="W7" s="231">
        <f t="shared" si="6"/>
        <v>0</v>
      </c>
    </row>
    <row r="8" spans="1:23" x14ac:dyDescent="0.2">
      <c r="A8" s="175">
        <v>7</v>
      </c>
      <c r="B8" s="173" t="s">
        <v>804</v>
      </c>
      <c r="C8" s="182">
        <v>0.6875</v>
      </c>
      <c r="D8" s="182">
        <v>0.91666666666666663</v>
      </c>
      <c r="E8" s="171"/>
      <c r="F8" s="171"/>
      <c r="G8" s="230">
        <f t="shared" si="0"/>
        <v>0.22916666666666663</v>
      </c>
      <c r="H8" s="230">
        <f t="shared" si="1"/>
        <v>0</v>
      </c>
      <c r="I8" s="230">
        <f t="shared" si="2"/>
        <v>0.22916666666666663</v>
      </c>
      <c r="J8" s="171"/>
      <c r="K8" s="171"/>
      <c r="L8" s="171"/>
      <c r="M8" s="171"/>
      <c r="N8" s="231">
        <f t="shared" si="3"/>
        <v>0</v>
      </c>
      <c r="O8" s="232"/>
      <c r="P8" s="230">
        <f t="shared" si="4"/>
        <v>0</v>
      </c>
      <c r="Q8" s="171"/>
      <c r="R8" s="171"/>
      <c r="S8" s="171"/>
      <c r="T8" s="171"/>
      <c r="U8" s="231">
        <f t="shared" si="5"/>
        <v>0</v>
      </c>
      <c r="V8" s="231"/>
      <c r="W8" s="231">
        <f t="shared" si="6"/>
        <v>0</v>
      </c>
    </row>
    <row r="9" spans="1:23" ht="15" x14ac:dyDescent="0.2">
      <c r="A9" s="175">
        <v>8</v>
      </c>
      <c r="B9" s="173" t="s">
        <v>804</v>
      </c>
      <c r="C9" s="182">
        <v>0.70833333333333337</v>
      </c>
      <c r="D9" s="182">
        <v>0.875</v>
      </c>
      <c r="E9" s="171"/>
      <c r="F9" s="171"/>
      <c r="G9" s="230">
        <f t="shared" si="0"/>
        <v>0.16666666666666663</v>
      </c>
      <c r="H9" s="230">
        <f t="shared" si="1"/>
        <v>0</v>
      </c>
      <c r="I9" s="230">
        <f t="shared" si="2"/>
        <v>0.16666666666666663</v>
      </c>
      <c r="J9" s="171"/>
      <c r="K9" s="171"/>
      <c r="L9" s="171"/>
      <c r="M9" s="171"/>
      <c r="N9" s="231">
        <f t="shared" si="3"/>
        <v>0</v>
      </c>
      <c r="O9" s="232"/>
      <c r="P9" s="230">
        <f t="shared" si="4"/>
        <v>0</v>
      </c>
      <c r="Q9" s="186"/>
      <c r="R9" s="186"/>
      <c r="S9" s="186"/>
      <c r="T9" s="186"/>
      <c r="U9" s="231">
        <f t="shared" si="5"/>
        <v>0</v>
      </c>
      <c r="V9" s="231"/>
      <c r="W9" s="231">
        <f t="shared" si="6"/>
        <v>0</v>
      </c>
    </row>
    <row r="10" spans="1:23" ht="15" x14ac:dyDescent="0.2">
      <c r="A10" s="175">
        <v>9</v>
      </c>
      <c r="B10" s="173" t="s">
        <v>804</v>
      </c>
      <c r="C10" s="182">
        <v>0.25</v>
      </c>
      <c r="D10" s="182">
        <v>0.375</v>
      </c>
      <c r="E10" s="171"/>
      <c r="F10" s="171"/>
      <c r="G10" s="230">
        <f t="shared" si="0"/>
        <v>0.125</v>
      </c>
      <c r="H10" s="230">
        <f t="shared" si="1"/>
        <v>0</v>
      </c>
      <c r="I10" s="230">
        <f t="shared" si="2"/>
        <v>0.125</v>
      </c>
      <c r="J10" s="171"/>
      <c r="K10" s="171"/>
      <c r="L10" s="171"/>
      <c r="M10" s="171"/>
      <c r="N10" s="231">
        <f t="shared" si="3"/>
        <v>0</v>
      </c>
      <c r="O10" s="232"/>
      <c r="P10" s="230">
        <f t="shared" si="4"/>
        <v>0</v>
      </c>
      <c r="Q10" s="171"/>
      <c r="R10" s="171"/>
      <c r="S10" s="171"/>
      <c r="T10" s="171"/>
      <c r="U10" s="231">
        <f t="shared" si="5"/>
        <v>0</v>
      </c>
      <c r="V10" s="233"/>
      <c r="W10" s="231">
        <f t="shared" si="6"/>
        <v>0</v>
      </c>
    </row>
    <row r="11" spans="1:23" x14ac:dyDescent="0.2">
      <c r="A11" s="175">
        <v>10</v>
      </c>
      <c r="B11" s="173" t="s">
        <v>804</v>
      </c>
      <c r="C11" s="182">
        <v>0.625</v>
      </c>
      <c r="D11" s="182">
        <v>0.9375</v>
      </c>
      <c r="E11" s="171"/>
      <c r="F11" s="171"/>
      <c r="G11" s="230">
        <f t="shared" si="0"/>
        <v>0.3125</v>
      </c>
      <c r="H11" s="230">
        <f t="shared" si="1"/>
        <v>0</v>
      </c>
      <c r="I11" s="230">
        <f t="shared" si="2"/>
        <v>0.3125</v>
      </c>
      <c r="J11" s="171"/>
      <c r="K11" s="171"/>
      <c r="L11" s="171"/>
      <c r="M11" s="171"/>
      <c r="N11" s="231">
        <f t="shared" si="3"/>
        <v>0</v>
      </c>
      <c r="O11" s="232"/>
      <c r="P11" s="230">
        <f t="shared" si="4"/>
        <v>0</v>
      </c>
      <c r="Q11" s="171"/>
      <c r="R11" s="171"/>
      <c r="S11" s="171"/>
      <c r="T11" s="171"/>
      <c r="U11" s="231">
        <f t="shared" si="5"/>
        <v>0</v>
      </c>
      <c r="V11" s="231"/>
      <c r="W11" s="231">
        <f t="shared" si="6"/>
        <v>0</v>
      </c>
    </row>
    <row r="12" spans="1:23" x14ac:dyDescent="0.2">
      <c r="A12" s="175">
        <v>11</v>
      </c>
      <c r="B12" s="173" t="s">
        <v>804</v>
      </c>
      <c r="C12" s="182">
        <v>0.66666666666666663</v>
      </c>
      <c r="D12" s="182">
        <v>0.875</v>
      </c>
      <c r="E12" s="171"/>
      <c r="F12" s="171"/>
      <c r="G12" s="230">
        <f t="shared" si="0"/>
        <v>0.20833333333333337</v>
      </c>
      <c r="H12" s="230">
        <f>F12-E12</f>
        <v>0</v>
      </c>
      <c r="I12" s="230">
        <f t="shared" si="2"/>
        <v>0.20833333333333337</v>
      </c>
      <c r="J12" s="171"/>
      <c r="K12" s="171"/>
      <c r="L12" s="171"/>
      <c r="M12" s="171"/>
      <c r="N12" s="231">
        <f t="shared" si="3"/>
        <v>0</v>
      </c>
      <c r="O12" s="232"/>
      <c r="P12" s="230">
        <f t="shared" si="4"/>
        <v>0</v>
      </c>
      <c r="Q12" s="171"/>
      <c r="R12" s="171"/>
      <c r="S12" s="171"/>
      <c r="T12" s="171"/>
      <c r="U12" s="231">
        <f t="shared" si="5"/>
        <v>0</v>
      </c>
      <c r="V12" s="231"/>
      <c r="W12" s="231">
        <f t="shared" si="6"/>
        <v>0</v>
      </c>
    </row>
    <row r="13" spans="1:23" x14ac:dyDescent="0.2">
      <c r="A13" s="175">
        <v>12</v>
      </c>
      <c r="B13" s="173" t="s">
        <v>804</v>
      </c>
      <c r="C13" s="182">
        <v>0.6875</v>
      </c>
      <c r="D13" s="182">
        <v>0.89583333333333337</v>
      </c>
      <c r="E13" s="171"/>
      <c r="F13" s="171"/>
      <c r="G13" s="230">
        <f t="shared" si="0"/>
        <v>0.20833333333333337</v>
      </c>
      <c r="H13" s="230">
        <f>F13-E13</f>
        <v>0</v>
      </c>
      <c r="I13" s="230">
        <f t="shared" si="2"/>
        <v>0.20833333333333337</v>
      </c>
      <c r="J13" s="171"/>
      <c r="K13" s="171"/>
      <c r="L13" s="171"/>
      <c r="M13" s="171"/>
      <c r="N13" s="231">
        <f t="shared" si="3"/>
        <v>0</v>
      </c>
      <c r="O13" s="232"/>
      <c r="P13" s="230">
        <f t="shared" si="4"/>
        <v>0</v>
      </c>
      <c r="Q13" s="171"/>
      <c r="R13" s="171"/>
      <c r="S13" s="171"/>
      <c r="T13" s="171"/>
      <c r="U13" s="231">
        <f t="shared" si="5"/>
        <v>0</v>
      </c>
      <c r="V13" s="231"/>
      <c r="W13" s="231">
        <f t="shared" si="6"/>
        <v>0</v>
      </c>
    </row>
    <row r="14" spans="1:23" x14ac:dyDescent="0.2">
      <c r="A14" s="175">
        <v>13</v>
      </c>
      <c r="B14" s="173" t="s">
        <v>804</v>
      </c>
      <c r="C14" s="182">
        <v>0.27083333333333331</v>
      </c>
      <c r="D14" s="182">
        <v>0.45833333333333331</v>
      </c>
      <c r="E14" s="182"/>
      <c r="F14" s="182"/>
      <c r="G14" s="230">
        <f t="shared" si="0"/>
        <v>0.1875</v>
      </c>
      <c r="H14" s="230">
        <f t="shared" ref="H14:H21" si="7">F14-E14</f>
        <v>0</v>
      </c>
      <c r="I14" s="230">
        <f t="shared" si="2"/>
        <v>0.1875</v>
      </c>
      <c r="J14" s="171"/>
      <c r="K14" s="171"/>
      <c r="L14" s="171"/>
      <c r="M14" s="171"/>
      <c r="N14" s="231">
        <f t="shared" si="3"/>
        <v>0</v>
      </c>
      <c r="O14" s="232"/>
      <c r="P14" s="230">
        <f t="shared" si="4"/>
        <v>0</v>
      </c>
      <c r="Q14" s="171"/>
      <c r="R14" s="171"/>
      <c r="S14" s="171"/>
      <c r="T14" s="171"/>
      <c r="U14" s="231">
        <f t="shared" si="5"/>
        <v>0</v>
      </c>
      <c r="V14" s="231"/>
      <c r="W14" s="231">
        <f t="shared" si="6"/>
        <v>0</v>
      </c>
    </row>
    <row r="15" spans="1:23" x14ac:dyDescent="0.2">
      <c r="A15" s="175">
        <v>14</v>
      </c>
      <c r="B15" s="173" t="s">
        <v>804</v>
      </c>
      <c r="C15" s="182">
        <v>0.64583333333333337</v>
      </c>
      <c r="D15" s="182">
        <v>0.91666666666666663</v>
      </c>
      <c r="E15" s="182" t="s">
        <v>2022</v>
      </c>
      <c r="F15" s="182" t="s">
        <v>2022</v>
      </c>
      <c r="G15" s="230">
        <f t="shared" si="0"/>
        <v>0.27083333333333326</v>
      </c>
      <c r="H15" s="230"/>
      <c r="I15" s="230">
        <f t="shared" si="2"/>
        <v>0.27083333333333326</v>
      </c>
      <c r="J15" s="171"/>
      <c r="K15" s="171"/>
      <c r="L15" s="171"/>
      <c r="M15" s="171"/>
      <c r="N15" s="231">
        <f t="shared" si="3"/>
        <v>0</v>
      </c>
      <c r="O15" s="232"/>
      <c r="P15" s="230">
        <f t="shared" si="4"/>
        <v>0</v>
      </c>
      <c r="Q15" s="171"/>
      <c r="R15" s="171"/>
      <c r="S15" s="171"/>
      <c r="T15" s="171"/>
      <c r="U15" s="231">
        <f t="shared" si="5"/>
        <v>0</v>
      </c>
      <c r="V15" s="231"/>
      <c r="W15" s="231">
        <f t="shared" si="6"/>
        <v>0</v>
      </c>
    </row>
    <row r="16" spans="1:23" ht="15" x14ac:dyDescent="0.2">
      <c r="A16" s="175">
        <v>15</v>
      </c>
      <c r="B16" s="173" t="s">
        <v>804</v>
      </c>
      <c r="C16" s="182">
        <v>0.6875</v>
      </c>
      <c r="D16" s="182">
        <v>0.85416666666666663</v>
      </c>
      <c r="E16" s="182" t="s">
        <v>2022</v>
      </c>
      <c r="F16" s="182" t="s">
        <v>2022</v>
      </c>
      <c r="G16" s="230">
        <f t="shared" si="0"/>
        <v>0.16666666666666663</v>
      </c>
      <c r="H16" s="230"/>
      <c r="I16" s="230">
        <f t="shared" si="2"/>
        <v>0.16666666666666663</v>
      </c>
      <c r="J16" s="171"/>
      <c r="K16" s="171"/>
      <c r="L16" s="171"/>
      <c r="M16" s="171"/>
      <c r="N16" s="231">
        <f t="shared" si="3"/>
        <v>0</v>
      </c>
      <c r="O16" s="232"/>
      <c r="P16" s="230">
        <f t="shared" si="4"/>
        <v>0</v>
      </c>
      <c r="Q16" s="186"/>
      <c r="R16" s="186"/>
      <c r="S16" s="186"/>
      <c r="T16" s="186"/>
      <c r="U16" s="231">
        <f t="shared" si="5"/>
        <v>0</v>
      </c>
      <c r="V16" s="231"/>
      <c r="W16" s="231">
        <f t="shared" si="6"/>
        <v>0</v>
      </c>
    </row>
    <row r="17" spans="1:23" x14ac:dyDescent="0.2">
      <c r="A17" s="175">
        <v>17</v>
      </c>
      <c r="B17" s="173" t="s">
        <v>804</v>
      </c>
      <c r="C17" s="182">
        <v>0.27083333333333331</v>
      </c>
      <c r="D17" s="182">
        <v>0.91666666666666663</v>
      </c>
      <c r="E17" s="182"/>
      <c r="F17" s="182"/>
      <c r="G17" s="230">
        <f t="shared" si="0"/>
        <v>0.64583333333333326</v>
      </c>
      <c r="H17" s="230">
        <f t="shared" si="7"/>
        <v>0</v>
      </c>
      <c r="I17" s="230">
        <f t="shared" si="2"/>
        <v>0.64583333333333326</v>
      </c>
      <c r="J17" s="171"/>
      <c r="K17" s="171"/>
      <c r="L17" s="171"/>
      <c r="M17" s="171"/>
      <c r="N17" s="231">
        <f t="shared" si="3"/>
        <v>0</v>
      </c>
      <c r="O17" s="232"/>
      <c r="P17" s="230">
        <f t="shared" si="4"/>
        <v>0</v>
      </c>
      <c r="Q17" s="171"/>
      <c r="R17" s="171"/>
      <c r="S17" s="171"/>
      <c r="T17" s="171"/>
      <c r="U17" s="231">
        <f t="shared" si="5"/>
        <v>0</v>
      </c>
      <c r="V17" s="231"/>
      <c r="W17" s="231">
        <f t="shared" si="6"/>
        <v>0</v>
      </c>
    </row>
    <row r="18" spans="1:23" ht="15" x14ac:dyDescent="0.2">
      <c r="A18" s="175">
        <v>18</v>
      </c>
      <c r="B18" s="173" t="s">
        <v>804</v>
      </c>
      <c r="C18" s="182">
        <v>0.70833333333333337</v>
      </c>
      <c r="D18" s="182">
        <v>0.85416666666666663</v>
      </c>
      <c r="E18" s="182"/>
      <c r="F18" s="182"/>
      <c r="G18" s="230">
        <f t="shared" si="0"/>
        <v>0.14583333333333326</v>
      </c>
      <c r="H18" s="230">
        <f t="shared" si="7"/>
        <v>0</v>
      </c>
      <c r="I18" s="230">
        <f t="shared" si="2"/>
        <v>0.14583333333333326</v>
      </c>
      <c r="J18" s="171"/>
      <c r="K18" s="171"/>
      <c r="L18" s="171"/>
      <c r="M18" s="171"/>
      <c r="N18" s="231">
        <f t="shared" si="3"/>
        <v>0</v>
      </c>
      <c r="O18" s="232"/>
      <c r="P18" s="230">
        <f t="shared" si="4"/>
        <v>0</v>
      </c>
      <c r="Q18" s="171"/>
      <c r="R18" s="171"/>
      <c r="S18" s="171"/>
      <c r="T18" s="171"/>
      <c r="U18" s="231">
        <f t="shared" si="5"/>
        <v>0</v>
      </c>
      <c r="V18" s="233"/>
      <c r="W18" s="231">
        <f t="shared" si="6"/>
        <v>0</v>
      </c>
    </row>
    <row r="19" spans="1:23" x14ac:dyDescent="0.2">
      <c r="A19" s="175">
        <v>19</v>
      </c>
      <c r="B19" s="173" t="s">
        <v>804</v>
      </c>
      <c r="C19" s="182">
        <v>0.72916666666666663</v>
      </c>
      <c r="D19" s="182">
        <v>0.875</v>
      </c>
      <c r="E19" s="171"/>
      <c r="F19" s="171"/>
      <c r="G19" s="230">
        <f t="shared" si="0"/>
        <v>0.14583333333333337</v>
      </c>
      <c r="H19" s="230">
        <f t="shared" si="7"/>
        <v>0</v>
      </c>
      <c r="I19" s="230">
        <f t="shared" si="2"/>
        <v>0.14583333333333337</v>
      </c>
      <c r="J19" s="171"/>
      <c r="K19" s="171"/>
      <c r="L19" s="171"/>
      <c r="M19" s="171"/>
      <c r="N19" s="231">
        <f t="shared" si="3"/>
        <v>0</v>
      </c>
      <c r="O19" s="232"/>
      <c r="P19" s="230">
        <f t="shared" si="4"/>
        <v>0</v>
      </c>
      <c r="Q19" s="171"/>
      <c r="R19" s="171"/>
      <c r="S19" s="171"/>
      <c r="T19" s="171"/>
      <c r="U19" s="231">
        <f t="shared" si="5"/>
        <v>0</v>
      </c>
      <c r="V19" s="231"/>
      <c r="W19" s="231">
        <f t="shared" si="6"/>
        <v>0</v>
      </c>
    </row>
    <row r="20" spans="1:23" x14ac:dyDescent="0.2">
      <c r="A20" s="175">
        <v>20</v>
      </c>
      <c r="B20" s="173" t="s">
        <v>804</v>
      </c>
      <c r="C20" s="182">
        <v>0.66666666666666663</v>
      </c>
      <c r="D20" s="182">
        <v>0.85416666666666663</v>
      </c>
      <c r="E20" s="171"/>
      <c r="F20" s="171"/>
      <c r="G20" s="230">
        <f t="shared" si="0"/>
        <v>0.1875</v>
      </c>
      <c r="H20" s="230">
        <f t="shared" si="7"/>
        <v>0</v>
      </c>
      <c r="I20" s="230">
        <f t="shared" si="2"/>
        <v>0.1875</v>
      </c>
      <c r="J20" s="171"/>
      <c r="K20" s="171"/>
      <c r="L20" s="171"/>
      <c r="M20" s="171"/>
      <c r="N20" s="231">
        <f t="shared" si="3"/>
        <v>0</v>
      </c>
      <c r="O20" s="232"/>
      <c r="P20" s="230">
        <f t="shared" si="4"/>
        <v>0</v>
      </c>
      <c r="Q20" s="171"/>
      <c r="R20" s="171"/>
      <c r="S20" s="171"/>
      <c r="T20" s="171"/>
      <c r="U20" s="231">
        <f t="shared" si="5"/>
        <v>0</v>
      </c>
      <c r="V20" s="231"/>
      <c r="W20" s="231">
        <f t="shared" si="6"/>
        <v>0</v>
      </c>
    </row>
    <row r="21" spans="1:23" x14ac:dyDescent="0.2">
      <c r="A21" s="175">
        <v>21</v>
      </c>
      <c r="B21" s="173" t="s">
        <v>804</v>
      </c>
      <c r="C21" s="182">
        <v>0.29166666666666669</v>
      </c>
      <c r="D21" s="182">
        <v>0.39583333333333331</v>
      </c>
      <c r="E21" s="171"/>
      <c r="F21" s="171"/>
      <c r="G21" s="230">
        <f t="shared" si="0"/>
        <v>0.10416666666666663</v>
      </c>
      <c r="H21" s="230">
        <f t="shared" si="7"/>
        <v>0</v>
      </c>
      <c r="I21" s="230">
        <f t="shared" si="2"/>
        <v>0.10416666666666663</v>
      </c>
      <c r="J21" s="171"/>
      <c r="K21" s="171"/>
      <c r="L21" s="171"/>
      <c r="M21" s="171"/>
      <c r="N21" s="231">
        <f t="shared" si="3"/>
        <v>0</v>
      </c>
      <c r="O21" s="232"/>
      <c r="P21" s="230">
        <f t="shared" si="4"/>
        <v>0</v>
      </c>
      <c r="Q21" s="171"/>
      <c r="R21" s="171"/>
      <c r="S21" s="171"/>
      <c r="T21" s="171"/>
      <c r="U21" s="231">
        <f t="shared" si="5"/>
        <v>0</v>
      </c>
      <c r="V21" s="231"/>
      <c r="W21" s="231">
        <f t="shared" si="6"/>
        <v>0</v>
      </c>
    </row>
    <row r="22" spans="1:23" x14ac:dyDescent="0.2">
      <c r="A22" s="175">
        <v>22</v>
      </c>
      <c r="B22" s="173" t="s">
        <v>804</v>
      </c>
      <c r="C22" s="182">
        <v>0.25</v>
      </c>
      <c r="D22" s="182">
        <v>0.45833333333333331</v>
      </c>
      <c r="E22" s="171"/>
      <c r="F22" s="171"/>
      <c r="G22" s="230">
        <f t="shared" si="0"/>
        <v>0.20833333333333331</v>
      </c>
      <c r="H22" s="230">
        <f>F22-E22</f>
        <v>0</v>
      </c>
      <c r="I22" s="230">
        <f t="shared" si="2"/>
        <v>0.20833333333333331</v>
      </c>
      <c r="J22" s="171"/>
      <c r="K22" s="171"/>
      <c r="L22" s="171"/>
      <c r="M22" s="171"/>
      <c r="N22" s="231">
        <f t="shared" si="3"/>
        <v>0</v>
      </c>
      <c r="O22" s="232"/>
      <c r="P22" s="230">
        <f t="shared" si="4"/>
        <v>0</v>
      </c>
      <c r="Q22" s="171"/>
      <c r="R22" s="171"/>
      <c r="S22" s="171"/>
      <c r="T22" s="171"/>
      <c r="U22" s="231">
        <f t="shared" si="5"/>
        <v>0</v>
      </c>
      <c r="V22" s="231"/>
      <c r="W22" s="231">
        <f t="shared" si="6"/>
        <v>0</v>
      </c>
    </row>
    <row r="23" spans="1:23" ht="15" x14ac:dyDescent="0.2">
      <c r="A23" s="175">
        <v>23</v>
      </c>
      <c r="B23" s="173" t="s">
        <v>804</v>
      </c>
      <c r="C23" s="182">
        <v>0.72916666666666663</v>
      </c>
      <c r="D23" s="182">
        <v>0.875</v>
      </c>
      <c r="E23" s="171"/>
      <c r="F23" s="171"/>
      <c r="G23" s="230">
        <f t="shared" si="0"/>
        <v>0.14583333333333337</v>
      </c>
      <c r="H23" s="230">
        <f t="shared" ref="H23:H37" si="8">F23-E23</f>
        <v>0</v>
      </c>
      <c r="I23" s="230">
        <f t="shared" si="2"/>
        <v>0.14583333333333337</v>
      </c>
      <c r="J23" s="171"/>
      <c r="K23" s="171"/>
      <c r="L23" s="171"/>
      <c r="M23" s="171"/>
      <c r="N23" s="231">
        <f t="shared" si="3"/>
        <v>0</v>
      </c>
      <c r="O23" s="232"/>
      <c r="P23" s="230">
        <f t="shared" si="4"/>
        <v>0</v>
      </c>
      <c r="Q23" s="186"/>
      <c r="R23" s="186"/>
      <c r="S23" s="186"/>
      <c r="T23" s="186"/>
      <c r="U23" s="231">
        <f t="shared" si="5"/>
        <v>0</v>
      </c>
      <c r="V23" s="231"/>
      <c r="W23" s="231">
        <f t="shared" si="6"/>
        <v>0</v>
      </c>
    </row>
    <row r="24" spans="1:23" ht="15" x14ac:dyDescent="0.2">
      <c r="A24" s="175">
        <v>26</v>
      </c>
      <c r="B24" s="173" t="s">
        <v>804</v>
      </c>
      <c r="C24" s="182">
        <v>0.25</v>
      </c>
      <c r="D24" s="182">
        <v>0.4375</v>
      </c>
      <c r="E24" s="171" t="s">
        <v>2022</v>
      </c>
      <c r="F24" s="171" t="s">
        <v>2022</v>
      </c>
      <c r="G24" s="230">
        <f t="shared" si="0"/>
        <v>0.1875</v>
      </c>
      <c r="H24" s="230"/>
      <c r="I24" s="230">
        <f t="shared" si="2"/>
        <v>0.1875</v>
      </c>
      <c r="J24" s="171"/>
      <c r="K24" s="171"/>
      <c r="L24" s="171"/>
      <c r="M24" s="171"/>
      <c r="N24" s="231">
        <f t="shared" si="3"/>
        <v>0</v>
      </c>
      <c r="O24" s="232"/>
      <c r="P24" s="230">
        <f t="shared" si="4"/>
        <v>0</v>
      </c>
      <c r="Q24" s="186"/>
      <c r="R24" s="186"/>
      <c r="S24" s="186"/>
      <c r="T24" s="186"/>
      <c r="U24" s="231">
        <f t="shared" si="5"/>
        <v>0</v>
      </c>
      <c r="V24" s="231"/>
      <c r="W24" s="231">
        <f t="shared" si="6"/>
        <v>0</v>
      </c>
    </row>
    <row r="25" spans="1:23" x14ac:dyDescent="0.2">
      <c r="A25" s="175">
        <v>28</v>
      </c>
      <c r="B25" s="173" t="s">
        <v>804</v>
      </c>
      <c r="C25" s="182">
        <v>0.29166666666666669</v>
      </c>
      <c r="D25" s="182">
        <v>0.375</v>
      </c>
      <c r="E25" s="171"/>
      <c r="F25" s="171"/>
      <c r="G25" s="230">
        <f t="shared" si="0"/>
        <v>8.3333333333333315E-2</v>
      </c>
      <c r="H25" s="230">
        <f t="shared" si="8"/>
        <v>0</v>
      </c>
      <c r="I25" s="230">
        <f t="shared" si="2"/>
        <v>8.3333333333333315E-2</v>
      </c>
      <c r="J25" s="171"/>
      <c r="K25" s="171"/>
      <c r="L25" s="171"/>
      <c r="M25" s="171"/>
      <c r="N25" s="231">
        <f t="shared" si="3"/>
        <v>0</v>
      </c>
      <c r="O25" s="232"/>
      <c r="P25" s="230">
        <f t="shared" si="4"/>
        <v>0</v>
      </c>
      <c r="Q25" s="171"/>
      <c r="R25" s="171"/>
      <c r="S25" s="171"/>
      <c r="T25" s="171"/>
      <c r="U25" s="231">
        <f t="shared" si="5"/>
        <v>0</v>
      </c>
      <c r="V25" s="231"/>
      <c r="W25" s="231">
        <f t="shared" si="6"/>
        <v>0</v>
      </c>
    </row>
    <row r="26" spans="1:23" ht="15" x14ac:dyDescent="0.2">
      <c r="A26" s="175">
        <v>29</v>
      </c>
      <c r="B26" s="173" t="s">
        <v>804</v>
      </c>
      <c r="C26" s="182">
        <v>0.70833333333333337</v>
      </c>
      <c r="D26" s="182">
        <v>0.85416666666666663</v>
      </c>
      <c r="E26" s="171"/>
      <c r="F26" s="171"/>
      <c r="G26" s="230">
        <f t="shared" si="0"/>
        <v>0.14583333333333326</v>
      </c>
      <c r="H26" s="230">
        <f t="shared" si="8"/>
        <v>0</v>
      </c>
      <c r="I26" s="230">
        <f t="shared" si="2"/>
        <v>0.14583333333333326</v>
      </c>
      <c r="J26" s="171"/>
      <c r="K26" s="171"/>
      <c r="L26" s="171"/>
      <c r="M26" s="171"/>
      <c r="N26" s="231">
        <f t="shared" si="3"/>
        <v>0</v>
      </c>
      <c r="O26" s="232"/>
      <c r="P26" s="230">
        <f t="shared" si="4"/>
        <v>0</v>
      </c>
      <c r="Q26" s="171"/>
      <c r="R26" s="171"/>
      <c r="S26" s="171"/>
      <c r="T26" s="171"/>
      <c r="U26" s="231">
        <f t="shared" si="5"/>
        <v>0</v>
      </c>
      <c r="V26" s="233"/>
      <c r="W26" s="231">
        <f t="shared" si="6"/>
        <v>0</v>
      </c>
    </row>
    <row r="27" spans="1:23" ht="15" x14ac:dyDescent="0.2">
      <c r="A27" s="175">
        <v>30</v>
      </c>
      <c r="B27" s="173" t="s">
        <v>804</v>
      </c>
      <c r="C27" s="182">
        <v>0.29166666666666669</v>
      </c>
      <c r="D27" s="182">
        <v>0.41666666666666669</v>
      </c>
      <c r="E27" s="182"/>
      <c r="F27" s="182"/>
      <c r="G27" s="230">
        <f t="shared" si="0"/>
        <v>0.125</v>
      </c>
      <c r="H27" s="230">
        <f t="shared" si="8"/>
        <v>0</v>
      </c>
      <c r="I27" s="230">
        <f t="shared" si="2"/>
        <v>0.125</v>
      </c>
      <c r="J27" s="171"/>
      <c r="K27" s="171"/>
      <c r="L27" s="171"/>
      <c r="M27" s="171"/>
      <c r="N27" s="231">
        <f t="shared" si="3"/>
        <v>0</v>
      </c>
      <c r="O27" s="232"/>
      <c r="P27" s="230">
        <f t="shared" si="4"/>
        <v>0</v>
      </c>
      <c r="Q27" s="171"/>
      <c r="R27" s="171"/>
      <c r="S27" s="171"/>
      <c r="T27" s="171"/>
      <c r="U27" s="231">
        <f t="shared" si="5"/>
        <v>0</v>
      </c>
      <c r="V27" s="233"/>
      <c r="W27" s="231">
        <f t="shared" si="6"/>
        <v>0</v>
      </c>
    </row>
    <row r="28" spans="1:23" x14ac:dyDescent="0.2">
      <c r="A28" s="175">
        <v>31</v>
      </c>
      <c r="B28" s="173" t="s">
        <v>804</v>
      </c>
      <c r="C28" s="182">
        <v>0.6875</v>
      </c>
      <c r="D28" s="182">
        <v>0.91666666666666663</v>
      </c>
      <c r="E28" s="171"/>
      <c r="F28" s="171"/>
      <c r="G28" s="230">
        <f t="shared" si="0"/>
        <v>0.22916666666666663</v>
      </c>
      <c r="H28" s="230">
        <f t="shared" si="8"/>
        <v>0</v>
      </c>
      <c r="I28" s="230">
        <f t="shared" si="2"/>
        <v>0.22916666666666663</v>
      </c>
      <c r="J28" s="171"/>
      <c r="K28" s="171"/>
      <c r="L28" s="171"/>
      <c r="M28" s="171"/>
      <c r="N28" s="231">
        <f t="shared" si="3"/>
        <v>0</v>
      </c>
      <c r="O28" s="232"/>
      <c r="P28" s="230">
        <f t="shared" si="4"/>
        <v>0</v>
      </c>
      <c r="Q28" s="171"/>
      <c r="R28" s="171"/>
      <c r="S28" s="171"/>
      <c r="T28" s="171"/>
      <c r="U28" s="231">
        <f t="shared" si="5"/>
        <v>0</v>
      </c>
      <c r="V28" s="231"/>
      <c r="W28" s="231">
        <f t="shared" si="6"/>
        <v>0</v>
      </c>
    </row>
    <row r="29" spans="1:23" x14ac:dyDescent="0.2">
      <c r="A29" s="175">
        <v>32</v>
      </c>
      <c r="B29" s="173" t="s">
        <v>804</v>
      </c>
      <c r="C29" s="182">
        <v>0.64583333333333337</v>
      </c>
      <c r="D29" s="182">
        <v>0.91666666666666663</v>
      </c>
      <c r="E29" s="171" t="s">
        <v>2022</v>
      </c>
      <c r="F29" s="171" t="s">
        <v>2022</v>
      </c>
      <c r="G29" s="230">
        <f t="shared" si="0"/>
        <v>0.27083333333333326</v>
      </c>
      <c r="H29" s="230"/>
      <c r="I29" s="230">
        <f t="shared" si="2"/>
        <v>0.27083333333333326</v>
      </c>
      <c r="J29" s="171"/>
      <c r="K29" s="171"/>
      <c r="L29" s="171"/>
      <c r="M29" s="171"/>
      <c r="N29" s="231">
        <f t="shared" si="3"/>
        <v>0</v>
      </c>
      <c r="O29" s="232"/>
      <c r="P29" s="230">
        <f t="shared" si="4"/>
        <v>0</v>
      </c>
      <c r="Q29" s="171"/>
      <c r="R29" s="171"/>
      <c r="S29" s="171"/>
      <c r="T29" s="171"/>
      <c r="U29" s="231">
        <f t="shared" si="5"/>
        <v>0</v>
      </c>
      <c r="V29" s="231"/>
      <c r="W29" s="231">
        <f t="shared" si="6"/>
        <v>0</v>
      </c>
    </row>
    <row r="30" spans="1:23" x14ac:dyDescent="0.2">
      <c r="A30" s="175">
        <v>33</v>
      </c>
      <c r="B30" s="173" t="s">
        <v>804</v>
      </c>
      <c r="C30" s="182">
        <v>0.27083333333333331</v>
      </c>
      <c r="D30" s="182">
        <v>0.35416666666666669</v>
      </c>
      <c r="E30" s="171"/>
      <c r="F30" s="171"/>
      <c r="G30" s="230">
        <f t="shared" si="0"/>
        <v>8.333333333333337E-2</v>
      </c>
      <c r="H30" s="230">
        <f t="shared" si="8"/>
        <v>0</v>
      </c>
      <c r="I30" s="230">
        <f t="shared" si="2"/>
        <v>8.333333333333337E-2</v>
      </c>
      <c r="J30" s="171"/>
      <c r="K30" s="171"/>
      <c r="L30" s="171"/>
      <c r="M30" s="171"/>
      <c r="N30" s="231">
        <f t="shared" si="3"/>
        <v>0</v>
      </c>
      <c r="O30" s="232"/>
      <c r="P30" s="230">
        <f t="shared" si="4"/>
        <v>0</v>
      </c>
      <c r="Q30" s="171"/>
      <c r="R30" s="171"/>
      <c r="S30" s="171"/>
      <c r="T30" s="171"/>
      <c r="U30" s="231">
        <f t="shared" si="5"/>
        <v>0</v>
      </c>
      <c r="V30" s="231"/>
      <c r="W30" s="231">
        <f t="shared" si="6"/>
        <v>0</v>
      </c>
    </row>
    <row r="31" spans="1:23" x14ac:dyDescent="0.2">
      <c r="A31" s="175">
        <v>34</v>
      </c>
      <c r="B31" s="173" t="s">
        <v>804</v>
      </c>
      <c r="C31" s="182">
        <v>0.27083333333333331</v>
      </c>
      <c r="D31" s="182">
        <v>0.35416666666666669</v>
      </c>
      <c r="E31" s="171"/>
      <c r="F31" s="171"/>
      <c r="G31" s="230">
        <f t="shared" si="0"/>
        <v>8.333333333333337E-2</v>
      </c>
      <c r="H31" s="230">
        <f t="shared" si="8"/>
        <v>0</v>
      </c>
      <c r="I31" s="230">
        <f t="shared" si="2"/>
        <v>8.333333333333337E-2</v>
      </c>
      <c r="J31" s="171"/>
      <c r="K31" s="171"/>
      <c r="L31" s="171"/>
      <c r="M31" s="171"/>
      <c r="N31" s="231">
        <f t="shared" si="3"/>
        <v>0</v>
      </c>
      <c r="O31" s="232"/>
      <c r="P31" s="230">
        <f t="shared" si="4"/>
        <v>0</v>
      </c>
      <c r="Q31" s="171"/>
      <c r="R31" s="171"/>
      <c r="S31" s="171"/>
      <c r="T31" s="171"/>
      <c r="U31" s="231">
        <f t="shared" si="5"/>
        <v>0</v>
      </c>
      <c r="V31" s="231"/>
      <c r="W31" s="231">
        <f t="shared" si="6"/>
        <v>0</v>
      </c>
    </row>
    <row r="32" spans="1:23" x14ac:dyDescent="0.2">
      <c r="A32" s="175">
        <v>35</v>
      </c>
      <c r="B32" s="173" t="s">
        <v>804</v>
      </c>
      <c r="C32" s="182">
        <v>0.25</v>
      </c>
      <c r="D32" s="182">
        <v>0.4375</v>
      </c>
      <c r="E32" s="171" t="s">
        <v>2022</v>
      </c>
      <c r="F32" s="171" t="s">
        <v>2022</v>
      </c>
      <c r="G32" s="230">
        <f t="shared" si="0"/>
        <v>0.1875</v>
      </c>
      <c r="H32" s="230"/>
      <c r="I32" s="230">
        <f t="shared" si="2"/>
        <v>0.1875</v>
      </c>
      <c r="J32" s="171"/>
      <c r="K32" s="171"/>
      <c r="L32" s="171"/>
      <c r="M32" s="171"/>
      <c r="N32" s="231">
        <f t="shared" si="3"/>
        <v>0</v>
      </c>
      <c r="O32" s="232"/>
      <c r="P32" s="230">
        <f t="shared" si="4"/>
        <v>0</v>
      </c>
      <c r="Q32" s="187"/>
      <c r="R32" s="187"/>
      <c r="S32" s="187"/>
      <c r="T32" s="187"/>
      <c r="U32" s="231">
        <f t="shared" si="5"/>
        <v>0</v>
      </c>
      <c r="V32" s="231"/>
      <c r="W32" s="231">
        <f t="shared" si="6"/>
        <v>0</v>
      </c>
    </row>
    <row r="33" spans="1:23" x14ac:dyDescent="0.2">
      <c r="A33" s="175">
        <v>36</v>
      </c>
      <c r="B33" s="173" t="s">
        <v>804</v>
      </c>
      <c r="C33" s="182">
        <v>0.25</v>
      </c>
      <c r="D33" s="182">
        <v>0.41666666666666669</v>
      </c>
      <c r="E33" s="171">
        <v>0.70833333333333337</v>
      </c>
      <c r="F33" s="171">
        <v>0.875</v>
      </c>
      <c r="G33" s="230">
        <f t="shared" si="0"/>
        <v>0.16666666666666669</v>
      </c>
      <c r="H33" s="230">
        <f t="shared" si="8"/>
        <v>0.16666666666666663</v>
      </c>
      <c r="I33" s="230">
        <f t="shared" si="2"/>
        <v>0.33333333333333331</v>
      </c>
      <c r="J33" s="171"/>
      <c r="K33" s="171"/>
      <c r="L33" s="171"/>
      <c r="M33" s="171"/>
      <c r="N33" s="231">
        <f t="shared" si="3"/>
        <v>0</v>
      </c>
      <c r="O33" s="232"/>
      <c r="P33" s="230">
        <f t="shared" si="4"/>
        <v>0</v>
      </c>
      <c r="Q33" s="171"/>
      <c r="R33" s="171"/>
      <c r="S33" s="171"/>
      <c r="T33" s="171"/>
      <c r="U33" s="231">
        <f t="shared" si="5"/>
        <v>0</v>
      </c>
      <c r="V33" s="231"/>
      <c r="W33" s="231">
        <f t="shared" si="6"/>
        <v>0</v>
      </c>
    </row>
    <row r="34" spans="1:23" x14ac:dyDescent="0.2">
      <c r="A34" s="175">
        <v>38</v>
      </c>
      <c r="B34" s="173" t="s">
        <v>804</v>
      </c>
      <c r="C34" s="182">
        <v>0.27083333333333331</v>
      </c>
      <c r="D34" s="182">
        <v>0.35416666666666669</v>
      </c>
      <c r="E34" s="171"/>
      <c r="F34" s="171"/>
      <c r="G34" s="230">
        <f t="shared" si="0"/>
        <v>8.333333333333337E-2</v>
      </c>
      <c r="H34" s="230">
        <f t="shared" si="8"/>
        <v>0</v>
      </c>
      <c r="I34" s="230">
        <f t="shared" si="2"/>
        <v>8.333333333333337E-2</v>
      </c>
      <c r="J34" s="171"/>
      <c r="K34" s="171"/>
      <c r="L34" s="171"/>
      <c r="M34" s="171"/>
      <c r="N34" s="231">
        <f t="shared" si="3"/>
        <v>0</v>
      </c>
      <c r="O34" s="232"/>
      <c r="P34" s="230">
        <f t="shared" si="4"/>
        <v>0</v>
      </c>
      <c r="Q34" s="171"/>
      <c r="R34" s="171"/>
      <c r="S34" s="171"/>
      <c r="T34" s="171"/>
      <c r="U34" s="231">
        <f t="shared" si="5"/>
        <v>0</v>
      </c>
      <c r="V34" s="231"/>
      <c r="W34" s="231">
        <f t="shared" si="6"/>
        <v>0</v>
      </c>
    </row>
    <row r="35" spans="1:23" x14ac:dyDescent="0.2">
      <c r="A35" s="175">
        <v>41</v>
      </c>
      <c r="B35" s="173" t="s">
        <v>804</v>
      </c>
      <c r="C35" s="182">
        <v>0.625</v>
      </c>
      <c r="D35" s="182">
        <v>0.85416666666666663</v>
      </c>
      <c r="E35" s="171"/>
      <c r="F35" s="171"/>
      <c r="G35" s="230">
        <f t="shared" si="0"/>
        <v>0.22916666666666663</v>
      </c>
      <c r="H35" s="230">
        <f t="shared" si="8"/>
        <v>0</v>
      </c>
      <c r="I35" s="230">
        <f t="shared" si="2"/>
        <v>0.22916666666666663</v>
      </c>
      <c r="J35" s="171"/>
      <c r="K35" s="171"/>
      <c r="L35" s="171"/>
      <c r="M35" s="171"/>
      <c r="N35" s="231">
        <f t="shared" si="3"/>
        <v>0</v>
      </c>
      <c r="O35" s="232"/>
      <c r="P35" s="230">
        <f t="shared" si="4"/>
        <v>0</v>
      </c>
      <c r="Q35" s="171"/>
      <c r="R35" s="171"/>
      <c r="S35" s="171"/>
      <c r="T35" s="171"/>
      <c r="U35" s="231">
        <f t="shared" si="5"/>
        <v>0</v>
      </c>
      <c r="V35" s="234"/>
      <c r="W35" s="231">
        <f t="shared" si="6"/>
        <v>0</v>
      </c>
    </row>
    <row r="36" spans="1:23" x14ac:dyDescent="0.2">
      <c r="A36" s="175">
        <v>44</v>
      </c>
      <c r="B36" s="173" t="s">
        <v>804</v>
      </c>
      <c r="C36" s="182">
        <v>0.75</v>
      </c>
      <c r="D36" s="182">
        <v>0.89583333333333337</v>
      </c>
      <c r="E36" s="171"/>
      <c r="F36" s="171"/>
      <c r="G36" s="230">
        <f t="shared" si="0"/>
        <v>0.14583333333333337</v>
      </c>
      <c r="H36" s="230">
        <f t="shared" si="8"/>
        <v>0</v>
      </c>
      <c r="I36" s="230">
        <f t="shared" si="2"/>
        <v>0.14583333333333337</v>
      </c>
      <c r="J36" s="171"/>
      <c r="K36" s="171"/>
      <c r="L36" s="171"/>
      <c r="M36" s="171"/>
      <c r="N36" s="231">
        <f t="shared" si="3"/>
        <v>0</v>
      </c>
      <c r="O36" s="232"/>
      <c r="P36" s="230">
        <f t="shared" si="4"/>
        <v>0</v>
      </c>
      <c r="Q36" s="171"/>
      <c r="R36" s="171"/>
      <c r="S36" s="171"/>
      <c r="T36" s="171"/>
      <c r="U36" s="231">
        <f t="shared" si="5"/>
        <v>0</v>
      </c>
      <c r="V36" s="231"/>
      <c r="W36" s="231">
        <f t="shared" si="6"/>
        <v>0</v>
      </c>
    </row>
    <row r="37" spans="1:23" x14ac:dyDescent="0.2">
      <c r="A37" s="175">
        <v>45</v>
      </c>
      <c r="B37" s="173" t="s">
        <v>804</v>
      </c>
      <c r="C37" s="182">
        <v>0.75</v>
      </c>
      <c r="D37" s="182">
        <v>0.89583333333333337</v>
      </c>
      <c r="E37" s="171"/>
      <c r="F37" s="171"/>
      <c r="G37" s="230">
        <f t="shared" si="0"/>
        <v>0.14583333333333337</v>
      </c>
      <c r="H37" s="230">
        <f t="shared" si="8"/>
        <v>0</v>
      </c>
      <c r="I37" s="230">
        <f t="shared" si="2"/>
        <v>0.14583333333333337</v>
      </c>
      <c r="J37" s="171"/>
      <c r="K37" s="171"/>
      <c r="L37" s="171"/>
      <c r="M37" s="171"/>
      <c r="N37" s="231">
        <f t="shared" si="3"/>
        <v>0</v>
      </c>
      <c r="O37" s="232"/>
      <c r="P37" s="230">
        <f t="shared" si="4"/>
        <v>0</v>
      </c>
      <c r="Q37" s="171"/>
      <c r="R37" s="171"/>
      <c r="S37" s="171"/>
      <c r="T37" s="171"/>
      <c r="U37" s="231">
        <f t="shared" si="5"/>
        <v>0</v>
      </c>
      <c r="V37" s="231"/>
      <c r="W37" s="231">
        <f t="shared" si="6"/>
        <v>0</v>
      </c>
    </row>
    <row r="38" spans="1:23" x14ac:dyDescent="0.2">
      <c r="A38" s="175">
        <v>47</v>
      </c>
      <c r="B38" s="173" t="s">
        <v>804</v>
      </c>
      <c r="C38" s="182">
        <v>0.25</v>
      </c>
      <c r="D38" s="182">
        <v>0.4375</v>
      </c>
      <c r="E38" s="171" t="s">
        <v>2022</v>
      </c>
      <c r="F38" s="171" t="s">
        <v>2022</v>
      </c>
      <c r="G38" s="230">
        <f t="shared" si="0"/>
        <v>0.1875</v>
      </c>
      <c r="H38" s="230"/>
      <c r="I38" s="230">
        <f t="shared" si="2"/>
        <v>0.1875</v>
      </c>
      <c r="J38" s="171"/>
      <c r="K38" s="171"/>
      <c r="L38" s="171"/>
      <c r="M38" s="171"/>
      <c r="N38" s="231">
        <f t="shared" si="3"/>
        <v>0</v>
      </c>
      <c r="O38" s="232"/>
      <c r="P38" s="230">
        <f t="shared" si="4"/>
        <v>0</v>
      </c>
      <c r="Q38" s="171"/>
      <c r="R38" s="171"/>
      <c r="S38" s="171"/>
      <c r="T38" s="171"/>
      <c r="U38" s="231">
        <f t="shared" si="5"/>
        <v>0</v>
      </c>
      <c r="V38" s="231"/>
      <c r="W38" s="231">
        <f t="shared" si="6"/>
        <v>0</v>
      </c>
    </row>
    <row r="39" spans="1:23" x14ac:dyDescent="0.2">
      <c r="A39" s="175">
        <v>48</v>
      </c>
      <c r="B39" s="173" t="s">
        <v>804</v>
      </c>
      <c r="C39" s="182">
        <v>0.72916666666666663</v>
      </c>
      <c r="D39" s="182">
        <v>0.85416666666666663</v>
      </c>
      <c r="E39" s="171"/>
      <c r="F39" s="171"/>
      <c r="G39" s="230">
        <f t="shared" si="0"/>
        <v>0.125</v>
      </c>
      <c r="H39" s="230">
        <f t="shared" ref="H39:H58" si="9">F39-E39</f>
        <v>0</v>
      </c>
      <c r="I39" s="230">
        <f t="shared" si="2"/>
        <v>0.125</v>
      </c>
      <c r="J39" s="171"/>
      <c r="K39" s="171"/>
      <c r="L39" s="171"/>
      <c r="M39" s="171"/>
      <c r="N39" s="231">
        <f t="shared" si="3"/>
        <v>0</v>
      </c>
      <c r="O39" s="232"/>
      <c r="P39" s="230">
        <f t="shared" si="4"/>
        <v>0</v>
      </c>
      <c r="Q39" s="171"/>
      <c r="R39" s="171"/>
      <c r="S39" s="171"/>
      <c r="T39" s="171"/>
      <c r="U39" s="231">
        <f t="shared" si="5"/>
        <v>0</v>
      </c>
      <c r="V39" s="231"/>
      <c r="W39" s="231">
        <f t="shared" si="6"/>
        <v>0</v>
      </c>
    </row>
    <row r="40" spans="1:23" x14ac:dyDescent="0.2">
      <c r="A40" s="175">
        <v>49</v>
      </c>
      <c r="B40" s="173" t="s">
        <v>804</v>
      </c>
      <c r="C40" s="182">
        <v>0.72916666666666663</v>
      </c>
      <c r="D40" s="182">
        <v>0.85416666666666663</v>
      </c>
      <c r="E40" s="171" t="s">
        <v>2022</v>
      </c>
      <c r="F40" s="171" t="s">
        <v>2022</v>
      </c>
      <c r="G40" s="230">
        <f t="shared" si="0"/>
        <v>0.125</v>
      </c>
      <c r="H40" s="230"/>
      <c r="I40" s="230">
        <f t="shared" si="2"/>
        <v>0.125</v>
      </c>
      <c r="J40" s="171"/>
      <c r="K40" s="171"/>
      <c r="L40" s="171"/>
      <c r="M40" s="171"/>
      <c r="N40" s="231">
        <f t="shared" si="3"/>
        <v>0</v>
      </c>
      <c r="O40" s="232"/>
      <c r="P40" s="230">
        <f t="shared" si="4"/>
        <v>0</v>
      </c>
      <c r="Q40" s="171"/>
      <c r="R40" s="171"/>
      <c r="S40" s="171"/>
      <c r="T40" s="171"/>
      <c r="U40" s="231">
        <f t="shared" si="5"/>
        <v>0</v>
      </c>
      <c r="V40" s="231"/>
      <c r="W40" s="231">
        <f t="shared" si="6"/>
        <v>0</v>
      </c>
    </row>
    <row r="41" spans="1:23" ht="15" x14ac:dyDescent="0.2">
      <c r="A41" s="175">
        <v>52</v>
      </c>
      <c r="B41" s="173" t="s">
        <v>804</v>
      </c>
      <c r="C41" s="182">
        <v>0.72916666666666663</v>
      </c>
      <c r="D41" s="182">
        <v>0.875</v>
      </c>
      <c r="E41" s="171"/>
      <c r="F41" s="171"/>
      <c r="G41" s="230">
        <f t="shared" si="0"/>
        <v>0.14583333333333337</v>
      </c>
      <c r="H41" s="230">
        <f t="shared" si="9"/>
        <v>0</v>
      </c>
      <c r="I41" s="230">
        <f t="shared" si="2"/>
        <v>0.14583333333333337</v>
      </c>
      <c r="J41" s="171"/>
      <c r="K41" s="171"/>
      <c r="L41" s="171"/>
      <c r="M41" s="171"/>
      <c r="N41" s="231">
        <f t="shared" si="3"/>
        <v>0</v>
      </c>
      <c r="O41" s="232"/>
      <c r="P41" s="230">
        <f t="shared" si="4"/>
        <v>0</v>
      </c>
      <c r="Q41" s="186"/>
      <c r="R41" s="186"/>
      <c r="S41" s="186"/>
      <c r="T41" s="186"/>
      <c r="U41" s="231">
        <f t="shared" si="5"/>
        <v>0</v>
      </c>
      <c r="V41" s="231"/>
      <c r="W41" s="231">
        <f t="shared" si="6"/>
        <v>0</v>
      </c>
    </row>
    <row r="42" spans="1:23" ht="15" x14ac:dyDescent="0.2">
      <c r="A42" s="175">
        <v>54</v>
      </c>
      <c r="B42" s="173" t="s">
        <v>804</v>
      </c>
      <c r="C42" s="182">
        <v>0.70833333333333337</v>
      </c>
      <c r="D42" s="182">
        <v>0.89583333333333337</v>
      </c>
      <c r="E42" s="171"/>
      <c r="F42" s="171"/>
      <c r="G42" s="230">
        <f t="shared" si="0"/>
        <v>0.1875</v>
      </c>
      <c r="H42" s="230">
        <f t="shared" si="9"/>
        <v>0</v>
      </c>
      <c r="I42" s="230">
        <f t="shared" si="2"/>
        <v>0.1875</v>
      </c>
      <c r="J42" s="171"/>
      <c r="K42" s="171"/>
      <c r="L42" s="171"/>
      <c r="M42" s="171"/>
      <c r="N42" s="231">
        <f t="shared" si="3"/>
        <v>0</v>
      </c>
      <c r="O42" s="232"/>
      <c r="P42" s="230">
        <f t="shared" si="4"/>
        <v>0</v>
      </c>
      <c r="Q42" s="186"/>
      <c r="R42" s="186"/>
      <c r="S42" s="186"/>
      <c r="T42" s="186"/>
      <c r="U42" s="231">
        <f t="shared" si="5"/>
        <v>0</v>
      </c>
      <c r="V42" s="231"/>
      <c r="W42" s="231">
        <f t="shared" si="6"/>
        <v>0</v>
      </c>
    </row>
    <row r="43" spans="1:23" x14ac:dyDescent="0.2">
      <c r="A43" s="175">
        <v>55</v>
      </c>
      <c r="B43" s="173" t="s">
        <v>804</v>
      </c>
      <c r="C43" s="182">
        <v>0.27083333333333331</v>
      </c>
      <c r="D43" s="182">
        <v>0.4375</v>
      </c>
      <c r="E43" s="171" t="s">
        <v>2022</v>
      </c>
      <c r="F43" s="171" t="s">
        <v>2022</v>
      </c>
      <c r="G43" s="230">
        <f t="shared" si="0"/>
        <v>0.16666666666666669</v>
      </c>
      <c r="H43" s="230"/>
      <c r="I43" s="230">
        <f t="shared" si="2"/>
        <v>0.16666666666666669</v>
      </c>
      <c r="J43" s="171"/>
      <c r="K43" s="171"/>
      <c r="L43" s="171"/>
      <c r="M43" s="171"/>
      <c r="N43" s="231">
        <f t="shared" si="3"/>
        <v>0</v>
      </c>
      <c r="O43" s="232"/>
      <c r="P43" s="230">
        <f t="shared" si="4"/>
        <v>0</v>
      </c>
      <c r="Q43" s="171"/>
      <c r="R43" s="171"/>
      <c r="S43" s="171"/>
      <c r="T43" s="171"/>
      <c r="U43" s="231">
        <f t="shared" si="5"/>
        <v>0</v>
      </c>
      <c r="V43" s="231"/>
      <c r="W43" s="231">
        <f t="shared" si="6"/>
        <v>0</v>
      </c>
    </row>
    <row r="44" spans="1:23" x14ac:dyDescent="0.2">
      <c r="A44" s="175">
        <v>57</v>
      </c>
      <c r="B44" s="173" t="s">
        <v>804</v>
      </c>
      <c r="C44" s="182">
        <v>0.66666666666666663</v>
      </c>
      <c r="D44" s="182">
        <v>0.89583333333333337</v>
      </c>
      <c r="E44" s="171"/>
      <c r="F44" s="171"/>
      <c r="G44" s="230">
        <f t="shared" si="0"/>
        <v>0.22916666666666674</v>
      </c>
      <c r="H44" s="230">
        <f t="shared" si="9"/>
        <v>0</v>
      </c>
      <c r="I44" s="230">
        <f t="shared" si="2"/>
        <v>0.22916666666666674</v>
      </c>
      <c r="J44" s="171"/>
      <c r="K44" s="171"/>
      <c r="L44" s="171"/>
      <c r="M44" s="171"/>
      <c r="N44" s="231">
        <f t="shared" si="3"/>
        <v>0</v>
      </c>
      <c r="O44" s="232"/>
      <c r="P44" s="230">
        <f t="shared" si="4"/>
        <v>0</v>
      </c>
      <c r="Q44" s="171"/>
      <c r="R44" s="171"/>
      <c r="S44" s="171"/>
      <c r="T44" s="171"/>
      <c r="U44" s="231">
        <f t="shared" si="5"/>
        <v>0</v>
      </c>
      <c r="V44" s="231"/>
      <c r="W44" s="231">
        <f t="shared" si="6"/>
        <v>0</v>
      </c>
    </row>
    <row r="45" spans="1:23" x14ac:dyDescent="0.2">
      <c r="A45" s="175">
        <v>59</v>
      </c>
      <c r="B45" s="173" t="s">
        <v>804</v>
      </c>
      <c r="C45" s="182">
        <v>0.27083333333333331</v>
      </c>
      <c r="D45" s="182">
        <v>0.875</v>
      </c>
      <c r="E45" s="171"/>
      <c r="F45" s="171"/>
      <c r="G45" s="230">
        <f t="shared" si="0"/>
        <v>0.60416666666666674</v>
      </c>
      <c r="H45" s="230">
        <f t="shared" si="9"/>
        <v>0</v>
      </c>
      <c r="I45" s="230">
        <f t="shared" si="2"/>
        <v>0.60416666666666674</v>
      </c>
      <c r="J45" s="171"/>
      <c r="K45" s="171"/>
      <c r="L45" s="171"/>
      <c r="M45" s="171"/>
      <c r="N45" s="231">
        <f t="shared" si="3"/>
        <v>0</v>
      </c>
      <c r="O45" s="232"/>
      <c r="P45" s="230">
        <f t="shared" si="4"/>
        <v>0</v>
      </c>
      <c r="Q45" s="171"/>
      <c r="R45" s="171"/>
      <c r="S45" s="171"/>
      <c r="T45" s="171"/>
      <c r="U45" s="231">
        <f t="shared" si="5"/>
        <v>0</v>
      </c>
      <c r="V45" s="231"/>
      <c r="W45" s="231">
        <f t="shared" si="6"/>
        <v>0</v>
      </c>
    </row>
    <row r="46" spans="1:23" x14ac:dyDescent="0.2">
      <c r="A46" s="175">
        <v>60</v>
      </c>
      <c r="B46" s="173" t="s">
        <v>804</v>
      </c>
      <c r="C46" s="182">
        <v>0.6875</v>
      </c>
      <c r="D46" s="182">
        <v>0.85416666666666663</v>
      </c>
      <c r="E46" s="171" t="s">
        <v>2022</v>
      </c>
      <c r="F46" s="171" t="s">
        <v>2022</v>
      </c>
      <c r="G46" s="230">
        <f t="shared" si="0"/>
        <v>0.16666666666666663</v>
      </c>
      <c r="H46" s="230"/>
      <c r="I46" s="230">
        <f t="shared" si="2"/>
        <v>0.16666666666666663</v>
      </c>
      <c r="J46" s="171"/>
      <c r="K46" s="171"/>
      <c r="L46" s="171"/>
      <c r="M46" s="171"/>
      <c r="N46" s="231">
        <f t="shared" si="3"/>
        <v>0</v>
      </c>
      <c r="O46" s="232"/>
      <c r="P46" s="230">
        <f t="shared" si="4"/>
        <v>0</v>
      </c>
      <c r="Q46" s="171"/>
      <c r="R46" s="171"/>
      <c r="S46" s="171"/>
      <c r="T46" s="171"/>
      <c r="U46" s="231">
        <f t="shared" si="5"/>
        <v>0</v>
      </c>
      <c r="V46" s="231"/>
      <c r="W46" s="231">
        <f t="shared" si="6"/>
        <v>0</v>
      </c>
    </row>
    <row r="47" spans="1:23" ht="15" x14ac:dyDescent="0.2">
      <c r="A47" s="175">
        <v>61</v>
      </c>
      <c r="B47" s="173" t="s">
        <v>804</v>
      </c>
      <c r="C47" s="182">
        <v>0.70833333333333337</v>
      </c>
      <c r="D47" s="182">
        <v>0.91666666666666663</v>
      </c>
      <c r="E47" s="171"/>
      <c r="F47" s="171"/>
      <c r="G47" s="230">
        <f t="shared" si="0"/>
        <v>0.20833333333333326</v>
      </c>
      <c r="H47" s="230">
        <f t="shared" si="9"/>
        <v>0</v>
      </c>
      <c r="I47" s="230">
        <f t="shared" si="2"/>
        <v>0.20833333333333326</v>
      </c>
      <c r="J47" s="171"/>
      <c r="K47" s="171"/>
      <c r="L47" s="171"/>
      <c r="M47" s="171"/>
      <c r="N47" s="231">
        <f t="shared" si="3"/>
        <v>0</v>
      </c>
      <c r="O47" s="232"/>
      <c r="P47" s="230">
        <f t="shared" si="4"/>
        <v>0</v>
      </c>
      <c r="Q47" s="171"/>
      <c r="R47" s="171"/>
      <c r="S47" s="171"/>
      <c r="T47" s="171"/>
      <c r="U47" s="231">
        <f t="shared" si="5"/>
        <v>0</v>
      </c>
      <c r="V47" s="233"/>
      <c r="W47" s="231">
        <f t="shared" si="6"/>
        <v>0</v>
      </c>
    </row>
    <row r="48" spans="1:23" ht="15" x14ac:dyDescent="0.2">
      <c r="A48" s="175">
        <v>66</v>
      </c>
      <c r="B48" s="173" t="s">
        <v>804</v>
      </c>
      <c r="C48" s="182">
        <v>0.72916666666666663</v>
      </c>
      <c r="D48" s="182">
        <v>0.8125</v>
      </c>
      <c r="E48" s="171"/>
      <c r="F48" s="171"/>
      <c r="G48" s="230">
        <f t="shared" si="0"/>
        <v>8.333333333333337E-2</v>
      </c>
      <c r="H48" s="230">
        <f t="shared" si="9"/>
        <v>0</v>
      </c>
      <c r="I48" s="230">
        <f t="shared" si="2"/>
        <v>8.333333333333337E-2</v>
      </c>
      <c r="J48" s="171"/>
      <c r="K48" s="171"/>
      <c r="L48" s="171"/>
      <c r="M48" s="171"/>
      <c r="N48" s="231">
        <f t="shared" si="3"/>
        <v>0</v>
      </c>
      <c r="O48" s="232"/>
      <c r="P48" s="230">
        <f t="shared" si="4"/>
        <v>0</v>
      </c>
      <c r="Q48" s="171"/>
      <c r="R48" s="171"/>
      <c r="S48" s="171"/>
      <c r="T48" s="171"/>
      <c r="U48" s="231">
        <f t="shared" si="5"/>
        <v>0</v>
      </c>
      <c r="V48" s="233"/>
      <c r="W48" s="231">
        <f t="shared" si="6"/>
        <v>0</v>
      </c>
    </row>
    <row r="49" spans="1:23" x14ac:dyDescent="0.2">
      <c r="A49" s="175">
        <v>70</v>
      </c>
      <c r="B49" s="173" t="s">
        <v>804</v>
      </c>
      <c r="C49" s="182">
        <v>0.27083333333333331</v>
      </c>
      <c r="D49" s="182">
        <v>0.39583333333333331</v>
      </c>
      <c r="E49" s="171"/>
      <c r="F49" s="171"/>
      <c r="G49" s="230">
        <f t="shared" si="0"/>
        <v>0.125</v>
      </c>
      <c r="H49" s="230">
        <f t="shared" si="9"/>
        <v>0</v>
      </c>
      <c r="I49" s="230">
        <f t="shared" si="2"/>
        <v>0.125</v>
      </c>
      <c r="J49" s="171"/>
      <c r="K49" s="171"/>
      <c r="L49" s="171"/>
      <c r="M49" s="171"/>
      <c r="N49" s="231">
        <f t="shared" si="3"/>
        <v>0</v>
      </c>
      <c r="O49" s="232"/>
      <c r="P49" s="230">
        <f t="shared" si="4"/>
        <v>0</v>
      </c>
      <c r="Q49" s="171"/>
      <c r="R49" s="171"/>
      <c r="S49" s="171"/>
      <c r="T49" s="171"/>
      <c r="U49" s="231">
        <f t="shared" si="5"/>
        <v>0</v>
      </c>
      <c r="V49" s="231"/>
      <c r="W49" s="231">
        <f t="shared" si="6"/>
        <v>0</v>
      </c>
    </row>
    <row r="50" spans="1:23" x14ac:dyDescent="0.2">
      <c r="A50" s="175">
        <v>72</v>
      </c>
      <c r="B50" s="173" t="s">
        <v>804</v>
      </c>
      <c r="C50" s="182">
        <v>0.72916666666666663</v>
      </c>
      <c r="D50" s="182">
        <v>0.85416666666666663</v>
      </c>
      <c r="E50" s="171"/>
      <c r="F50" s="171"/>
      <c r="G50" s="230">
        <f t="shared" si="0"/>
        <v>0.125</v>
      </c>
      <c r="H50" s="230">
        <f t="shared" si="9"/>
        <v>0</v>
      </c>
      <c r="I50" s="230">
        <f t="shared" si="2"/>
        <v>0.125</v>
      </c>
      <c r="J50" s="171"/>
      <c r="K50" s="171"/>
      <c r="L50" s="171"/>
      <c r="M50" s="171"/>
      <c r="N50" s="231">
        <f t="shared" si="3"/>
        <v>0</v>
      </c>
      <c r="O50" s="232"/>
      <c r="P50" s="230">
        <f t="shared" si="4"/>
        <v>0</v>
      </c>
      <c r="Q50" s="171"/>
      <c r="R50" s="171"/>
      <c r="S50" s="171"/>
      <c r="T50" s="171"/>
      <c r="U50" s="231">
        <f t="shared" si="5"/>
        <v>0</v>
      </c>
      <c r="V50" s="231"/>
      <c r="W50" s="231">
        <f t="shared" si="6"/>
        <v>0</v>
      </c>
    </row>
    <row r="51" spans="1:23" x14ac:dyDescent="0.2">
      <c r="A51" s="175">
        <v>73</v>
      </c>
      <c r="B51" s="173" t="s">
        <v>804</v>
      </c>
      <c r="C51" s="182">
        <v>0.72916666666666663</v>
      </c>
      <c r="D51" s="182">
        <v>0.8125</v>
      </c>
      <c r="E51" s="171"/>
      <c r="F51" s="171"/>
      <c r="G51" s="230">
        <f t="shared" si="0"/>
        <v>8.333333333333337E-2</v>
      </c>
      <c r="H51" s="230">
        <f t="shared" si="9"/>
        <v>0</v>
      </c>
      <c r="I51" s="230">
        <f t="shared" si="2"/>
        <v>8.333333333333337E-2</v>
      </c>
      <c r="J51" s="171"/>
      <c r="K51" s="171"/>
      <c r="L51" s="171"/>
      <c r="M51" s="171"/>
      <c r="N51" s="231">
        <f t="shared" si="3"/>
        <v>0</v>
      </c>
      <c r="O51" s="232"/>
      <c r="P51" s="230">
        <f t="shared" si="4"/>
        <v>0</v>
      </c>
      <c r="Q51" s="171"/>
      <c r="R51" s="171"/>
      <c r="S51" s="171"/>
      <c r="T51" s="171"/>
      <c r="U51" s="231">
        <f t="shared" si="5"/>
        <v>0</v>
      </c>
      <c r="V51" s="231"/>
      <c r="W51" s="231">
        <f t="shared" si="6"/>
        <v>0</v>
      </c>
    </row>
    <row r="52" spans="1:23" x14ac:dyDescent="0.2">
      <c r="A52" s="175">
        <v>74</v>
      </c>
      <c r="B52" s="173" t="s">
        <v>804</v>
      </c>
      <c r="C52" s="182">
        <v>0.5</v>
      </c>
      <c r="D52" s="182">
        <v>0.89583333333333337</v>
      </c>
      <c r="E52" s="171"/>
      <c r="F52" s="171"/>
      <c r="G52" s="230">
        <f t="shared" si="0"/>
        <v>0.39583333333333337</v>
      </c>
      <c r="H52" s="230">
        <f t="shared" si="9"/>
        <v>0</v>
      </c>
      <c r="I52" s="230">
        <f t="shared" si="2"/>
        <v>0.39583333333333337</v>
      </c>
      <c r="J52" s="171"/>
      <c r="K52" s="171"/>
      <c r="L52" s="171"/>
      <c r="M52" s="171"/>
      <c r="N52" s="231">
        <f t="shared" si="3"/>
        <v>0</v>
      </c>
      <c r="O52" s="232"/>
      <c r="P52" s="230">
        <f t="shared" si="4"/>
        <v>0</v>
      </c>
      <c r="Q52" s="171"/>
      <c r="R52" s="171"/>
      <c r="S52" s="171"/>
      <c r="T52" s="171"/>
      <c r="U52" s="231">
        <f t="shared" si="5"/>
        <v>0</v>
      </c>
      <c r="V52" s="231"/>
      <c r="W52" s="231">
        <f t="shared" si="6"/>
        <v>0</v>
      </c>
    </row>
    <row r="53" spans="1:23" x14ac:dyDescent="0.2">
      <c r="A53" s="175">
        <v>75</v>
      </c>
      <c r="B53" s="173" t="s">
        <v>804</v>
      </c>
      <c r="C53" s="182">
        <v>0.66666666666666663</v>
      </c>
      <c r="D53" s="182">
        <v>0.95833333333333337</v>
      </c>
      <c r="E53" s="171"/>
      <c r="F53" s="171"/>
      <c r="G53" s="230">
        <f t="shared" si="0"/>
        <v>0.29166666666666674</v>
      </c>
      <c r="H53" s="230">
        <f t="shared" si="9"/>
        <v>0</v>
      </c>
      <c r="I53" s="230">
        <f t="shared" si="2"/>
        <v>0.29166666666666674</v>
      </c>
      <c r="J53" s="171"/>
      <c r="K53" s="171"/>
      <c r="L53" s="171"/>
      <c r="M53" s="171"/>
      <c r="N53" s="231">
        <f t="shared" si="3"/>
        <v>0</v>
      </c>
      <c r="O53" s="232"/>
      <c r="P53" s="230">
        <f t="shared" si="4"/>
        <v>0</v>
      </c>
      <c r="Q53" s="171"/>
      <c r="R53" s="171"/>
      <c r="S53" s="171"/>
      <c r="T53" s="171"/>
      <c r="U53" s="231">
        <f t="shared" si="5"/>
        <v>0</v>
      </c>
      <c r="V53" s="231"/>
      <c r="W53" s="231">
        <f t="shared" si="6"/>
        <v>0</v>
      </c>
    </row>
    <row r="54" spans="1:23" x14ac:dyDescent="0.2">
      <c r="A54" s="175">
        <v>78</v>
      </c>
      <c r="B54" s="173" t="s">
        <v>804</v>
      </c>
      <c r="C54" s="182">
        <v>0.27083333333333331</v>
      </c>
      <c r="D54" s="182">
        <v>0.35416666666666669</v>
      </c>
      <c r="E54" s="171"/>
      <c r="F54" s="171"/>
      <c r="G54" s="230">
        <f t="shared" si="0"/>
        <v>8.333333333333337E-2</v>
      </c>
      <c r="H54" s="230">
        <f t="shared" si="9"/>
        <v>0</v>
      </c>
      <c r="I54" s="230">
        <f t="shared" si="2"/>
        <v>8.333333333333337E-2</v>
      </c>
      <c r="J54" s="171"/>
      <c r="K54" s="171"/>
      <c r="L54" s="171"/>
      <c r="M54" s="171"/>
      <c r="N54" s="231">
        <f t="shared" si="3"/>
        <v>0</v>
      </c>
      <c r="O54" s="232"/>
      <c r="P54" s="230">
        <f t="shared" si="4"/>
        <v>0</v>
      </c>
      <c r="Q54" s="171"/>
      <c r="R54" s="171"/>
      <c r="S54" s="171"/>
      <c r="T54" s="171"/>
      <c r="U54" s="231">
        <f t="shared" si="5"/>
        <v>0</v>
      </c>
      <c r="V54" s="231"/>
      <c r="W54" s="231">
        <f t="shared" si="6"/>
        <v>0</v>
      </c>
    </row>
    <row r="55" spans="1:23" x14ac:dyDescent="0.2">
      <c r="A55" s="175">
        <v>79</v>
      </c>
      <c r="B55" s="173" t="s">
        <v>804</v>
      </c>
      <c r="C55" s="182">
        <v>0.70833333333333337</v>
      </c>
      <c r="D55" s="182">
        <v>0.89583333333333337</v>
      </c>
      <c r="E55" s="171"/>
      <c r="F55" s="171"/>
      <c r="G55" s="230">
        <f t="shared" si="0"/>
        <v>0.1875</v>
      </c>
      <c r="H55" s="230">
        <f t="shared" si="9"/>
        <v>0</v>
      </c>
      <c r="I55" s="230">
        <f t="shared" si="2"/>
        <v>0.1875</v>
      </c>
      <c r="J55" s="171"/>
      <c r="K55" s="171"/>
      <c r="L55" s="171"/>
      <c r="M55" s="171"/>
      <c r="N55" s="231">
        <f t="shared" si="3"/>
        <v>0</v>
      </c>
      <c r="O55" s="232"/>
      <c r="P55" s="230">
        <f t="shared" si="4"/>
        <v>0</v>
      </c>
      <c r="Q55" s="171"/>
      <c r="R55" s="171"/>
      <c r="S55" s="171"/>
      <c r="T55" s="171"/>
      <c r="U55" s="231">
        <f t="shared" si="5"/>
        <v>0</v>
      </c>
      <c r="V55" s="231"/>
      <c r="W55" s="231">
        <f t="shared" si="6"/>
        <v>0</v>
      </c>
    </row>
    <row r="56" spans="1:23" x14ac:dyDescent="0.2">
      <c r="A56" s="175">
        <v>83</v>
      </c>
      <c r="B56" s="173" t="s">
        <v>804</v>
      </c>
      <c r="C56" s="182">
        <v>0.6875</v>
      </c>
      <c r="D56" s="182">
        <v>0.85416666666666663</v>
      </c>
      <c r="E56" s="171" t="s">
        <v>2022</v>
      </c>
      <c r="F56" s="171" t="s">
        <v>2022</v>
      </c>
      <c r="G56" s="230">
        <f t="shared" si="0"/>
        <v>0.16666666666666663</v>
      </c>
      <c r="H56" s="230"/>
      <c r="I56" s="230">
        <f t="shared" si="2"/>
        <v>0.16666666666666663</v>
      </c>
      <c r="J56" s="171"/>
      <c r="K56" s="171"/>
      <c r="L56" s="171"/>
      <c r="M56" s="171"/>
      <c r="N56" s="231">
        <f t="shared" si="3"/>
        <v>0</v>
      </c>
      <c r="O56" s="232"/>
      <c r="P56" s="230">
        <f t="shared" si="4"/>
        <v>0</v>
      </c>
      <c r="Q56" s="171"/>
      <c r="R56" s="171"/>
      <c r="S56" s="171"/>
      <c r="T56" s="171"/>
      <c r="U56" s="231">
        <f t="shared" si="5"/>
        <v>0</v>
      </c>
      <c r="V56" s="231"/>
      <c r="W56" s="231">
        <f t="shared" si="6"/>
        <v>0</v>
      </c>
    </row>
    <row r="57" spans="1:23" x14ac:dyDescent="0.2">
      <c r="A57" s="175">
        <v>87</v>
      </c>
      <c r="B57" s="173" t="s">
        <v>804</v>
      </c>
      <c r="C57" s="182">
        <v>0.70833333333333337</v>
      </c>
      <c r="D57" s="182">
        <v>0.9375</v>
      </c>
      <c r="E57" s="171"/>
      <c r="F57" s="171"/>
      <c r="G57" s="230">
        <f t="shared" si="0"/>
        <v>0.22916666666666663</v>
      </c>
      <c r="H57" s="230">
        <f t="shared" si="9"/>
        <v>0</v>
      </c>
      <c r="I57" s="230">
        <f t="shared" si="2"/>
        <v>0.22916666666666663</v>
      </c>
      <c r="J57" s="171"/>
      <c r="K57" s="171"/>
      <c r="L57" s="171"/>
      <c r="M57" s="171"/>
      <c r="N57" s="231">
        <f t="shared" si="3"/>
        <v>0</v>
      </c>
      <c r="O57" s="232"/>
      <c r="P57" s="230">
        <f t="shared" si="4"/>
        <v>0</v>
      </c>
      <c r="Q57" s="171"/>
      <c r="R57" s="171"/>
      <c r="S57" s="171"/>
      <c r="T57" s="171"/>
      <c r="U57" s="231">
        <f t="shared" si="5"/>
        <v>0</v>
      </c>
      <c r="V57" s="231"/>
      <c r="W57" s="231">
        <f t="shared" si="6"/>
        <v>0</v>
      </c>
    </row>
    <row r="58" spans="1:23" x14ac:dyDescent="0.2">
      <c r="A58" s="175">
        <v>90</v>
      </c>
      <c r="B58" s="173" t="s">
        <v>804</v>
      </c>
      <c r="C58" s="182">
        <v>0.25</v>
      </c>
      <c r="D58" s="182">
        <v>0.35416666666666669</v>
      </c>
      <c r="E58" s="171">
        <v>0.66666666666666663</v>
      </c>
      <c r="F58" s="171">
        <v>0.91666666666666663</v>
      </c>
      <c r="G58" s="230">
        <f t="shared" si="0"/>
        <v>0.10416666666666669</v>
      </c>
      <c r="H58" s="230">
        <f t="shared" si="9"/>
        <v>0.25</v>
      </c>
      <c r="I58" s="230">
        <f t="shared" si="2"/>
        <v>0.35416666666666669</v>
      </c>
      <c r="J58" s="171"/>
      <c r="K58" s="171"/>
      <c r="L58" s="171"/>
      <c r="M58" s="171"/>
      <c r="N58" s="231">
        <f t="shared" si="3"/>
        <v>0</v>
      </c>
      <c r="O58" s="232"/>
      <c r="P58" s="230">
        <f t="shared" si="4"/>
        <v>0</v>
      </c>
      <c r="Q58" s="171"/>
      <c r="R58" s="171"/>
      <c r="S58" s="171"/>
      <c r="T58" s="171"/>
      <c r="U58" s="231">
        <f t="shared" si="5"/>
        <v>0</v>
      </c>
      <c r="V58" s="231"/>
      <c r="W58" s="231">
        <f t="shared" si="6"/>
        <v>0</v>
      </c>
    </row>
    <row r="59" spans="1:23" x14ac:dyDescent="0.2">
      <c r="A59" s="175">
        <v>91</v>
      </c>
      <c r="B59" s="173" t="s">
        <v>804</v>
      </c>
      <c r="C59" s="182">
        <v>0.27083333333333331</v>
      </c>
      <c r="D59" s="182">
        <v>0.45833333333333331</v>
      </c>
      <c r="E59" s="171"/>
      <c r="F59" s="171"/>
      <c r="G59" s="230">
        <f t="shared" si="0"/>
        <v>0.1875</v>
      </c>
      <c r="H59" s="230">
        <f t="shared" ref="H59:H91" si="10">F59-E59</f>
        <v>0</v>
      </c>
      <c r="I59" s="230">
        <f t="shared" si="2"/>
        <v>0.1875</v>
      </c>
      <c r="J59" s="171"/>
      <c r="K59" s="171"/>
      <c r="L59" s="171"/>
      <c r="M59" s="171"/>
      <c r="N59" s="231">
        <f t="shared" si="3"/>
        <v>0</v>
      </c>
      <c r="O59" s="232"/>
      <c r="P59" s="230">
        <f t="shared" si="4"/>
        <v>0</v>
      </c>
      <c r="Q59" s="171"/>
      <c r="R59" s="171"/>
      <c r="S59" s="171"/>
      <c r="T59" s="171"/>
      <c r="U59" s="231">
        <f t="shared" si="5"/>
        <v>0</v>
      </c>
      <c r="V59" s="231"/>
      <c r="W59" s="231">
        <f t="shared" si="6"/>
        <v>0</v>
      </c>
    </row>
    <row r="60" spans="1:23" x14ac:dyDescent="0.2">
      <c r="A60" s="175">
        <v>94</v>
      </c>
      <c r="B60" s="173" t="s">
        <v>804</v>
      </c>
      <c r="C60" s="182">
        <v>0.72916666666666663</v>
      </c>
      <c r="D60" s="182">
        <v>0.89583333333333337</v>
      </c>
      <c r="E60" s="171"/>
      <c r="F60" s="171"/>
      <c r="G60" s="230">
        <f t="shared" si="0"/>
        <v>0.16666666666666674</v>
      </c>
      <c r="H60" s="230">
        <f t="shared" si="10"/>
        <v>0</v>
      </c>
      <c r="I60" s="230">
        <f t="shared" si="2"/>
        <v>0.16666666666666674</v>
      </c>
      <c r="J60" s="171"/>
      <c r="K60" s="171"/>
      <c r="L60" s="171"/>
      <c r="M60" s="171"/>
      <c r="N60" s="231">
        <f t="shared" si="3"/>
        <v>0</v>
      </c>
      <c r="O60" s="232"/>
      <c r="P60" s="230">
        <f t="shared" si="4"/>
        <v>0</v>
      </c>
      <c r="Q60" s="171"/>
      <c r="R60" s="171"/>
      <c r="S60" s="171"/>
      <c r="T60" s="171"/>
      <c r="U60" s="231">
        <f t="shared" si="5"/>
        <v>0</v>
      </c>
      <c r="V60" s="231"/>
      <c r="W60" s="231">
        <f t="shared" si="6"/>
        <v>0</v>
      </c>
    </row>
    <row r="61" spans="1:23" x14ac:dyDescent="0.2">
      <c r="A61" s="175">
        <v>96</v>
      </c>
      <c r="B61" s="173" t="s">
        <v>804</v>
      </c>
      <c r="C61" s="182">
        <v>0.6875</v>
      </c>
      <c r="D61" s="182">
        <v>0.85416666666666663</v>
      </c>
      <c r="E61" s="171" t="s">
        <v>2022</v>
      </c>
      <c r="F61" s="171" t="s">
        <v>2022</v>
      </c>
      <c r="G61" s="230">
        <f t="shared" si="0"/>
        <v>0.16666666666666663</v>
      </c>
      <c r="H61" s="230"/>
      <c r="I61" s="230">
        <f t="shared" si="2"/>
        <v>0.16666666666666663</v>
      </c>
      <c r="J61" s="171"/>
      <c r="K61" s="171"/>
      <c r="L61" s="171"/>
      <c r="M61" s="171"/>
      <c r="N61" s="231">
        <f t="shared" si="3"/>
        <v>0</v>
      </c>
      <c r="O61" s="232"/>
      <c r="P61" s="230">
        <f t="shared" si="4"/>
        <v>0</v>
      </c>
      <c r="Q61" s="171"/>
      <c r="R61" s="171"/>
      <c r="S61" s="171"/>
      <c r="T61" s="171"/>
      <c r="U61" s="231">
        <f t="shared" si="5"/>
        <v>0</v>
      </c>
      <c r="V61" s="231"/>
      <c r="W61" s="231">
        <f t="shared" si="6"/>
        <v>0</v>
      </c>
    </row>
    <row r="62" spans="1:23" x14ac:dyDescent="0.2">
      <c r="A62" s="175">
        <v>98</v>
      </c>
      <c r="B62" s="173" t="s">
        <v>804</v>
      </c>
      <c r="C62" s="182">
        <v>0.72916666666666663</v>
      </c>
      <c r="D62" s="182">
        <v>0.85416666666666663</v>
      </c>
      <c r="E62" s="171" t="s">
        <v>2022</v>
      </c>
      <c r="F62" s="171" t="s">
        <v>2022</v>
      </c>
      <c r="G62" s="230">
        <f t="shared" si="0"/>
        <v>0.125</v>
      </c>
      <c r="H62" s="230"/>
      <c r="I62" s="230">
        <f t="shared" si="2"/>
        <v>0.125</v>
      </c>
      <c r="J62" s="171"/>
      <c r="K62" s="171"/>
      <c r="L62" s="171"/>
      <c r="M62" s="171"/>
      <c r="N62" s="231">
        <f t="shared" si="3"/>
        <v>0</v>
      </c>
      <c r="O62" s="232"/>
      <c r="P62" s="230">
        <f t="shared" si="4"/>
        <v>0</v>
      </c>
      <c r="Q62" s="171"/>
      <c r="R62" s="171"/>
      <c r="S62" s="171"/>
      <c r="T62" s="171"/>
      <c r="U62" s="231">
        <f t="shared" si="5"/>
        <v>0</v>
      </c>
      <c r="V62" s="231"/>
      <c r="W62" s="231">
        <f t="shared" si="6"/>
        <v>0</v>
      </c>
    </row>
    <row r="63" spans="1:23" x14ac:dyDescent="0.2">
      <c r="A63" s="175">
        <v>102</v>
      </c>
      <c r="B63" s="173" t="s">
        <v>804</v>
      </c>
      <c r="C63" s="182">
        <v>0.66666666666666663</v>
      </c>
      <c r="D63" s="182">
        <v>0.9375</v>
      </c>
      <c r="E63" s="171"/>
      <c r="F63" s="171"/>
      <c r="G63" s="230">
        <f t="shared" si="0"/>
        <v>0.27083333333333337</v>
      </c>
      <c r="H63" s="230">
        <f t="shared" si="10"/>
        <v>0</v>
      </c>
      <c r="I63" s="230">
        <f t="shared" si="2"/>
        <v>0.27083333333333337</v>
      </c>
      <c r="J63" s="171"/>
      <c r="K63" s="171"/>
      <c r="L63" s="171"/>
      <c r="M63" s="171"/>
      <c r="N63" s="231">
        <f t="shared" si="3"/>
        <v>0</v>
      </c>
      <c r="O63" s="232"/>
      <c r="P63" s="230">
        <f t="shared" si="4"/>
        <v>0</v>
      </c>
      <c r="Q63" s="171"/>
      <c r="R63" s="171"/>
      <c r="S63" s="171"/>
      <c r="T63" s="171"/>
      <c r="U63" s="231">
        <f t="shared" si="5"/>
        <v>0</v>
      </c>
      <c r="V63" s="231"/>
      <c r="W63" s="231">
        <f t="shared" si="6"/>
        <v>0</v>
      </c>
    </row>
    <row r="64" spans="1:23" x14ac:dyDescent="0.2">
      <c r="A64" s="175">
        <v>108</v>
      </c>
      <c r="B64" s="173" t="s">
        <v>804</v>
      </c>
      <c r="C64" s="182">
        <v>0.27083333333333331</v>
      </c>
      <c r="D64" s="182">
        <v>0.39583333333333331</v>
      </c>
      <c r="E64" s="171"/>
      <c r="F64" s="171"/>
      <c r="G64" s="230">
        <f t="shared" si="0"/>
        <v>0.125</v>
      </c>
      <c r="H64" s="230">
        <f t="shared" si="10"/>
        <v>0</v>
      </c>
      <c r="I64" s="230">
        <f t="shared" si="2"/>
        <v>0.125</v>
      </c>
      <c r="J64" s="171"/>
      <c r="K64" s="171"/>
      <c r="L64" s="171"/>
      <c r="M64" s="171"/>
      <c r="N64" s="231">
        <f t="shared" si="3"/>
        <v>0</v>
      </c>
      <c r="O64" s="232"/>
      <c r="P64" s="230">
        <f t="shared" si="4"/>
        <v>0</v>
      </c>
      <c r="Q64" s="171"/>
      <c r="R64" s="171"/>
      <c r="S64" s="171"/>
      <c r="T64" s="171"/>
      <c r="U64" s="231">
        <f t="shared" si="5"/>
        <v>0</v>
      </c>
      <c r="V64" s="231"/>
      <c r="W64" s="231">
        <f t="shared" si="6"/>
        <v>0</v>
      </c>
    </row>
    <row r="65" spans="1:23" x14ac:dyDescent="0.2">
      <c r="A65" s="175">
        <v>112</v>
      </c>
      <c r="B65" s="173" t="s">
        <v>804</v>
      </c>
      <c r="C65" s="182">
        <v>0.6875</v>
      </c>
      <c r="D65" s="182">
        <v>0.89583333333333337</v>
      </c>
      <c r="E65" s="171"/>
      <c r="F65" s="171"/>
      <c r="G65" s="230">
        <f t="shared" si="0"/>
        <v>0.20833333333333337</v>
      </c>
      <c r="H65" s="230">
        <f t="shared" si="10"/>
        <v>0</v>
      </c>
      <c r="I65" s="230">
        <f t="shared" si="2"/>
        <v>0.20833333333333337</v>
      </c>
      <c r="J65" s="171"/>
      <c r="K65" s="171"/>
      <c r="L65" s="171"/>
      <c r="M65" s="171"/>
      <c r="N65" s="231">
        <f t="shared" si="3"/>
        <v>0</v>
      </c>
      <c r="O65" s="232"/>
      <c r="P65" s="230">
        <f t="shared" si="4"/>
        <v>0</v>
      </c>
      <c r="Q65" s="171"/>
      <c r="R65" s="171"/>
      <c r="S65" s="171"/>
      <c r="T65" s="171"/>
      <c r="U65" s="231">
        <f t="shared" si="5"/>
        <v>0</v>
      </c>
      <c r="V65" s="231"/>
      <c r="W65" s="231">
        <f t="shared" si="6"/>
        <v>0</v>
      </c>
    </row>
    <row r="66" spans="1:23" x14ac:dyDescent="0.2">
      <c r="A66" s="175">
        <v>116</v>
      </c>
      <c r="B66" s="173" t="s">
        <v>804</v>
      </c>
      <c r="C66" s="182">
        <v>0.70833333333333337</v>
      </c>
      <c r="D66" s="182">
        <v>0.85416666666666663</v>
      </c>
      <c r="E66" s="171" t="s">
        <v>2022</v>
      </c>
      <c r="F66" s="171" t="s">
        <v>2022</v>
      </c>
      <c r="G66" s="230">
        <f t="shared" ref="G66:G129" si="11">D66-C66</f>
        <v>0.14583333333333326</v>
      </c>
      <c r="H66" s="230"/>
      <c r="I66" s="230">
        <f t="shared" si="2"/>
        <v>0.14583333333333326</v>
      </c>
      <c r="J66" s="171"/>
      <c r="K66" s="171"/>
      <c r="L66" s="171"/>
      <c r="M66" s="171"/>
      <c r="N66" s="231">
        <f t="shared" si="3"/>
        <v>0</v>
      </c>
      <c r="O66" s="232"/>
      <c r="P66" s="230">
        <f t="shared" si="4"/>
        <v>0</v>
      </c>
      <c r="Q66" s="171"/>
      <c r="R66" s="171"/>
      <c r="S66" s="171"/>
      <c r="T66" s="171"/>
      <c r="U66" s="231">
        <f t="shared" si="5"/>
        <v>0</v>
      </c>
      <c r="V66" s="231"/>
      <c r="W66" s="231">
        <f t="shared" si="6"/>
        <v>0</v>
      </c>
    </row>
    <row r="67" spans="1:23" x14ac:dyDescent="0.2">
      <c r="A67" s="175">
        <v>118</v>
      </c>
      <c r="B67" s="173" t="s">
        <v>804</v>
      </c>
      <c r="C67" s="182">
        <v>0.25</v>
      </c>
      <c r="D67" s="182">
        <v>0.95833333333333337</v>
      </c>
      <c r="E67" s="171"/>
      <c r="F67" s="171"/>
      <c r="G67" s="230">
        <f t="shared" si="11"/>
        <v>0.70833333333333337</v>
      </c>
      <c r="H67" s="230">
        <f t="shared" si="10"/>
        <v>0</v>
      </c>
      <c r="I67" s="230">
        <f t="shared" si="2"/>
        <v>0.70833333333333337</v>
      </c>
      <c r="J67" s="171">
        <v>0.3125</v>
      </c>
      <c r="K67" s="171">
        <v>0.95833333333333337</v>
      </c>
      <c r="L67" s="171"/>
      <c r="M67" s="171"/>
      <c r="N67" s="231">
        <f t="shared" si="3"/>
        <v>0.64583333333333337</v>
      </c>
      <c r="O67" s="232"/>
      <c r="P67" s="230">
        <f t="shared" si="4"/>
        <v>0.64583333333333337</v>
      </c>
      <c r="Q67" s="171">
        <v>0.33333333333333331</v>
      </c>
      <c r="R67" s="171">
        <v>0.95833333333333337</v>
      </c>
      <c r="S67" s="171"/>
      <c r="T67" s="171"/>
      <c r="U67" s="231">
        <f t="shared" si="5"/>
        <v>0.625</v>
      </c>
      <c r="V67" s="231"/>
      <c r="W67" s="231">
        <f t="shared" si="6"/>
        <v>0.625</v>
      </c>
    </row>
    <row r="68" spans="1:23" x14ac:dyDescent="0.2">
      <c r="A68" s="175">
        <v>119</v>
      </c>
      <c r="B68" s="173" t="s">
        <v>804</v>
      </c>
      <c r="C68" s="182">
        <v>0.25</v>
      </c>
      <c r="D68" s="182">
        <v>0.95833333333333337</v>
      </c>
      <c r="E68" s="182"/>
      <c r="F68" s="171"/>
      <c r="G68" s="230">
        <f t="shared" si="11"/>
        <v>0.70833333333333337</v>
      </c>
      <c r="H68" s="230">
        <f t="shared" si="10"/>
        <v>0</v>
      </c>
      <c r="I68" s="230">
        <f t="shared" ref="I68:I131" si="12">G68+H68</f>
        <v>0.70833333333333337</v>
      </c>
      <c r="J68" s="171"/>
      <c r="K68" s="171"/>
      <c r="L68" s="171"/>
      <c r="M68" s="171"/>
      <c r="N68" s="231">
        <f t="shared" ref="N68:N131" si="13">K68-J68</f>
        <v>0</v>
      </c>
      <c r="O68" s="232"/>
      <c r="P68" s="230">
        <f t="shared" ref="P68:P131" si="14">N68+O68</f>
        <v>0</v>
      </c>
      <c r="Q68" s="171">
        <v>0.5</v>
      </c>
      <c r="R68" s="171">
        <v>0.83333333333333337</v>
      </c>
      <c r="S68" s="171"/>
      <c r="T68" s="171"/>
      <c r="U68" s="231">
        <f t="shared" ref="U68:U131" si="15">R68-Q68</f>
        <v>0.33333333333333337</v>
      </c>
      <c r="V68" s="231"/>
      <c r="W68" s="231">
        <f t="shared" ref="W68:W131" si="16">U68+V68</f>
        <v>0.33333333333333337</v>
      </c>
    </row>
    <row r="69" spans="1:23" x14ac:dyDescent="0.2">
      <c r="A69" s="175">
        <v>120</v>
      </c>
      <c r="B69" s="173" t="s">
        <v>804</v>
      </c>
      <c r="C69" s="182">
        <v>0.66666666666666663</v>
      </c>
      <c r="D69" s="182">
        <v>0.9375</v>
      </c>
      <c r="E69" s="171"/>
      <c r="F69" s="171"/>
      <c r="G69" s="230">
        <f t="shared" si="11"/>
        <v>0.27083333333333337</v>
      </c>
      <c r="H69" s="230">
        <f t="shared" si="10"/>
        <v>0</v>
      </c>
      <c r="I69" s="230">
        <f t="shared" si="12"/>
        <v>0.27083333333333337</v>
      </c>
      <c r="J69" s="171"/>
      <c r="K69" s="171"/>
      <c r="L69" s="171"/>
      <c r="M69" s="171"/>
      <c r="N69" s="231">
        <f t="shared" si="13"/>
        <v>0</v>
      </c>
      <c r="O69" s="232"/>
      <c r="P69" s="230">
        <f t="shared" si="14"/>
        <v>0</v>
      </c>
      <c r="Q69" s="171"/>
      <c r="R69" s="171"/>
      <c r="S69" s="171"/>
      <c r="T69" s="171"/>
      <c r="U69" s="231">
        <f t="shared" si="15"/>
        <v>0</v>
      </c>
      <c r="V69" s="231"/>
      <c r="W69" s="231">
        <f t="shared" si="16"/>
        <v>0</v>
      </c>
    </row>
    <row r="70" spans="1:23" x14ac:dyDescent="0.2">
      <c r="A70" s="175">
        <v>121</v>
      </c>
      <c r="B70" s="173" t="s">
        <v>804</v>
      </c>
      <c r="C70" s="182">
        <v>0.70833333333333337</v>
      </c>
      <c r="D70" s="182">
        <v>0.9375</v>
      </c>
      <c r="E70" s="171"/>
      <c r="F70" s="171"/>
      <c r="G70" s="230">
        <f t="shared" si="11"/>
        <v>0.22916666666666663</v>
      </c>
      <c r="H70" s="230">
        <f t="shared" si="10"/>
        <v>0</v>
      </c>
      <c r="I70" s="230">
        <f t="shared" si="12"/>
        <v>0.22916666666666663</v>
      </c>
      <c r="J70" s="171"/>
      <c r="K70" s="171"/>
      <c r="L70" s="171"/>
      <c r="M70" s="171"/>
      <c r="N70" s="231">
        <f t="shared" si="13"/>
        <v>0</v>
      </c>
      <c r="O70" s="232"/>
      <c r="P70" s="230">
        <f t="shared" si="14"/>
        <v>0</v>
      </c>
      <c r="Q70" s="171"/>
      <c r="R70" s="171"/>
      <c r="S70" s="171"/>
      <c r="T70" s="171"/>
      <c r="U70" s="231">
        <f t="shared" si="15"/>
        <v>0</v>
      </c>
      <c r="V70" s="231"/>
      <c r="W70" s="231">
        <f t="shared" si="16"/>
        <v>0</v>
      </c>
    </row>
    <row r="71" spans="1:23" x14ac:dyDescent="0.2">
      <c r="A71" s="175">
        <v>122</v>
      </c>
      <c r="B71" s="173" t="s">
        <v>804</v>
      </c>
      <c r="C71" s="182">
        <v>0.27083333333333331</v>
      </c>
      <c r="D71" s="182">
        <v>0.4375</v>
      </c>
      <c r="E71" s="171" t="s">
        <v>2022</v>
      </c>
      <c r="F71" s="171" t="s">
        <v>2022</v>
      </c>
      <c r="G71" s="230">
        <f t="shared" si="11"/>
        <v>0.16666666666666669</v>
      </c>
      <c r="H71" s="230"/>
      <c r="I71" s="230">
        <f t="shared" si="12"/>
        <v>0.16666666666666669</v>
      </c>
      <c r="J71" s="171"/>
      <c r="K71" s="171"/>
      <c r="L71" s="171"/>
      <c r="M71" s="171"/>
      <c r="N71" s="231">
        <f t="shared" si="13"/>
        <v>0</v>
      </c>
      <c r="O71" s="232"/>
      <c r="P71" s="230">
        <f t="shared" si="14"/>
        <v>0</v>
      </c>
      <c r="Q71" s="171"/>
      <c r="R71" s="171"/>
      <c r="S71" s="171"/>
      <c r="T71" s="171"/>
      <c r="U71" s="231">
        <f t="shared" si="15"/>
        <v>0</v>
      </c>
      <c r="V71" s="231"/>
      <c r="W71" s="231">
        <f t="shared" si="16"/>
        <v>0</v>
      </c>
    </row>
    <row r="72" spans="1:23" x14ac:dyDescent="0.2">
      <c r="A72" s="175">
        <v>127</v>
      </c>
      <c r="B72" s="173" t="s">
        <v>804</v>
      </c>
      <c r="C72" s="182">
        <v>0.72916666666666663</v>
      </c>
      <c r="D72" s="182">
        <v>0.85416666666666663</v>
      </c>
      <c r="E72" s="171"/>
      <c r="F72" s="171"/>
      <c r="G72" s="230">
        <f t="shared" si="11"/>
        <v>0.125</v>
      </c>
      <c r="H72" s="230">
        <f t="shared" si="10"/>
        <v>0</v>
      </c>
      <c r="I72" s="230">
        <f t="shared" si="12"/>
        <v>0.125</v>
      </c>
      <c r="J72" s="171"/>
      <c r="K72" s="171"/>
      <c r="L72" s="171"/>
      <c r="M72" s="171"/>
      <c r="N72" s="231">
        <f t="shared" si="13"/>
        <v>0</v>
      </c>
      <c r="O72" s="232"/>
      <c r="P72" s="230">
        <f t="shared" si="14"/>
        <v>0</v>
      </c>
      <c r="Q72" s="171"/>
      <c r="R72" s="171"/>
      <c r="S72" s="171"/>
      <c r="T72" s="171"/>
      <c r="U72" s="231">
        <f t="shared" si="15"/>
        <v>0</v>
      </c>
      <c r="V72" s="231"/>
      <c r="W72" s="231">
        <f t="shared" si="16"/>
        <v>0</v>
      </c>
    </row>
    <row r="73" spans="1:23" x14ac:dyDescent="0.2">
      <c r="A73" s="175">
        <v>136</v>
      </c>
      <c r="B73" s="173" t="s">
        <v>804</v>
      </c>
      <c r="C73" s="182">
        <v>0.72916666666666663</v>
      </c>
      <c r="D73" s="182">
        <v>0.89583333333333337</v>
      </c>
      <c r="E73" s="171"/>
      <c r="F73" s="171"/>
      <c r="G73" s="230">
        <f t="shared" si="11"/>
        <v>0.16666666666666674</v>
      </c>
      <c r="H73" s="230">
        <f t="shared" si="10"/>
        <v>0</v>
      </c>
      <c r="I73" s="230">
        <f t="shared" si="12"/>
        <v>0.16666666666666674</v>
      </c>
      <c r="J73" s="171"/>
      <c r="K73" s="171"/>
      <c r="L73" s="171"/>
      <c r="M73" s="171"/>
      <c r="N73" s="231">
        <f t="shared" si="13"/>
        <v>0</v>
      </c>
      <c r="O73" s="232"/>
      <c r="P73" s="230">
        <f t="shared" si="14"/>
        <v>0</v>
      </c>
      <c r="Q73" s="171"/>
      <c r="R73" s="171"/>
      <c r="S73" s="171"/>
      <c r="T73" s="171"/>
      <c r="U73" s="231">
        <f t="shared" si="15"/>
        <v>0</v>
      </c>
      <c r="V73" s="231"/>
      <c r="W73" s="231">
        <f t="shared" si="16"/>
        <v>0</v>
      </c>
    </row>
    <row r="74" spans="1:23" x14ac:dyDescent="0.2">
      <c r="A74" s="175">
        <v>147</v>
      </c>
      <c r="B74" s="173" t="s">
        <v>804</v>
      </c>
      <c r="C74" s="182">
        <v>0.72916666666666663</v>
      </c>
      <c r="D74" s="182">
        <v>0.85416666666666663</v>
      </c>
      <c r="E74" s="171"/>
      <c r="F74" s="171"/>
      <c r="G74" s="230">
        <f t="shared" si="11"/>
        <v>0.125</v>
      </c>
      <c r="H74" s="230">
        <f t="shared" si="10"/>
        <v>0</v>
      </c>
      <c r="I74" s="230">
        <f t="shared" si="12"/>
        <v>0.125</v>
      </c>
      <c r="J74" s="171"/>
      <c r="K74" s="171"/>
      <c r="L74" s="171"/>
      <c r="M74" s="171"/>
      <c r="N74" s="231">
        <f t="shared" si="13"/>
        <v>0</v>
      </c>
      <c r="O74" s="232"/>
      <c r="P74" s="230">
        <f t="shared" si="14"/>
        <v>0</v>
      </c>
      <c r="Q74" s="171"/>
      <c r="R74" s="171"/>
      <c r="S74" s="171"/>
      <c r="T74" s="171"/>
      <c r="U74" s="231">
        <f t="shared" si="15"/>
        <v>0</v>
      </c>
      <c r="V74" s="231"/>
      <c r="W74" s="231">
        <f t="shared" si="16"/>
        <v>0</v>
      </c>
    </row>
    <row r="75" spans="1:23" x14ac:dyDescent="0.2">
      <c r="A75" s="175">
        <v>149</v>
      </c>
      <c r="B75" s="173" t="s">
        <v>804</v>
      </c>
      <c r="C75" s="182">
        <v>0.27083333333333331</v>
      </c>
      <c r="D75" s="182">
        <v>0.35416666666666669</v>
      </c>
      <c r="E75" s="171"/>
      <c r="F75" s="171"/>
      <c r="G75" s="230">
        <f t="shared" si="11"/>
        <v>8.333333333333337E-2</v>
      </c>
      <c r="H75" s="230">
        <f t="shared" si="10"/>
        <v>0</v>
      </c>
      <c r="I75" s="230">
        <f t="shared" si="12"/>
        <v>8.333333333333337E-2</v>
      </c>
      <c r="J75" s="171"/>
      <c r="K75" s="171"/>
      <c r="L75" s="171"/>
      <c r="M75" s="171"/>
      <c r="N75" s="231">
        <f t="shared" si="13"/>
        <v>0</v>
      </c>
      <c r="O75" s="232"/>
      <c r="P75" s="230">
        <f t="shared" si="14"/>
        <v>0</v>
      </c>
      <c r="Q75" s="171"/>
      <c r="R75" s="171"/>
      <c r="S75" s="171"/>
      <c r="T75" s="171"/>
      <c r="U75" s="231">
        <f t="shared" si="15"/>
        <v>0</v>
      </c>
      <c r="V75" s="231"/>
      <c r="W75" s="231">
        <f t="shared" si="16"/>
        <v>0</v>
      </c>
    </row>
    <row r="76" spans="1:23" x14ac:dyDescent="0.2">
      <c r="A76" s="175">
        <v>153</v>
      </c>
      <c r="B76" s="173" t="s">
        <v>804</v>
      </c>
      <c r="C76" s="182">
        <v>0.72916666666666663</v>
      </c>
      <c r="D76" s="182">
        <v>0.8125</v>
      </c>
      <c r="E76" s="171"/>
      <c r="F76" s="171"/>
      <c r="G76" s="230">
        <f t="shared" si="11"/>
        <v>8.333333333333337E-2</v>
      </c>
      <c r="H76" s="230">
        <f t="shared" si="10"/>
        <v>0</v>
      </c>
      <c r="I76" s="230">
        <f t="shared" si="12"/>
        <v>8.333333333333337E-2</v>
      </c>
      <c r="J76" s="171"/>
      <c r="K76" s="171"/>
      <c r="L76" s="171"/>
      <c r="M76" s="171"/>
      <c r="N76" s="231">
        <f t="shared" si="13"/>
        <v>0</v>
      </c>
      <c r="O76" s="232"/>
      <c r="P76" s="230">
        <f t="shared" si="14"/>
        <v>0</v>
      </c>
      <c r="Q76" s="171"/>
      <c r="R76" s="171"/>
      <c r="S76" s="171"/>
      <c r="T76" s="171"/>
      <c r="U76" s="231">
        <f t="shared" si="15"/>
        <v>0</v>
      </c>
      <c r="V76" s="231"/>
      <c r="W76" s="231">
        <f t="shared" si="16"/>
        <v>0</v>
      </c>
    </row>
    <row r="77" spans="1:23" x14ac:dyDescent="0.2">
      <c r="A77" s="175">
        <v>164</v>
      </c>
      <c r="B77" s="173" t="s">
        <v>804</v>
      </c>
      <c r="C77" s="182">
        <v>0.27083333333333331</v>
      </c>
      <c r="D77" s="182">
        <v>0.35416666666666669</v>
      </c>
      <c r="E77" s="171"/>
      <c r="F77" s="171"/>
      <c r="G77" s="230">
        <f t="shared" si="11"/>
        <v>8.333333333333337E-2</v>
      </c>
      <c r="H77" s="230">
        <f t="shared" si="10"/>
        <v>0</v>
      </c>
      <c r="I77" s="230">
        <f t="shared" si="12"/>
        <v>8.333333333333337E-2</v>
      </c>
      <c r="J77" s="171"/>
      <c r="K77" s="171"/>
      <c r="L77" s="171"/>
      <c r="M77" s="171"/>
      <c r="N77" s="231">
        <f t="shared" si="13"/>
        <v>0</v>
      </c>
      <c r="O77" s="232"/>
      <c r="P77" s="230">
        <f t="shared" si="14"/>
        <v>0</v>
      </c>
      <c r="Q77" s="171"/>
      <c r="R77" s="171"/>
      <c r="S77" s="171"/>
      <c r="T77" s="171"/>
      <c r="U77" s="231">
        <f t="shared" si="15"/>
        <v>0</v>
      </c>
      <c r="V77" s="231"/>
      <c r="W77" s="231">
        <f t="shared" si="16"/>
        <v>0</v>
      </c>
    </row>
    <row r="78" spans="1:23" x14ac:dyDescent="0.2">
      <c r="A78" s="175">
        <v>166</v>
      </c>
      <c r="B78" s="173" t="s">
        <v>804</v>
      </c>
      <c r="C78" s="182">
        <v>0.25</v>
      </c>
      <c r="D78" s="182">
        <v>0.39583333333333331</v>
      </c>
      <c r="E78" s="171"/>
      <c r="F78" s="171"/>
      <c r="G78" s="230">
        <f t="shared" si="11"/>
        <v>0.14583333333333331</v>
      </c>
      <c r="H78" s="230">
        <f t="shared" si="10"/>
        <v>0</v>
      </c>
      <c r="I78" s="230">
        <f t="shared" si="12"/>
        <v>0.14583333333333331</v>
      </c>
      <c r="J78" s="171"/>
      <c r="K78" s="171"/>
      <c r="L78" s="171"/>
      <c r="M78" s="171"/>
      <c r="N78" s="231">
        <f t="shared" si="13"/>
        <v>0</v>
      </c>
      <c r="O78" s="232"/>
      <c r="P78" s="230">
        <f t="shared" si="14"/>
        <v>0</v>
      </c>
      <c r="Q78" s="171"/>
      <c r="R78" s="171"/>
      <c r="S78" s="171"/>
      <c r="T78" s="171"/>
      <c r="U78" s="231">
        <f t="shared" si="15"/>
        <v>0</v>
      </c>
      <c r="V78" s="231"/>
      <c r="W78" s="231">
        <f t="shared" si="16"/>
        <v>0</v>
      </c>
    </row>
    <row r="79" spans="1:23" x14ac:dyDescent="0.2">
      <c r="A79" s="175">
        <v>168</v>
      </c>
      <c r="B79" s="173" t="s">
        <v>804</v>
      </c>
      <c r="C79" s="182">
        <v>0.27083333333333331</v>
      </c>
      <c r="D79" s="182">
        <v>0.35416666666666669</v>
      </c>
      <c r="E79" s="171"/>
      <c r="F79" s="171"/>
      <c r="G79" s="230">
        <f t="shared" si="11"/>
        <v>8.333333333333337E-2</v>
      </c>
      <c r="H79" s="230">
        <f t="shared" si="10"/>
        <v>0</v>
      </c>
      <c r="I79" s="230">
        <f t="shared" si="12"/>
        <v>8.333333333333337E-2</v>
      </c>
      <c r="J79" s="171"/>
      <c r="K79" s="171"/>
      <c r="L79" s="171"/>
      <c r="M79" s="171"/>
      <c r="N79" s="231">
        <f t="shared" si="13"/>
        <v>0</v>
      </c>
      <c r="O79" s="232"/>
      <c r="P79" s="230">
        <f t="shared" si="14"/>
        <v>0</v>
      </c>
      <c r="Q79" s="171"/>
      <c r="R79" s="171"/>
      <c r="S79" s="171"/>
      <c r="T79" s="171"/>
      <c r="U79" s="231">
        <f t="shared" si="15"/>
        <v>0</v>
      </c>
      <c r="V79" s="231"/>
      <c r="W79" s="231">
        <f t="shared" si="16"/>
        <v>0</v>
      </c>
    </row>
    <row r="80" spans="1:23" x14ac:dyDescent="0.2">
      <c r="A80" s="175">
        <v>178</v>
      </c>
      <c r="B80" s="173" t="s">
        <v>804</v>
      </c>
      <c r="C80" s="182">
        <v>0.25</v>
      </c>
      <c r="D80" s="182">
        <v>0.4375</v>
      </c>
      <c r="E80" s="171" t="s">
        <v>2022</v>
      </c>
      <c r="F80" s="171" t="s">
        <v>2022</v>
      </c>
      <c r="G80" s="230">
        <f t="shared" si="11"/>
        <v>0.1875</v>
      </c>
      <c r="H80" s="230"/>
      <c r="I80" s="230">
        <f t="shared" si="12"/>
        <v>0.1875</v>
      </c>
      <c r="J80" s="171"/>
      <c r="K80" s="171"/>
      <c r="L80" s="171"/>
      <c r="M80" s="171"/>
      <c r="N80" s="231">
        <f t="shared" si="13"/>
        <v>0</v>
      </c>
      <c r="O80" s="232"/>
      <c r="P80" s="230">
        <f t="shared" si="14"/>
        <v>0</v>
      </c>
      <c r="Q80" s="171"/>
      <c r="R80" s="171"/>
      <c r="S80" s="171"/>
      <c r="T80" s="171"/>
      <c r="U80" s="231">
        <f t="shared" si="15"/>
        <v>0</v>
      </c>
      <c r="V80" s="231"/>
      <c r="W80" s="231">
        <f t="shared" si="16"/>
        <v>0</v>
      </c>
    </row>
    <row r="81" spans="1:23" x14ac:dyDescent="0.2">
      <c r="A81" s="175">
        <v>185</v>
      </c>
      <c r="B81" s="173" t="s">
        <v>804</v>
      </c>
      <c r="C81" s="182">
        <v>0.27083333333333331</v>
      </c>
      <c r="D81" s="182">
        <v>0.4375</v>
      </c>
      <c r="E81" s="171"/>
      <c r="F81" s="171"/>
      <c r="G81" s="230">
        <f t="shared" si="11"/>
        <v>0.16666666666666669</v>
      </c>
      <c r="H81" s="230">
        <f t="shared" si="10"/>
        <v>0</v>
      </c>
      <c r="I81" s="230">
        <f t="shared" si="12"/>
        <v>0.16666666666666669</v>
      </c>
      <c r="J81" s="171"/>
      <c r="K81" s="171"/>
      <c r="L81" s="171"/>
      <c r="M81" s="171"/>
      <c r="N81" s="231">
        <f t="shared" si="13"/>
        <v>0</v>
      </c>
      <c r="O81" s="232"/>
      <c r="P81" s="230">
        <f t="shared" si="14"/>
        <v>0</v>
      </c>
      <c r="Q81" s="171"/>
      <c r="R81" s="171"/>
      <c r="S81" s="171"/>
      <c r="T81" s="171"/>
      <c r="U81" s="231">
        <f t="shared" si="15"/>
        <v>0</v>
      </c>
      <c r="V81" s="231"/>
      <c r="W81" s="231">
        <f t="shared" si="16"/>
        <v>0</v>
      </c>
    </row>
    <row r="82" spans="1:23" x14ac:dyDescent="0.2">
      <c r="A82" s="175">
        <v>186</v>
      </c>
      <c r="B82" s="173" t="s">
        <v>804</v>
      </c>
      <c r="C82" s="182">
        <v>0.25</v>
      </c>
      <c r="D82" s="182">
        <v>0.4375</v>
      </c>
      <c r="E82" s="171"/>
      <c r="F82" s="171"/>
      <c r="G82" s="230">
        <f t="shared" si="11"/>
        <v>0.1875</v>
      </c>
      <c r="H82" s="230">
        <f t="shared" si="10"/>
        <v>0</v>
      </c>
      <c r="I82" s="230">
        <f t="shared" si="12"/>
        <v>0.1875</v>
      </c>
      <c r="J82" s="171"/>
      <c r="K82" s="171"/>
      <c r="L82" s="171"/>
      <c r="M82" s="171"/>
      <c r="N82" s="231">
        <f t="shared" si="13"/>
        <v>0</v>
      </c>
      <c r="O82" s="232"/>
      <c r="P82" s="230">
        <f t="shared" si="14"/>
        <v>0</v>
      </c>
      <c r="Q82" s="171"/>
      <c r="R82" s="171"/>
      <c r="S82" s="171"/>
      <c r="T82" s="171"/>
      <c r="U82" s="231">
        <f t="shared" si="15"/>
        <v>0</v>
      </c>
      <c r="V82" s="231"/>
      <c r="W82" s="231">
        <f t="shared" si="16"/>
        <v>0</v>
      </c>
    </row>
    <row r="83" spans="1:23" x14ac:dyDescent="0.2">
      <c r="A83" s="175">
        <v>187</v>
      </c>
      <c r="B83" s="173" t="s">
        <v>804</v>
      </c>
      <c r="C83" s="182">
        <v>0.72916666666666663</v>
      </c>
      <c r="D83" s="182">
        <v>0.875</v>
      </c>
      <c r="E83" s="171"/>
      <c r="F83" s="171"/>
      <c r="G83" s="230">
        <f t="shared" si="11"/>
        <v>0.14583333333333337</v>
      </c>
      <c r="H83" s="230">
        <f t="shared" si="10"/>
        <v>0</v>
      </c>
      <c r="I83" s="230">
        <f t="shared" si="12"/>
        <v>0.14583333333333337</v>
      </c>
      <c r="J83" s="171"/>
      <c r="K83" s="171"/>
      <c r="L83" s="171"/>
      <c r="M83" s="171"/>
      <c r="N83" s="231">
        <f t="shared" si="13"/>
        <v>0</v>
      </c>
      <c r="O83" s="232"/>
      <c r="P83" s="230">
        <f t="shared" si="14"/>
        <v>0</v>
      </c>
      <c r="Q83" s="171"/>
      <c r="R83" s="171"/>
      <c r="S83" s="171"/>
      <c r="T83" s="171"/>
      <c r="U83" s="231">
        <f t="shared" si="15"/>
        <v>0</v>
      </c>
      <c r="V83" s="231"/>
      <c r="W83" s="231">
        <f t="shared" si="16"/>
        <v>0</v>
      </c>
    </row>
    <row r="84" spans="1:23" x14ac:dyDescent="0.2">
      <c r="A84" s="175">
        <v>188</v>
      </c>
      <c r="B84" s="173" t="s">
        <v>804</v>
      </c>
      <c r="C84" s="182">
        <v>0.75</v>
      </c>
      <c r="D84" s="182">
        <v>0.89583333333333337</v>
      </c>
      <c r="E84" s="171"/>
      <c r="F84" s="171"/>
      <c r="G84" s="230">
        <f t="shared" si="11"/>
        <v>0.14583333333333337</v>
      </c>
      <c r="H84" s="230">
        <f t="shared" si="10"/>
        <v>0</v>
      </c>
      <c r="I84" s="230">
        <f t="shared" si="12"/>
        <v>0.14583333333333337</v>
      </c>
      <c r="J84" s="171"/>
      <c r="K84" s="171"/>
      <c r="L84" s="171"/>
      <c r="M84" s="171"/>
      <c r="N84" s="231">
        <f t="shared" si="13"/>
        <v>0</v>
      </c>
      <c r="O84" s="232"/>
      <c r="P84" s="230">
        <f t="shared" si="14"/>
        <v>0</v>
      </c>
      <c r="Q84" s="171"/>
      <c r="R84" s="171"/>
      <c r="S84" s="171"/>
      <c r="T84" s="171"/>
      <c r="U84" s="231">
        <f t="shared" si="15"/>
        <v>0</v>
      </c>
      <c r="V84" s="231"/>
      <c r="W84" s="231">
        <f t="shared" si="16"/>
        <v>0</v>
      </c>
    </row>
    <row r="85" spans="1:23" x14ac:dyDescent="0.2">
      <c r="A85" s="175">
        <v>190</v>
      </c>
      <c r="B85" s="173" t="s">
        <v>804</v>
      </c>
      <c r="C85" s="182">
        <v>0.70833333333333337</v>
      </c>
      <c r="D85" s="182">
        <v>0.875</v>
      </c>
      <c r="E85" s="171"/>
      <c r="F85" s="171"/>
      <c r="G85" s="230">
        <f t="shared" si="11"/>
        <v>0.16666666666666663</v>
      </c>
      <c r="H85" s="230">
        <f t="shared" si="10"/>
        <v>0</v>
      </c>
      <c r="I85" s="230">
        <f t="shared" si="12"/>
        <v>0.16666666666666663</v>
      </c>
      <c r="J85" s="182"/>
      <c r="K85" s="171"/>
      <c r="L85" s="171"/>
      <c r="M85" s="171"/>
      <c r="N85" s="231">
        <f t="shared" si="13"/>
        <v>0</v>
      </c>
      <c r="O85" s="232"/>
      <c r="P85" s="230">
        <f t="shared" si="14"/>
        <v>0</v>
      </c>
      <c r="Q85" s="171"/>
      <c r="R85" s="171"/>
      <c r="S85" s="171"/>
      <c r="T85" s="171"/>
      <c r="U85" s="231">
        <f t="shared" si="15"/>
        <v>0</v>
      </c>
      <c r="V85" s="231"/>
      <c r="W85" s="231">
        <f t="shared" si="16"/>
        <v>0</v>
      </c>
    </row>
    <row r="86" spans="1:23" x14ac:dyDescent="0.2">
      <c r="A86" s="175">
        <v>191</v>
      </c>
      <c r="B86" s="173" t="s">
        <v>804</v>
      </c>
      <c r="C86" s="182">
        <v>0.6875</v>
      </c>
      <c r="D86" s="182">
        <v>0.85416666666666663</v>
      </c>
      <c r="E86" s="171" t="s">
        <v>2022</v>
      </c>
      <c r="F86" s="171" t="s">
        <v>2022</v>
      </c>
      <c r="G86" s="230">
        <f t="shared" si="11"/>
        <v>0.16666666666666663</v>
      </c>
      <c r="H86" s="230"/>
      <c r="I86" s="230">
        <f t="shared" si="12"/>
        <v>0.16666666666666663</v>
      </c>
      <c r="J86" s="171"/>
      <c r="K86" s="171"/>
      <c r="L86" s="171"/>
      <c r="M86" s="171"/>
      <c r="N86" s="231">
        <f t="shared" si="13"/>
        <v>0</v>
      </c>
      <c r="O86" s="232"/>
      <c r="P86" s="230">
        <f t="shared" si="14"/>
        <v>0</v>
      </c>
      <c r="Q86" s="171"/>
      <c r="R86" s="171"/>
      <c r="S86" s="171"/>
      <c r="T86" s="171"/>
      <c r="U86" s="231">
        <f t="shared" si="15"/>
        <v>0</v>
      </c>
      <c r="V86" s="231"/>
      <c r="W86" s="231">
        <f t="shared" si="16"/>
        <v>0</v>
      </c>
    </row>
    <row r="87" spans="1:23" x14ac:dyDescent="0.2">
      <c r="A87" s="175">
        <v>192</v>
      </c>
      <c r="B87" s="173" t="s">
        <v>804</v>
      </c>
      <c r="C87" s="182">
        <v>0.6875</v>
      </c>
      <c r="D87" s="182">
        <v>0.875</v>
      </c>
      <c r="E87" s="171"/>
      <c r="F87" s="171"/>
      <c r="G87" s="230">
        <f t="shared" si="11"/>
        <v>0.1875</v>
      </c>
      <c r="H87" s="230">
        <f t="shared" si="10"/>
        <v>0</v>
      </c>
      <c r="I87" s="230">
        <f t="shared" si="12"/>
        <v>0.1875</v>
      </c>
      <c r="J87" s="171"/>
      <c r="K87" s="171"/>
      <c r="L87" s="171"/>
      <c r="M87" s="171"/>
      <c r="N87" s="231">
        <f t="shared" si="13"/>
        <v>0</v>
      </c>
      <c r="O87" s="232"/>
      <c r="P87" s="230">
        <f t="shared" si="14"/>
        <v>0</v>
      </c>
      <c r="Q87" s="171"/>
      <c r="R87" s="171"/>
      <c r="S87" s="171"/>
      <c r="T87" s="171"/>
      <c r="U87" s="231">
        <f t="shared" si="15"/>
        <v>0</v>
      </c>
      <c r="V87" s="231"/>
      <c r="W87" s="231">
        <f t="shared" si="16"/>
        <v>0</v>
      </c>
    </row>
    <row r="88" spans="1:23" x14ac:dyDescent="0.2">
      <c r="A88" s="175">
        <v>193</v>
      </c>
      <c r="B88" s="173" t="s">
        <v>804</v>
      </c>
      <c r="C88" s="182">
        <v>0.27083333333333331</v>
      </c>
      <c r="D88" s="182">
        <v>0.41666666666666669</v>
      </c>
      <c r="E88" s="171" t="s">
        <v>2022</v>
      </c>
      <c r="F88" s="171" t="s">
        <v>2022</v>
      </c>
      <c r="G88" s="230">
        <f t="shared" si="11"/>
        <v>0.14583333333333337</v>
      </c>
      <c r="H88" s="230"/>
      <c r="I88" s="230">
        <f t="shared" si="12"/>
        <v>0.14583333333333337</v>
      </c>
      <c r="J88" s="171"/>
      <c r="K88" s="171"/>
      <c r="L88" s="171"/>
      <c r="M88" s="171"/>
      <c r="N88" s="231">
        <f t="shared" si="13"/>
        <v>0</v>
      </c>
      <c r="O88" s="232"/>
      <c r="P88" s="230">
        <f t="shared" si="14"/>
        <v>0</v>
      </c>
      <c r="Q88" s="171"/>
      <c r="R88" s="171"/>
      <c r="S88" s="171"/>
      <c r="T88" s="171"/>
      <c r="U88" s="231">
        <f t="shared" si="15"/>
        <v>0</v>
      </c>
      <c r="V88" s="231"/>
      <c r="W88" s="231">
        <f t="shared" si="16"/>
        <v>0</v>
      </c>
    </row>
    <row r="89" spans="1:23" x14ac:dyDescent="0.2">
      <c r="A89" s="175">
        <v>194</v>
      </c>
      <c r="B89" s="173" t="s">
        <v>804</v>
      </c>
      <c r="C89" s="182">
        <v>0.27083333333333331</v>
      </c>
      <c r="D89" s="182">
        <v>0.41666666666666669</v>
      </c>
      <c r="E89" s="171">
        <v>0.72916666666666663</v>
      </c>
      <c r="F89" s="171">
        <v>0.875</v>
      </c>
      <c r="G89" s="230">
        <f t="shared" si="11"/>
        <v>0.14583333333333337</v>
      </c>
      <c r="H89" s="230">
        <f t="shared" si="10"/>
        <v>0.14583333333333337</v>
      </c>
      <c r="I89" s="230">
        <f t="shared" si="12"/>
        <v>0.29166666666666674</v>
      </c>
      <c r="J89" s="171"/>
      <c r="K89" s="171"/>
      <c r="L89" s="171"/>
      <c r="M89" s="171"/>
      <c r="N89" s="231">
        <f t="shared" si="13"/>
        <v>0</v>
      </c>
      <c r="O89" s="232"/>
      <c r="P89" s="230">
        <f t="shared" si="14"/>
        <v>0</v>
      </c>
      <c r="Q89" s="171"/>
      <c r="R89" s="171"/>
      <c r="S89" s="171"/>
      <c r="T89" s="171"/>
      <c r="U89" s="231">
        <f t="shared" si="15"/>
        <v>0</v>
      </c>
      <c r="V89" s="231"/>
      <c r="W89" s="231">
        <f t="shared" si="16"/>
        <v>0</v>
      </c>
    </row>
    <row r="90" spans="1:23" x14ac:dyDescent="0.2">
      <c r="A90" s="175">
        <v>199</v>
      </c>
      <c r="B90" s="173" t="s">
        <v>804</v>
      </c>
      <c r="C90" s="182">
        <v>0.25</v>
      </c>
      <c r="D90" s="182">
        <v>0.95833333333333337</v>
      </c>
      <c r="E90" s="171"/>
      <c r="F90" s="171"/>
      <c r="G90" s="230">
        <f t="shared" si="11"/>
        <v>0.70833333333333337</v>
      </c>
      <c r="H90" s="230">
        <f t="shared" si="10"/>
        <v>0</v>
      </c>
      <c r="I90" s="230">
        <f t="shared" si="12"/>
        <v>0.70833333333333337</v>
      </c>
      <c r="J90" s="171">
        <v>0.27083333333333331</v>
      </c>
      <c r="K90" s="171">
        <v>0.95833333333333337</v>
      </c>
      <c r="L90" s="171"/>
      <c r="M90" s="171"/>
      <c r="N90" s="231">
        <f t="shared" si="13"/>
        <v>0.6875</v>
      </c>
      <c r="O90" s="232"/>
      <c r="P90" s="230">
        <f t="shared" si="14"/>
        <v>0.6875</v>
      </c>
      <c r="Q90" s="171">
        <v>0.33333333333333331</v>
      </c>
      <c r="R90" s="171">
        <v>0.95833333333333337</v>
      </c>
      <c r="S90" s="171"/>
      <c r="T90" s="171"/>
      <c r="U90" s="231">
        <f t="shared" si="15"/>
        <v>0.625</v>
      </c>
      <c r="V90" s="231"/>
      <c r="W90" s="231">
        <f t="shared" si="16"/>
        <v>0.625</v>
      </c>
    </row>
    <row r="91" spans="1:23" x14ac:dyDescent="0.2">
      <c r="A91" s="175">
        <v>200</v>
      </c>
      <c r="B91" s="173" t="s">
        <v>804</v>
      </c>
      <c r="C91" s="182">
        <v>0.25</v>
      </c>
      <c r="D91" s="182">
        <v>0.95833333333333337</v>
      </c>
      <c r="E91" s="171"/>
      <c r="F91" s="171"/>
      <c r="G91" s="230">
        <f t="shared" si="11"/>
        <v>0.70833333333333337</v>
      </c>
      <c r="H91" s="230">
        <f t="shared" si="10"/>
        <v>0</v>
      </c>
      <c r="I91" s="230">
        <f t="shared" si="12"/>
        <v>0.70833333333333337</v>
      </c>
      <c r="J91" s="171">
        <v>0.27083333333333331</v>
      </c>
      <c r="K91" s="171">
        <v>0.95833333333333337</v>
      </c>
      <c r="L91" s="171"/>
      <c r="M91" s="171"/>
      <c r="N91" s="231">
        <f t="shared" si="13"/>
        <v>0.6875</v>
      </c>
      <c r="O91" s="232"/>
      <c r="P91" s="230">
        <f t="shared" si="14"/>
        <v>0.6875</v>
      </c>
      <c r="Q91" s="171">
        <v>0.33333333333333331</v>
      </c>
      <c r="R91" s="171">
        <v>0.95833333333333337</v>
      </c>
      <c r="S91" s="171"/>
      <c r="T91" s="171"/>
      <c r="U91" s="231">
        <f t="shared" si="15"/>
        <v>0.625</v>
      </c>
      <c r="V91" s="231"/>
      <c r="W91" s="231">
        <f t="shared" si="16"/>
        <v>0.625</v>
      </c>
    </row>
    <row r="92" spans="1:23" x14ac:dyDescent="0.2">
      <c r="A92" s="175">
        <v>201</v>
      </c>
      <c r="B92" s="173" t="s">
        <v>804</v>
      </c>
      <c r="C92" s="182">
        <v>0.25</v>
      </c>
      <c r="D92" s="182">
        <v>0.95833333333333337</v>
      </c>
      <c r="E92" s="171"/>
      <c r="F92" s="171"/>
      <c r="G92" s="230">
        <f t="shared" si="11"/>
        <v>0.70833333333333337</v>
      </c>
      <c r="H92" s="230">
        <f t="shared" ref="H92:H110" si="17">F92-E92</f>
        <v>0</v>
      </c>
      <c r="I92" s="230">
        <f t="shared" si="12"/>
        <v>0.70833333333333337</v>
      </c>
      <c r="J92" s="171">
        <v>0.27083333333333331</v>
      </c>
      <c r="K92" s="171">
        <v>0.95833333333333337</v>
      </c>
      <c r="L92" s="171"/>
      <c r="M92" s="171"/>
      <c r="N92" s="231">
        <f t="shared" si="13"/>
        <v>0.6875</v>
      </c>
      <c r="O92" s="232"/>
      <c r="P92" s="230">
        <f t="shared" si="14"/>
        <v>0.6875</v>
      </c>
      <c r="Q92" s="171">
        <v>0.33333333333333331</v>
      </c>
      <c r="R92" s="171">
        <v>0.95833333333333337</v>
      </c>
      <c r="S92" s="171"/>
      <c r="T92" s="171"/>
      <c r="U92" s="231">
        <f t="shared" si="15"/>
        <v>0.625</v>
      </c>
      <c r="V92" s="231"/>
      <c r="W92" s="231">
        <f t="shared" si="16"/>
        <v>0.625</v>
      </c>
    </row>
    <row r="93" spans="1:23" x14ac:dyDescent="0.2">
      <c r="A93" s="175">
        <v>202</v>
      </c>
      <c r="B93" s="173" t="s">
        <v>804</v>
      </c>
      <c r="C93" s="182">
        <v>0.25</v>
      </c>
      <c r="D93" s="182">
        <v>0.99930555555555556</v>
      </c>
      <c r="E93" s="171" t="s">
        <v>2022</v>
      </c>
      <c r="F93" s="171" t="s">
        <v>2022</v>
      </c>
      <c r="G93" s="230">
        <f t="shared" si="11"/>
        <v>0.74930555555555556</v>
      </c>
      <c r="H93" s="230"/>
      <c r="I93" s="230">
        <f t="shared" si="12"/>
        <v>0.74930555555555556</v>
      </c>
      <c r="J93" s="171">
        <v>0.27083333333333331</v>
      </c>
      <c r="K93" s="171">
        <v>0.95833333333333337</v>
      </c>
      <c r="L93" s="171"/>
      <c r="M93" s="171"/>
      <c r="N93" s="231">
        <f t="shared" si="13"/>
        <v>0.6875</v>
      </c>
      <c r="O93" s="232"/>
      <c r="P93" s="230">
        <f t="shared" si="14"/>
        <v>0.6875</v>
      </c>
      <c r="Q93" s="171">
        <v>0.41666666666666669</v>
      </c>
      <c r="R93" s="171">
        <v>0.99998842592592585</v>
      </c>
      <c r="S93" s="171"/>
      <c r="T93" s="171"/>
      <c r="U93" s="231">
        <f t="shared" si="15"/>
        <v>0.58332175925925922</v>
      </c>
      <c r="V93" s="231"/>
      <c r="W93" s="231">
        <f t="shared" si="16"/>
        <v>0.58332175925925922</v>
      </c>
    </row>
    <row r="94" spans="1:23" x14ac:dyDescent="0.2">
      <c r="A94" s="175">
        <v>203</v>
      </c>
      <c r="B94" s="173" t="s">
        <v>804</v>
      </c>
      <c r="C94" s="182">
        <v>0.25</v>
      </c>
      <c r="D94" s="182">
        <v>0.99930555555555556</v>
      </c>
      <c r="E94" s="171" t="s">
        <v>2022</v>
      </c>
      <c r="F94" s="171" t="s">
        <v>2022</v>
      </c>
      <c r="G94" s="230">
        <f t="shared" si="11"/>
        <v>0.74930555555555556</v>
      </c>
      <c r="H94" s="230"/>
      <c r="I94" s="230">
        <f t="shared" si="12"/>
        <v>0.74930555555555556</v>
      </c>
      <c r="J94" s="171">
        <v>0.25</v>
      </c>
      <c r="K94" s="171">
        <v>0.99998842592592585</v>
      </c>
      <c r="L94" s="171"/>
      <c r="M94" s="171"/>
      <c r="N94" s="231">
        <f t="shared" si="13"/>
        <v>0.74998842592592585</v>
      </c>
      <c r="O94" s="232"/>
      <c r="P94" s="230">
        <f t="shared" si="14"/>
        <v>0.74998842592592585</v>
      </c>
      <c r="Q94" s="171">
        <v>0.41666666666666669</v>
      </c>
      <c r="R94" s="171">
        <v>0.99998842592592585</v>
      </c>
      <c r="S94" s="171"/>
      <c r="T94" s="171"/>
      <c r="U94" s="231">
        <f t="shared" si="15"/>
        <v>0.58332175925925922</v>
      </c>
      <c r="V94" s="231"/>
      <c r="W94" s="231">
        <f t="shared" si="16"/>
        <v>0.58332175925925922</v>
      </c>
    </row>
    <row r="95" spans="1:23" x14ac:dyDescent="0.2">
      <c r="A95" s="175">
        <v>208</v>
      </c>
      <c r="B95" s="173" t="s">
        <v>804</v>
      </c>
      <c r="C95" s="182">
        <v>0.25</v>
      </c>
      <c r="D95" s="182">
        <v>0.99930555555555556</v>
      </c>
      <c r="E95" s="171" t="s">
        <v>2022</v>
      </c>
      <c r="F95" s="171" t="s">
        <v>2022</v>
      </c>
      <c r="G95" s="230">
        <f t="shared" si="11"/>
        <v>0.74930555555555556</v>
      </c>
      <c r="H95" s="230"/>
      <c r="I95" s="230">
        <f t="shared" si="12"/>
        <v>0.74930555555555556</v>
      </c>
      <c r="J95" s="171">
        <v>0.25</v>
      </c>
      <c r="K95" s="171">
        <v>0.99998842592592585</v>
      </c>
      <c r="L95" s="171"/>
      <c r="M95" s="171"/>
      <c r="N95" s="231">
        <f t="shared" si="13"/>
        <v>0.74998842592592585</v>
      </c>
      <c r="O95" s="232"/>
      <c r="P95" s="230">
        <f t="shared" si="14"/>
        <v>0.74998842592592585</v>
      </c>
      <c r="Q95" s="171"/>
      <c r="R95" s="171"/>
      <c r="S95" s="171"/>
      <c r="T95" s="171"/>
      <c r="U95" s="231">
        <f t="shared" si="15"/>
        <v>0</v>
      </c>
      <c r="V95" s="231"/>
      <c r="W95" s="231">
        <f t="shared" si="16"/>
        <v>0</v>
      </c>
    </row>
    <row r="96" spans="1:23" x14ac:dyDescent="0.2">
      <c r="A96" s="175">
        <v>209</v>
      </c>
      <c r="B96" s="173" t="s">
        <v>804</v>
      </c>
      <c r="C96" s="182">
        <v>0.25</v>
      </c>
      <c r="D96" s="182">
        <v>0.99930555555555556</v>
      </c>
      <c r="E96" s="171" t="s">
        <v>2022</v>
      </c>
      <c r="F96" s="171" t="s">
        <v>2022</v>
      </c>
      <c r="G96" s="230">
        <f t="shared" si="11"/>
        <v>0.74930555555555556</v>
      </c>
      <c r="H96" s="230"/>
      <c r="I96" s="230">
        <f t="shared" si="12"/>
        <v>0.74930555555555556</v>
      </c>
      <c r="J96" s="171">
        <v>0.25</v>
      </c>
      <c r="K96" s="171">
        <v>0.99998842592592585</v>
      </c>
      <c r="L96" s="171"/>
      <c r="M96" s="171"/>
      <c r="N96" s="231">
        <f t="shared" si="13"/>
        <v>0.74998842592592585</v>
      </c>
      <c r="O96" s="232"/>
      <c r="P96" s="230">
        <f t="shared" si="14"/>
        <v>0.74998842592592585</v>
      </c>
      <c r="Q96" s="171"/>
      <c r="R96" s="171"/>
      <c r="S96" s="171"/>
      <c r="T96" s="171"/>
      <c r="U96" s="231">
        <f t="shared" si="15"/>
        <v>0</v>
      </c>
      <c r="V96" s="231"/>
      <c r="W96" s="231">
        <f t="shared" si="16"/>
        <v>0</v>
      </c>
    </row>
    <row r="97" spans="1:23" x14ac:dyDescent="0.2">
      <c r="A97" s="175">
        <v>211</v>
      </c>
      <c r="B97" s="173" t="s">
        <v>804</v>
      </c>
      <c r="C97" s="182">
        <v>0.25</v>
      </c>
      <c r="D97" s="182">
        <v>0.99930555555555556</v>
      </c>
      <c r="E97" s="171" t="s">
        <v>2022</v>
      </c>
      <c r="F97" s="171" t="s">
        <v>2022</v>
      </c>
      <c r="G97" s="230">
        <f t="shared" si="11"/>
        <v>0.74930555555555556</v>
      </c>
      <c r="H97" s="230"/>
      <c r="I97" s="230">
        <f t="shared" si="12"/>
        <v>0.74930555555555556</v>
      </c>
      <c r="J97" s="171">
        <v>0.25</v>
      </c>
      <c r="K97" s="171">
        <v>0.99998842592592585</v>
      </c>
      <c r="L97" s="171"/>
      <c r="M97" s="171"/>
      <c r="N97" s="231">
        <f t="shared" si="13"/>
        <v>0.74998842592592585</v>
      </c>
      <c r="O97" s="232"/>
      <c r="P97" s="230">
        <f t="shared" si="14"/>
        <v>0.74998842592592585</v>
      </c>
      <c r="Q97" s="171"/>
      <c r="R97" s="171"/>
      <c r="S97" s="171"/>
      <c r="T97" s="171"/>
      <c r="U97" s="231">
        <f t="shared" si="15"/>
        <v>0</v>
      </c>
      <c r="V97" s="231"/>
      <c r="W97" s="231">
        <f t="shared" si="16"/>
        <v>0</v>
      </c>
    </row>
    <row r="98" spans="1:23" x14ac:dyDescent="0.2">
      <c r="A98" s="175">
        <v>212</v>
      </c>
      <c r="B98" s="173" t="s">
        <v>804</v>
      </c>
      <c r="C98" s="182">
        <v>0.25</v>
      </c>
      <c r="D98" s="182">
        <v>0.99930555555555556</v>
      </c>
      <c r="E98" s="171" t="s">
        <v>2022</v>
      </c>
      <c r="F98" s="171" t="s">
        <v>2022</v>
      </c>
      <c r="G98" s="230">
        <f t="shared" si="11"/>
        <v>0.74930555555555556</v>
      </c>
      <c r="H98" s="230"/>
      <c r="I98" s="230">
        <f t="shared" si="12"/>
        <v>0.74930555555555556</v>
      </c>
      <c r="J98" s="171">
        <v>0.25</v>
      </c>
      <c r="K98" s="171">
        <v>0.99998842592592585</v>
      </c>
      <c r="L98" s="171"/>
      <c r="M98" s="171"/>
      <c r="N98" s="231">
        <f t="shared" si="13"/>
        <v>0.74998842592592585</v>
      </c>
      <c r="O98" s="232"/>
      <c r="P98" s="230">
        <f t="shared" si="14"/>
        <v>0.74998842592592585</v>
      </c>
      <c r="Q98" s="171"/>
      <c r="R98" s="171"/>
      <c r="S98" s="171"/>
      <c r="T98" s="171"/>
      <c r="U98" s="231">
        <f t="shared" si="15"/>
        <v>0</v>
      </c>
      <c r="V98" s="231"/>
      <c r="W98" s="231">
        <f t="shared" si="16"/>
        <v>0</v>
      </c>
    </row>
    <row r="99" spans="1:23" x14ac:dyDescent="0.2">
      <c r="A99" s="175">
        <v>213</v>
      </c>
      <c r="B99" s="173" t="s">
        <v>804</v>
      </c>
      <c r="C99" s="182">
        <v>0.25</v>
      </c>
      <c r="D99" s="182">
        <v>0.99930555555555556</v>
      </c>
      <c r="E99" s="171" t="s">
        <v>2022</v>
      </c>
      <c r="F99" s="171" t="s">
        <v>2022</v>
      </c>
      <c r="G99" s="230">
        <f t="shared" si="11"/>
        <v>0.74930555555555556</v>
      </c>
      <c r="H99" s="230"/>
      <c r="I99" s="230">
        <f t="shared" si="12"/>
        <v>0.74930555555555556</v>
      </c>
      <c r="J99" s="171"/>
      <c r="K99" s="171"/>
      <c r="L99" s="171"/>
      <c r="M99" s="171"/>
      <c r="N99" s="231">
        <f t="shared" si="13"/>
        <v>0</v>
      </c>
      <c r="O99" s="232"/>
      <c r="P99" s="230">
        <f t="shared" si="14"/>
        <v>0</v>
      </c>
      <c r="Q99" s="171"/>
      <c r="R99" s="171"/>
      <c r="S99" s="171"/>
      <c r="T99" s="171"/>
      <c r="U99" s="231">
        <f t="shared" si="15"/>
        <v>0</v>
      </c>
      <c r="V99" s="231"/>
      <c r="W99" s="231">
        <f t="shared" si="16"/>
        <v>0</v>
      </c>
    </row>
    <row r="100" spans="1:23" x14ac:dyDescent="0.2">
      <c r="A100" s="175">
        <v>214</v>
      </c>
      <c r="B100" s="173" t="s">
        <v>804</v>
      </c>
      <c r="C100" s="182">
        <v>0.22916666666666666</v>
      </c>
      <c r="D100" s="182">
        <v>0.4375</v>
      </c>
      <c r="E100" s="171" t="s">
        <v>2022</v>
      </c>
      <c r="F100" s="171" t="s">
        <v>2022</v>
      </c>
      <c r="G100" s="230">
        <f t="shared" si="11"/>
        <v>0.20833333333333334</v>
      </c>
      <c r="H100" s="230"/>
      <c r="I100" s="230">
        <f t="shared" si="12"/>
        <v>0.20833333333333334</v>
      </c>
      <c r="J100" s="171">
        <v>0.25</v>
      </c>
      <c r="K100" s="171">
        <v>0.45833333333333331</v>
      </c>
      <c r="L100" s="171"/>
      <c r="M100" s="171"/>
      <c r="N100" s="231">
        <f t="shared" si="13"/>
        <v>0.20833333333333331</v>
      </c>
      <c r="O100" s="232"/>
      <c r="P100" s="230">
        <f t="shared" si="14"/>
        <v>0.20833333333333331</v>
      </c>
      <c r="Q100" s="171"/>
      <c r="R100" s="171"/>
      <c r="S100" s="171"/>
      <c r="T100" s="171"/>
      <c r="U100" s="231">
        <f t="shared" si="15"/>
        <v>0</v>
      </c>
      <c r="V100" s="231"/>
      <c r="W100" s="231">
        <f t="shared" si="16"/>
        <v>0</v>
      </c>
    </row>
    <row r="101" spans="1:23" x14ac:dyDescent="0.2">
      <c r="A101" s="175">
        <v>215</v>
      </c>
      <c r="B101" s="173" t="s">
        <v>804</v>
      </c>
      <c r="C101" s="182">
        <v>0.375</v>
      </c>
      <c r="D101" s="182">
        <v>0.70833333333333337</v>
      </c>
      <c r="E101" s="171" t="s">
        <v>2022</v>
      </c>
      <c r="F101" s="171" t="s">
        <v>2022</v>
      </c>
      <c r="G101" s="230">
        <f t="shared" si="11"/>
        <v>0.33333333333333337</v>
      </c>
      <c r="H101" s="230"/>
      <c r="I101" s="230">
        <f t="shared" si="12"/>
        <v>0.33333333333333337</v>
      </c>
      <c r="J101" s="171">
        <v>0.25</v>
      </c>
      <c r="K101" s="171">
        <v>0.45833333333333331</v>
      </c>
      <c r="L101" s="171"/>
      <c r="M101" s="171"/>
      <c r="N101" s="231">
        <f t="shared" si="13"/>
        <v>0.20833333333333331</v>
      </c>
      <c r="O101" s="232"/>
      <c r="P101" s="230">
        <f t="shared" si="14"/>
        <v>0.20833333333333331</v>
      </c>
      <c r="Q101" s="171"/>
      <c r="R101" s="171"/>
      <c r="S101" s="171"/>
      <c r="T101" s="171"/>
      <c r="U101" s="231">
        <f t="shared" si="15"/>
        <v>0</v>
      </c>
      <c r="V101" s="231"/>
      <c r="W101" s="231">
        <f t="shared" si="16"/>
        <v>0</v>
      </c>
    </row>
    <row r="102" spans="1:23" x14ac:dyDescent="0.2">
      <c r="A102" s="175">
        <v>216</v>
      </c>
      <c r="B102" s="173" t="s">
        <v>804</v>
      </c>
      <c r="C102" s="182">
        <v>0.22916666666666666</v>
      </c>
      <c r="D102" s="182">
        <v>0.4375</v>
      </c>
      <c r="E102" s="171" t="s">
        <v>2022</v>
      </c>
      <c r="F102" s="171" t="s">
        <v>2022</v>
      </c>
      <c r="G102" s="230">
        <f t="shared" si="11"/>
        <v>0.20833333333333334</v>
      </c>
      <c r="H102" s="230"/>
      <c r="I102" s="230">
        <f t="shared" si="12"/>
        <v>0.20833333333333334</v>
      </c>
      <c r="J102" s="171">
        <v>0.25</v>
      </c>
      <c r="K102" s="171">
        <v>0.45833333333333331</v>
      </c>
      <c r="L102" s="195"/>
      <c r="M102" s="171"/>
      <c r="N102" s="231">
        <f t="shared" si="13"/>
        <v>0.20833333333333331</v>
      </c>
      <c r="O102" s="232"/>
      <c r="P102" s="230">
        <f t="shared" si="14"/>
        <v>0.20833333333333331</v>
      </c>
      <c r="Q102" s="171"/>
      <c r="R102" s="171"/>
      <c r="S102" s="171"/>
      <c r="T102" s="171"/>
      <c r="U102" s="231">
        <f t="shared" si="15"/>
        <v>0</v>
      </c>
      <c r="V102" s="231"/>
      <c r="W102" s="231">
        <f t="shared" si="16"/>
        <v>0</v>
      </c>
    </row>
    <row r="103" spans="1:23" x14ac:dyDescent="0.2">
      <c r="A103" s="175">
        <v>217</v>
      </c>
      <c r="B103" s="173" t="s">
        <v>804</v>
      </c>
      <c r="C103" s="182">
        <v>0.52083333333333337</v>
      </c>
      <c r="D103" s="182">
        <v>0.875</v>
      </c>
      <c r="E103" s="171" t="s">
        <v>2022</v>
      </c>
      <c r="F103" s="171" t="s">
        <v>2022</v>
      </c>
      <c r="G103" s="230">
        <f t="shared" si="11"/>
        <v>0.35416666666666663</v>
      </c>
      <c r="H103" s="230"/>
      <c r="I103" s="230">
        <f t="shared" si="12"/>
        <v>0.35416666666666663</v>
      </c>
      <c r="J103" s="171"/>
      <c r="K103" s="171"/>
      <c r="L103" s="171"/>
      <c r="M103" s="171"/>
      <c r="N103" s="231">
        <f t="shared" si="13"/>
        <v>0</v>
      </c>
      <c r="O103" s="232"/>
      <c r="P103" s="230">
        <f t="shared" si="14"/>
        <v>0</v>
      </c>
      <c r="Q103" s="171"/>
      <c r="R103" s="171"/>
      <c r="S103" s="171"/>
      <c r="T103" s="171"/>
      <c r="U103" s="231">
        <f t="shared" si="15"/>
        <v>0</v>
      </c>
      <c r="V103" s="231"/>
      <c r="W103" s="231">
        <f t="shared" si="16"/>
        <v>0</v>
      </c>
    </row>
    <row r="104" spans="1:23" x14ac:dyDescent="0.2">
      <c r="A104" s="175">
        <v>218</v>
      </c>
      <c r="B104" s="173" t="s">
        <v>804</v>
      </c>
      <c r="C104" s="182">
        <v>0.25</v>
      </c>
      <c r="D104" s="182">
        <v>0.875</v>
      </c>
      <c r="E104" s="171"/>
      <c r="F104" s="171"/>
      <c r="G104" s="230">
        <f t="shared" si="11"/>
        <v>0.625</v>
      </c>
      <c r="H104" s="230">
        <f t="shared" si="17"/>
        <v>0</v>
      </c>
      <c r="I104" s="230">
        <f t="shared" si="12"/>
        <v>0.625</v>
      </c>
      <c r="J104" s="171"/>
      <c r="K104" s="171"/>
      <c r="L104" s="171"/>
      <c r="M104" s="171"/>
      <c r="N104" s="231">
        <f t="shared" si="13"/>
        <v>0</v>
      </c>
      <c r="O104" s="232"/>
      <c r="P104" s="230">
        <f t="shared" si="14"/>
        <v>0</v>
      </c>
      <c r="Q104" s="171"/>
      <c r="R104" s="171"/>
      <c r="S104" s="171"/>
      <c r="T104" s="171"/>
      <c r="U104" s="231">
        <f t="shared" si="15"/>
        <v>0</v>
      </c>
      <c r="V104" s="231"/>
      <c r="W104" s="231">
        <f t="shared" si="16"/>
        <v>0</v>
      </c>
    </row>
    <row r="105" spans="1:23" x14ac:dyDescent="0.2">
      <c r="A105" s="175">
        <v>220</v>
      </c>
      <c r="B105" s="173" t="s">
        <v>804</v>
      </c>
      <c r="C105" s="182">
        <v>0.60416666666666663</v>
      </c>
      <c r="D105" s="182">
        <v>0.89583333333333337</v>
      </c>
      <c r="E105" s="171"/>
      <c r="F105" s="171"/>
      <c r="G105" s="230">
        <f t="shared" si="11"/>
        <v>0.29166666666666674</v>
      </c>
      <c r="H105" s="230">
        <f t="shared" ref="H105:H168" si="18">F105-E105</f>
        <v>0</v>
      </c>
      <c r="I105" s="230">
        <f t="shared" si="12"/>
        <v>0.29166666666666674</v>
      </c>
      <c r="J105" s="171"/>
      <c r="K105" s="171"/>
      <c r="L105" s="171"/>
      <c r="M105" s="171"/>
      <c r="N105" s="231">
        <f t="shared" si="13"/>
        <v>0</v>
      </c>
      <c r="O105" s="232"/>
      <c r="P105" s="230">
        <f t="shared" si="14"/>
        <v>0</v>
      </c>
      <c r="Q105" s="171"/>
      <c r="R105" s="171"/>
      <c r="S105" s="171"/>
      <c r="T105" s="171"/>
      <c r="U105" s="231">
        <f t="shared" si="15"/>
        <v>0</v>
      </c>
      <c r="V105" s="231"/>
      <c r="W105" s="231">
        <f t="shared" si="16"/>
        <v>0</v>
      </c>
    </row>
    <row r="106" spans="1:23" x14ac:dyDescent="0.2">
      <c r="A106" s="175">
        <v>221</v>
      </c>
      <c r="B106" s="173" t="s">
        <v>804</v>
      </c>
      <c r="C106" s="182">
        <v>0.27083333333333331</v>
      </c>
      <c r="D106" s="182">
        <v>0.39583333333333331</v>
      </c>
      <c r="E106" s="171">
        <v>0.6875</v>
      </c>
      <c r="F106" s="171">
        <v>0.875</v>
      </c>
      <c r="G106" s="230">
        <f t="shared" si="11"/>
        <v>0.125</v>
      </c>
      <c r="H106" s="230">
        <f t="shared" si="17"/>
        <v>0.1875</v>
      </c>
      <c r="I106" s="230">
        <f t="shared" si="12"/>
        <v>0.3125</v>
      </c>
      <c r="J106" s="171"/>
      <c r="K106" s="171"/>
      <c r="L106" s="171"/>
      <c r="M106" s="171"/>
      <c r="N106" s="231">
        <f t="shared" si="13"/>
        <v>0</v>
      </c>
      <c r="O106" s="232"/>
      <c r="P106" s="230">
        <f t="shared" si="14"/>
        <v>0</v>
      </c>
      <c r="Q106" s="171"/>
      <c r="R106" s="171"/>
      <c r="S106" s="171"/>
      <c r="T106" s="171"/>
      <c r="U106" s="231">
        <f t="shared" si="15"/>
        <v>0</v>
      </c>
      <c r="V106" s="231"/>
      <c r="W106" s="231">
        <f t="shared" si="16"/>
        <v>0</v>
      </c>
    </row>
    <row r="107" spans="1:23" x14ac:dyDescent="0.2">
      <c r="A107" s="175">
        <v>222</v>
      </c>
      <c r="B107" s="173" t="s">
        <v>804</v>
      </c>
      <c r="C107" s="182">
        <v>0.75</v>
      </c>
      <c r="D107" s="182">
        <v>0.91666666666666663</v>
      </c>
      <c r="E107" s="171"/>
      <c r="F107" s="171"/>
      <c r="G107" s="230">
        <f t="shared" si="11"/>
        <v>0.16666666666666663</v>
      </c>
      <c r="H107" s="230">
        <f t="shared" si="18"/>
        <v>0</v>
      </c>
      <c r="I107" s="230">
        <f t="shared" si="12"/>
        <v>0.16666666666666663</v>
      </c>
      <c r="J107" s="171"/>
      <c r="K107" s="171"/>
      <c r="L107" s="171"/>
      <c r="M107" s="171"/>
      <c r="N107" s="231">
        <f t="shared" si="13"/>
        <v>0</v>
      </c>
      <c r="O107" s="232"/>
      <c r="P107" s="230">
        <f t="shared" si="14"/>
        <v>0</v>
      </c>
      <c r="Q107" s="171"/>
      <c r="R107" s="171"/>
      <c r="S107" s="171"/>
      <c r="T107" s="171"/>
      <c r="U107" s="231">
        <f t="shared" si="15"/>
        <v>0</v>
      </c>
      <c r="V107" s="231"/>
      <c r="W107" s="231">
        <f t="shared" si="16"/>
        <v>0</v>
      </c>
    </row>
    <row r="108" spans="1:23" x14ac:dyDescent="0.2">
      <c r="A108" s="175">
        <v>223</v>
      </c>
      <c r="B108" s="173" t="s">
        <v>804</v>
      </c>
      <c r="C108" s="182">
        <v>0.75</v>
      </c>
      <c r="D108" s="182">
        <v>0.91666666666666663</v>
      </c>
      <c r="E108" s="171"/>
      <c r="F108" s="171"/>
      <c r="G108" s="230">
        <f t="shared" si="11"/>
        <v>0.16666666666666663</v>
      </c>
      <c r="H108" s="230">
        <f t="shared" si="17"/>
        <v>0</v>
      </c>
      <c r="I108" s="230">
        <f t="shared" si="12"/>
        <v>0.16666666666666663</v>
      </c>
      <c r="J108" s="171"/>
      <c r="K108" s="171"/>
      <c r="L108" s="171"/>
      <c r="M108" s="171"/>
      <c r="N108" s="231">
        <f t="shared" si="13"/>
        <v>0</v>
      </c>
      <c r="O108" s="232"/>
      <c r="P108" s="230">
        <f t="shared" si="14"/>
        <v>0</v>
      </c>
      <c r="Q108" s="171"/>
      <c r="R108" s="171"/>
      <c r="S108" s="171"/>
      <c r="T108" s="171"/>
      <c r="U108" s="231">
        <f t="shared" si="15"/>
        <v>0</v>
      </c>
      <c r="V108" s="231"/>
      <c r="W108" s="231">
        <f t="shared" si="16"/>
        <v>0</v>
      </c>
    </row>
    <row r="109" spans="1:23" x14ac:dyDescent="0.2">
      <c r="A109" s="175">
        <v>224</v>
      </c>
      <c r="B109" s="173" t="s">
        <v>804</v>
      </c>
      <c r="C109" s="182">
        <v>0.75</v>
      </c>
      <c r="D109" s="182">
        <v>0.91666666666666663</v>
      </c>
      <c r="E109" s="171"/>
      <c r="F109" s="171"/>
      <c r="G109" s="230">
        <f t="shared" si="11"/>
        <v>0.16666666666666663</v>
      </c>
      <c r="H109" s="230">
        <f t="shared" si="18"/>
        <v>0</v>
      </c>
      <c r="I109" s="230">
        <f t="shared" si="12"/>
        <v>0.16666666666666663</v>
      </c>
      <c r="J109" s="171"/>
      <c r="K109" s="171"/>
      <c r="L109" s="171"/>
      <c r="M109" s="171"/>
      <c r="N109" s="231">
        <f t="shared" si="13"/>
        <v>0</v>
      </c>
      <c r="O109" s="232"/>
      <c r="P109" s="230">
        <f t="shared" si="14"/>
        <v>0</v>
      </c>
      <c r="Q109" s="171"/>
      <c r="R109" s="171"/>
      <c r="S109" s="171"/>
      <c r="T109" s="171"/>
      <c r="U109" s="231">
        <f t="shared" si="15"/>
        <v>0</v>
      </c>
      <c r="V109" s="231"/>
      <c r="W109" s="231">
        <f t="shared" si="16"/>
        <v>0</v>
      </c>
    </row>
    <row r="110" spans="1:23" x14ac:dyDescent="0.2">
      <c r="A110" s="175">
        <v>225</v>
      </c>
      <c r="B110" s="173" t="s">
        <v>804</v>
      </c>
      <c r="C110" s="182">
        <v>0.75</v>
      </c>
      <c r="D110" s="182">
        <v>0.91666666666666663</v>
      </c>
      <c r="E110" s="171"/>
      <c r="F110" s="171"/>
      <c r="G110" s="230">
        <f t="shared" si="11"/>
        <v>0.16666666666666663</v>
      </c>
      <c r="H110" s="230">
        <f t="shared" si="17"/>
        <v>0</v>
      </c>
      <c r="I110" s="230">
        <f t="shared" si="12"/>
        <v>0.16666666666666663</v>
      </c>
      <c r="J110" s="171"/>
      <c r="K110" s="171"/>
      <c r="L110" s="171"/>
      <c r="M110" s="171"/>
      <c r="N110" s="231">
        <f t="shared" si="13"/>
        <v>0</v>
      </c>
      <c r="O110" s="232"/>
      <c r="P110" s="230">
        <f t="shared" si="14"/>
        <v>0</v>
      </c>
      <c r="Q110" s="171"/>
      <c r="R110" s="171"/>
      <c r="S110" s="171"/>
      <c r="T110" s="171"/>
      <c r="U110" s="231">
        <f t="shared" si="15"/>
        <v>0</v>
      </c>
      <c r="V110" s="231"/>
      <c r="W110" s="231">
        <f t="shared" si="16"/>
        <v>0</v>
      </c>
    </row>
    <row r="111" spans="1:23" x14ac:dyDescent="0.2">
      <c r="A111" s="175">
        <v>226</v>
      </c>
      <c r="B111" s="173" t="s">
        <v>804</v>
      </c>
      <c r="C111" s="182">
        <v>0.625</v>
      </c>
      <c r="D111" s="182">
        <v>0.875</v>
      </c>
      <c r="E111" s="171" t="s">
        <v>2022</v>
      </c>
      <c r="F111" s="171" t="s">
        <v>2022</v>
      </c>
      <c r="G111" s="230">
        <f t="shared" si="11"/>
        <v>0.25</v>
      </c>
      <c r="H111" s="230"/>
      <c r="I111" s="230">
        <f t="shared" si="12"/>
        <v>0.25</v>
      </c>
      <c r="J111" s="171">
        <v>0.70833333333333337</v>
      </c>
      <c r="K111" s="171">
        <v>0.875</v>
      </c>
      <c r="L111" s="171"/>
      <c r="M111" s="171"/>
      <c r="N111" s="231">
        <f t="shared" si="13"/>
        <v>0.16666666666666663</v>
      </c>
      <c r="O111" s="232"/>
      <c r="P111" s="230">
        <f t="shared" si="14"/>
        <v>0.16666666666666663</v>
      </c>
      <c r="Q111" s="171"/>
      <c r="R111" s="171"/>
      <c r="S111" s="171"/>
      <c r="T111" s="171"/>
      <c r="U111" s="231">
        <f t="shared" si="15"/>
        <v>0</v>
      </c>
      <c r="V111" s="231"/>
      <c r="W111" s="231">
        <f t="shared" si="16"/>
        <v>0</v>
      </c>
    </row>
    <row r="112" spans="1:23" x14ac:dyDescent="0.2">
      <c r="A112" s="175">
        <v>227</v>
      </c>
      <c r="B112" s="173" t="s">
        <v>804</v>
      </c>
      <c r="C112" s="182">
        <v>0.625</v>
      </c>
      <c r="D112" s="182">
        <v>0.875</v>
      </c>
      <c r="E112" s="171" t="s">
        <v>2022</v>
      </c>
      <c r="F112" s="171" t="s">
        <v>2022</v>
      </c>
      <c r="G112" s="230">
        <f t="shared" si="11"/>
        <v>0.25</v>
      </c>
      <c r="H112" s="230"/>
      <c r="I112" s="230">
        <f t="shared" si="12"/>
        <v>0.25</v>
      </c>
      <c r="J112" s="171"/>
      <c r="K112" s="171"/>
      <c r="L112" s="171"/>
      <c r="M112" s="171"/>
      <c r="N112" s="231">
        <f t="shared" si="13"/>
        <v>0</v>
      </c>
      <c r="O112" s="232"/>
      <c r="P112" s="230">
        <f t="shared" si="14"/>
        <v>0</v>
      </c>
      <c r="Q112" s="171"/>
      <c r="R112" s="171"/>
      <c r="S112" s="171"/>
      <c r="T112" s="171"/>
      <c r="U112" s="231">
        <f t="shared" si="15"/>
        <v>0</v>
      </c>
      <c r="V112" s="231"/>
      <c r="W112" s="231">
        <f t="shared" si="16"/>
        <v>0</v>
      </c>
    </row>
    <row r="113" spans="1:23" x14ac:dyDescent="0.2">
      <c r="A113" s="175">
        <v>228</v>
      </c>
      <c r="B113" s="173" t="s">
        <v>804</v>
      </c>
      <c r="C113" s="182">
        <v>0.625</v>
      </c>
      <c r="D113" s="182">
        <v>0.875</v>
      </c>
      <c r="E113" s="171" t="s">
        <v>2022</v>
      </c>
      <c r="F113" s="171" t="s">
        <v>2022</v>
      </c>
      <c r="G113" s="230">
        <f t="shared" si="11"/>
        <v>0.25</v>
      </c>
      <c r="H113" s="230"/>
      <c r="I113" s="230">
        <f t="shared" si="12"/>
        <v>0.25</v>
      </c>
      <c r="J113" s="171"/>
      <c r="K113" s="171"/>
      <c r="L113" s="171"/>
      <c r="M113" s="171"/>
      <c r="N113" s="231">
        <f t="shared" si="13"/>
        <v>0</v>
      </c>
      <c r="O113" s="232"/>
      <c r="P113" s="230">
        <f t="shared" si="14"/>
        <v>0</v>
      </c>
      <c r="Q113" s="171"/>
      <c r="R113" s="171"/>
      <c r="S113" s="171"/>
      <c r="T113" s="171"/>
      <c r="U113" s="231">
        <f t="shared" si="15"/>
        <v>0</v>
      </c>
      <c r="V113" s="231"/>
      <c r="W113" s="231">
        <f t="shared" si="16"/>
        <v>0</v>
      </c>
    </row>
    <row r="114" spans="1:23" x14ac:dyDescent="0.2">
      <c r="A114" s="175">
        <v>229</v>
      </c>
      <c r="B114" s="173" t="s">
        <v>804</v>
      </c>
      <c r="C114" s="182">
        <v>0.625</v>
      </c>
      <c r="D114" s="182">
        <v>0.875</v>
      </c>
      <c r="E114" s="171" t="s">
        <v>2022</v>
      </c>
      <c r="F114" s="171" t="s">
        <v>2022</v>
      </c>
      <c r="G114" s="230">
        <f t="shared" si="11"/>
        <v>0.25</v>
      </c>
      <c r="H114" s="230"/>
      <c r="I114" s="230">
        <f t="shared" si="12"/>
        <v>0.25</v>
      </c>
      <c r="J114" s="171">
        <v>0.70833333333333337</v>
      </c>
      <c r="K114" s="171">
        <v>0.875</v>
      </c>
      <c r="L114" s="171"/>
      <c r="M114" s="171"/>
      <c r="N114" s="231">
        <f t="shared" si="13"/>
        <v>0.16666666666666663</v>
      </c>
      <c r="O114" s="232"/>
      <c r="P114" s="230">
        <f t="shared" si="14"/>
        <v>0.16666666666666663</v>
      </c>
      <c r="Q114" s="171"/>
      <c r="R114" s="171"/>
      <c r="S114" s="171"/>
      <c r="T114" s="171"/>
      <c r="U114" s="231">
        <f t="shared" si="15"/>
        <v>0</v>
      </c>
      <c r="V114" s="231"/>
      <c r="W114" s="231">
        <f t="shared" si="16"/>
        <v>0</v>
      </c>
    </row>
    <row r="115" spans="1:23" x14ac:dyDescent="0.2">
      <c r="A115" s="175">
        <v>231</v>
      </c>
      <c r="B115" s="173" t="s">
        <v>804</v>
      </c>
      <c r="C115" s="182">
        <v>0.22916666666666666</v>
      </c>
      <c r="D115" s="182">
        <v>0.41666666666666669</v>
      </c>
      <c r="E115" s="171"/>
      <c r="F115" s="171"/>
      <c r="G115" s="230">
        <f t="shared" si="11"/>
        <v>0.18750000000000003</v>
      </c>
      <c r="H115" s="230">
        <f t="shared" si="18"/>
        <v>0</v>
      </c>
      <c r="I115" s="230">
        <f t="shared" si="12"/>
        <v>0.18750000000000003</v>
      </c>
      <c r="J115" s="171">
        <v>0.25</v>
      </c>
      <c r="K115" s="171">
        <v>0.45833333333333331</v>
      </c>
      <c r="L115" s="171"/>
      <c r="M115" s="171"/>
      <c r="N115" s="231">
        <f t="shared" si="13"/>
        <v>0.20833333333333331</v>
      </c>
      <c r="O115" s="232"/>
      <c r="P115" s="230">
        <f t="shared" si="14"/>
        <v>0.20833333333333331</v>
      </c>
      <c r="Q115" s="171"/>
      <c r="R115" s="171"/>
      <c r="S115" s="171"/>
      <c r="T115" s="171"/>
      <c r="U115" s="231">
        <f t="shared" si="15"/>
        <v>0</v>
      </c>
      <c r="V115" s="231"/>
      <c r="W115" s="231">
        <f t="shared" si="16"/>
        <v>0</v>
      </c>
    </row>
    <row r="116" spans="1:23" x14ac:dyDescent="0.2">
      <c r="A116" s="175">
        <v>232</v>
      </c>
      <c r="B116" s="173" t="s">
        <v>804</v>
      </c>
      <c r="C116" s="182">
        <v>0.22916666666666666</v>
      </c>
      <c r="D116" s="182">
        <v>0.41666666666666669</v>
      </c>
      <c r="E116" s="171"/>
      <c r="F116" s="171"/>
      <c r="G116" s="230">
        <f t="shared" si="11"/>
        <v>0.18750000000000003</v>
      </c>
      <c r="H116" s="230">
        <f t="shared" si="18"/>
        <v>0</v>
      </c>
      <c r="I116" s="230">
        <f t="shared" si="12"/>
        <v>0.18750000000000003</v>
      </c>
      <c r="J116" s="171">
        <v>0.25</v>
      </c>
      <c r="K116" s="171">
        <v>0.45833333333333331</v>
      </c>
      <c r="L116" s="171"/>
      <c r="M116" s="171"/>
      <c r="N116" s="231">
        <f t="shared" si="13"/>
        <v>0.20833333333333331</v>
      </c>
      <c r="O116" s="232"/>
      <c r="P116" s="230">
        <f t="shared" si="14"/>
        <v>0.20833333333333331</v>
      </c>
      <c r="Q116" s="171"/>
      <c r="R116" s="171"/>
      <c r="S116" s="171"/>
      <c r="T116" s="171"/>
      <c r="U116" s="231">
        <f t="shared" si="15"/>
        <v>0</v>
      </c>
      <c r="V116" s="231"/>
      <c r="W116" s="231">
        <f t="shared" si="16"/>
        <v>0</v>
      </c>
    </row>
    <row r="117" spans="1:23" x14ac:dyDescent="0.2">
      <c r="A117" s="175">
        <v>233</v>
      </c>
      <c r="B117" s="173" t="s">
        <v>804</v>
      </c>
      <c r="C117" s="182">
        <v>0.22916666666666666</v>
      </c>
      <c r="D117" s="182">
        <v>0.41666666666666669</v>
      </c>
      <c r="E117" s="171"/>
      <c r="F117" s="171"/>
      <c r="G117" s="230">
        <f t="shared" si="11"/>
        <v>0.18750000000000003</v>
      </c>
      <c r="H117" s="230">
        <f t="shared" si="18"/>
        <v>0</v>
      </c>
      <c r="I117" s="230">
        <f t="shared" si="12"/>
        <v>0.18750000000000003</v>
      </c>
      <c r="J117" s="171">
        <v>0.25</v>
      </c>
      <c r="K117" s="171">
        <v>0.45833333333333331</v>
      </c>
      <c r="L117" s="171"/>
      <c r="M117" s="171"/>
      <c r="N117" s="231">
        <f t="shared" si="13"/>
        <v>0.20833333333333331</v>
      </c>
      <c r="O117" s="232"/>
      <c r="P117" s="230">
        <f t="shared" si="14"/>
        <v>0.20833333333333331</v>
      </c>
      <c r="Q117" s="171"/>
      <c r="R117" s="171"/>
      <c r="S117" s="171"/>
      <c r="T117" s="171"/>
      <c r="U117" s="231">
        <f t="shared" si="15"/>
        <v>0</v>
      </c>
      <c r="V117" s="231"/>
      <c r="W117" s="231">
        <f t="shared" si="16"/>
        <v>0</v>
      </c>
    </row>
    <row r="118" spans="1:23" x14ac:dyDescent="0.2">
      <c r="A118" s="175">
        <v>234</v>
      </c>
      <c r="B118" s="173" t="s">
        <v>804</v>
      </c>
      <c r="C118" s="182">
        <v>0.23958333333333334</v>
      </c>
      <c r="D118" s="182">
        <v>0.41666666666666669</v>
      </c>
      <c r="E118" s="171">
        <v>0.66666666666666663</v>
      </c>
      <c r="F118" s="171">
        <v>0.83333333333333337</v>
      </c>
      <c r="G118" s="230">
        <f t="shared" si="11"/>
        <v>0.17708333333333334</v>
      </c>
      <c r="H118" s="230">
        <f t="shared" si="18"/>
        <v>0.16666666666666674</v>
      </c>
      <c r="I118" s="230">
        <f t="shared" si="12"/>
        <v>0.34375000000000011</v>
      </c>
      <c r="J118" s="171">
        <v>0.25</v>
      </c>
      <c r="K118" s="171">
        <v>0.45833333333333331</v>
      </c>
      <c r="L118" s="171"/>
      <c r="M118" s="171"/>
      <c r="N118" s="231">
        <f t="shared" si="13"/>
        <v>0.20833333333333331</v>
      </c>
      <c r="O118" s="232"/>
      <c r="P118" s="230">
        <f t="shared" si="14"/>
        <v>0.20833333333333331</v>
      </c>
      <c r="Q118" s="171"/>
      <c r="R118" s="171"/>
      <c r="S118" s="171"/>
      <c r="T118" s="171"/>
      <c r="U118" s="231">
        <f t="shared" si="15"/>
        <v>0</v>
      </c>
      <c r="V118" s="231"/>
      <c r="W118" s="231">
        <f t="shared" si="16"/>
        <v>0</v>
      </c>
    </row>
    <row r="119" spans="1:23" x14ac:dyDescent="0.2">
      <c r="A119" s="175">
        <v>236</v>
      </c>
      <c r="B119" s="173" t="s">
        <v>804</v>
      </c>
      <c r="C119" s="182">
        <v>0.625</v>
      </c>
      <c r="D119" s="182">
        <v>0.875</v>
      </c>
      <c r="E119" s="171" t="s">
        <v>2022</v>
      </c>
      <c r="F119" s="171" t="s">
        <v>2022</v>
      </c>
      <c r="G119" s="230">
        <f t="shared" si="11"/>
        <v>0.25</v>
      </c>
      <c r="H119" s="230"/>
      <c r="I119" s="230">
        <f t="shared" si="12"/>
        <v>0.25</v>
      </c>
      <c r="J119" s="171">
        <v>0.70833333333333337</v>
      </c>
      <c r="K119" s="171">
        <v>0.875</v>
      </c>
      <c r="L119" s="171"/>
      <c r="M119" s="171"/>
      <c r="N119" s="231">
        <f t="shared" si="13"/>
        <v>0.16666666666666663</v>
      </c>
      <c r="O119" s="232"/>
      <c r="P119" s="230">
        <f t="shared" si="14"/>
        <v>0.16666666666666663</v>
      </c>
      <c r="Q119" s="171"/>
      <c r="R119" s="171"/>
      <c r="S119" s="171"/>
      <c r="T119" s="171"/>
      <c r="U119" s="231">
        <f t="shared" si="15"/>
        <v>0</v>
      </c>
      <c r="V119" s="231"/>
      <c r="W119" s="231">
        <f t="shared" si="16"/>
        <v>0</v>
      </c>
    </row>
    <row r="120" spans="1:23" x14ac:dyDescent="0.2">
      <c r="A120" s="175">
        <v>237</v>
      </c>
      <c r="B120" s="173" t="s">
        <v>804</v>
      </c>
      <c r="C120" s="182">
        <v>0.25</v>
      </c>
      <c r="D120" s="182">
        <v>0.41666666666666669</v>
      </c>
      <c r="E120" s="182"/>
      <c r="F120" s="182"/>
      <c r="G120" s="230">
        <f t="shared" si="11"/>
        <v>0.16666666666666669</v>
      </c>
      <c r="H120" s="230">
        <f t="shared" si="18"/>
        <v>0</v>
      </c>
      <c r="I120" s="230">
        <f t="shared" si="12"/>
        <v>0.16666666666666669</v>
      </c>
      <c r="J120" s="171"/>
      <c r="K120" s="171"/>
      <c r="L120" s="171"/>
      <c r="M120" s="171"/>
      <c r="N120" s="231">
        <f t="shared" si="13"/>
        <v>0</v>
      </c>
      <c r="O120" s="232"/>
      <c r="P120" s="230">
        <f t="shared" si="14"/>
        <v>0</v>
      </c>
      <c r="Q120" s="171"/>
      <c r="R120" s="171"/>
      <c r="S120" s="171"/>
      <c r="T120" s="171"/>
      <c r="U120" s="231">
        <f t="shared" si="15"/>
        <v>0</v>
      </c>
      <c r="V120" s="231"/>
      <c r="W120" s="231">
        <f t="shared" si="16"/>
        <v>0</v>
      </c>
    </row>
    <row r="121" spans="1:23" x14ac:dyDescent="0.2">
      <c r="A121" s="175">
        <v>238</v>
      </c>
      <c r="B121" s="173" t="s">
        <v>804</v>
      </c>
      <c r="C121" s="182">
        <v>0.625</v>
      </c>
      <c r="D121" s="182">
        <v>0.875</v>
      </c>
      <c r="E121" s="182" t="s">
        <v>2022</v>
      </c>
      <c r="F121" s="182" t="s">
        <v>2022</v>
      </c>
      <c r="G121" s="230">
        <f t="shared" si="11"/>
        <v>0.25</v>
      </c>
      <c r="H121" s="230"/>
      <c r="I121" s="230">
        <f t="shared" si="12"/>
        <v>0.25</v>
      </c>
      <c r="J121" s="171"/>
      <c r="K121" s="171"/>
      <c r="L121" s="171"/>
      <c r="M121" s="171"/>
      <c r="N121" s="231">
        <f t="shared" si="13"/>
        <v>0</v>
      </c>
      <c r="O121" s="232"/>
      <c r="P121" s="230">
        <f t="shared" si="14"/>
        <v>0</v>
      </c>
      <c r="Q121" s="171"/>
      <c r="R121" s="171"/>
      <c r="S121" s="171"/>
      <c r="T121" s="171"/>
      <c r="U121" s="231">
        <f t="shared" si="15"/>
        <v>0</v>
      </c>
      <c r="V121" s="231"/>
      <c r="W121" s="231">
        <f t="shared" si="16"/>
        <v>0</v>
      </c>
    </row>
    <row r="122" spans="1:23" x14ac:dyDescent="0.2">
      <c r="A122" s="175">
        <v>239</v>
      </c>
      <c r="B122" s="173" t="s">
        <v>804</v>
      </c>
      <c r="C122" s="182">
        <v>0.22916666666666666</v>
      </c>
      <c r="D122" s="182">
        <v>0.70833333333333337</v>
      </c>
      <c r="E122" s="182" t="s">
        <v>2022</v>
      </c>
      <c r="F122" s="182" t="s">
        <v>2022</v>
      </c>
      <c r="G122" s="230">
        <f t="shared" si="11"/>
        <v>0.47916666666666674</v>
      </c>
      <c r="H122" s="230"/>
      <c r="I122" s="230">
        <f t="shared" si="12"/>
        <v>0.47916666666666674</v>
      </c>
      <c r="J122" s="171">
        <v>0.25</v>
      </c>
      <c r="K122" s="171">
        <v>0.70833333333333337</v>
      </c>
      <c r="L122" s="171"/>
      <c r="M122" s="171"/>
      <c r="N122" s="231">
        <f t="shared" si="13"/>
        <v>0.45833333333333337</v>
      </c>
      <c r="O122" s="232"/>
      <c r="P122" s="230">
        <f t="shared" si="14"/>
        <v>0.45833333333333337</v>
      </c>
      <c r="Q122" s="171"/>
      <c r="R122" s="171"/>
      <c r="S122" s="171"/>
      <c r="T122" s="171"/>
      <c r="U122" s="231">
        <f t="shared" si="15"/>
        <v>0</v>
      </c>
      <c r="V122" s="231"/>
      <c r="W122" s="231">
        <f t="shared" si="16"/>
        <v>0</v>
      </c>
    </row>
    <row r="123" spans="1:23" x14ac:dyDescent="0.2">
      <c r="A123" s="175">
        <v>240</v>
      </c>
      <c r="B123" s="173" t="s">
        <v>804</v>
      </c>
      <c r="C123" s="182">
        <v>0.22916666666666666</v>
      </c>
      <c r="D123" s="182">
        <v>0.70833333333333337</v>
      </c>
      <c r="E123" s="171" t="s">
        <v>2022</v>
      </c>
      <c r="F123" s="171" t="s">
        <v>2022</v>
      </c>
      <c r="G123" s="230">
        <f t="shared" si="11"/>
        <v>0.47916666666666674</v>
      </c>
      <c r="H123" s="230"/>
      <c r="I123" s="230">
        <f t="shared" si="12"/>
        <v>0.47916666666666674</v>
      </c>
      <c r="J123" s="171"/>
      <c r="K123" s="171"/>
      <c r="L123" s="171"/>
      <c r="M123" s="171"/>
      <c r="N123" s="231">
        <f t="shared" si="13"/>
        <v>0</v>
      </c>
      <c r="O123" s="232"/>
      <c r="P123" s="230">
        <f t="shared" si="14"/>
        <v>0</v>
      </c>
      <c r="Q123" s="171"/>
      <c r="R123" s="171"/>
      <c r="S123" s="171"/>
      <c r="T123" s="171"/>
      <c r="U123" s="231">
        <f t="shared" si="15"/>
        <v>0</v>
      </c>
      <c r="V123" s="231"/>
      <c r="W123" s="231">
        <f t="shared" si="16"/>
        <v>0</v>
      </c>
    </row>
    <row r="124" spans="1:23" x14ac:dyDescent="0.2">
      <c r="A124" s="175">
        <v>241</v>
      </c>
      <c r="B124" s="173" t="s">
        <v>804</v>
      </c>
      <c r="C124" s="182">
        <v>0.25</v>
      </c>
      <c r="D124" s="182">
        <v>0.99930555555555556</v>
      </c>
      <c r="E124" s="171" t="s">
        <v>2022</v>
      </c>
      <c r="F124" s="171" t="s">
        <v>2022</v>
      </c>
      <c r="G124" s="230">
        <f t="shared" si="11"/>
        <v>0.74930555555555556</v>
      </c>
      <c r="H124" s="230"/>
      <c r="I124" s="230">
        <f t="shared" si="12"/>
        <v>0.74930555555555556</v>
      </c>
      <c r="J124" s="171">
        <v>0.27083333333333331</v>
      </c>
      <c r="K124" s="171">
        <v>0.95833333333333337</v>
      </c>
      <c r="L124" s="171"/>
      <c r="M124" s="171"/>
      <c r="N124" s="231">
        <f t="shared" si="13"/>
        <v>0.6875</v>
      </c>
      <c r="O124" s="232"/>
      <c r="P124" s="230">
        <f t="shared" si="14"/>
        <v>0.6875</v>
      </c>
      <c r="Q124" s="171">
        <v>0.41666666666666669</v>
      </c>
      <c r="R124" s="171">
        <v>0.99998842592592585</v>
      </c>
      <c r="S124" s="171"/>
      <c r="T124" s="171"/>
      <c r="U124" s="231">
        <f t="shared" si="15"/>
        <v>0.58332175925925922</v>
      </c>
      <c r="V124" s="231"/>
      <c r="W124" s="231">
        <f t="shared" si="16"/>
        <v>0.58332175925925922</v>
      </c>
    </row>
    <row r="125" spans="1:23" x14ac:dyDescent="0.2">
      <c r="A125" s="175">
        <v>242</v>
      </c>
      <c r="B125" s="173" t="s">
        <v>804</v>
      </c>
      <c r="C125" s="182">
        <v>0.25</v>
      </c>
      <c r="D125" s="182">
        <v>0.99930555555555556</v>
      </c>
      <c r="E125" s="171" t="s">
        <v>2022</v>
      </c>
      <c r="F125" s="171" t="s">
        <v>2022</v>
      </c>
      <c r="G125" s="230">
        <f t="shared" si="11"/>
        <v>0.74930555555555556</v>
      </c>
      <c r="H125" s="230"/>
      <c r="I125" s="230">
        <f t="shared" si="12"/>
        <v>0.74930555555555556</v>
      </c>
      <c r="J125" s="171">
        <v>0.27083333333333331</v>
      </c>
      <c r="K125" s="171">
        <v>0.95833333333333337</v>
      </c>
      <c r="L125" s="171"/>
      <c r="M125" s="171"/>
      <c r="N125" s="231">
        <f t="shared" si="13"/>
        <v>0.6875</v>
      </c>
      <c r="O125" s="232"/>
      <c r="P125" s="230">
        <f t="shared" si="14"/>
        <v>0.6875</v>
      </c>
      <c r="Q125" s="171">
        <v>0.41666666666666669</v>
      </c>
      <c r="R125" s="171">
        <v>0.99998842592592585</v>
      </c>
      <c r="S125" s="171"/>
      <c r="T125" s="171"/>
      <c r="U125" s="231">
        <f t="shared" si="15"/>
        <v>0.58332175925925922</v>
      </c>
      <c r="V125" s="231"/>
      <c r="W125" s="231">
        <f t="shared" si="16"/>
        <v>0.58332175925925922</v>
      </c>
    </row>
    <row r="126" spans="1:23" x14ac:dyDescent="0.2">
      <c r="A126" s="175">
        <v>243</v>
      </c>
      <c r="B126" s="173" t="s">
        <v>804</v>
      </c>
      <c r="C126" s="182">
        <v>0.22916666666666666</v>
      </c>
      <c r="D126" s="182">
        <v>0.4375</v>
      </c>
      <c r="E126" s="171" t="s">
        <v>2022</v>
      </c>
      <c r="F126" s="171" t="s">
        <v>2022</v>
      </c>
      <c r="G126" s="230">
        <f t="shared" si="11"/>
        <v>0.20833333333333334</v>
      </c>
      <c r="H126" s="230"/>
      <c r="I126" s="230">
        <f t="shared" si="12"/>
        <v>0.20833333333333334</v>
      </c>
      <c r="J126" s="171"/>
      <c r="K126" s="171"/>
      <c r="L126" s="171"/>
      <c r="M126" s="171"/>
      <c r="N126" s="231">
        <f t="shared" si="13"/>
        <v>0</v>
      </c>
      <c r="O126" s="232"/>
      <c r="P126" s="230">
        <f t="shared" si="14"/>
        <v>0</v>
      </c>
      <c r="Q126" s="171"/>
      <c r="R126" s="171"/>
      <c r="S126" s="171"/>
      <c r="T126" s="171"/>
      <c r="U126" s="231">
        <f t="shared" si="15"/>
        <v>0</v>
      </c>
      <c r="V126" s="231"/>
      <c r="W126" s="231">
        <f t="shared" si="16"/>
        <v>0</v>
      </c>
    </row>
    <row r="127" spans="1:23" x14ac:dyDescent="0.2">
      <c r="A127" s="175">
        <v>245</v>
      </c>
      <c r="B127" s="173" t="s">
        <v>804</v>
      </c>
      <c r="C127" s="182">
        <v>0.22916666666666666</v>
      </c>
      <c r="D127" s="182">
        <v>0.4375</v>
      </c>
      <c r="E127" s="171" t="s">
        <v>2022</v>
      </c>
      <c r="F127" s="171" t="s">
        <v>2022</v>
      </c>
      <c r="G127" s="230">
        <f t="shared" si="11"/>
        <v>0.20833333333333334</v>
      </c>
      <c r="H127" s="230"/>
      <c r="I127" s="230">
        <f t="shared" si="12"/>
        <v>0.20833333333333334</v>
      </c>
      <c r="J127" s="171">
        <v>0.23958333333333334</v>
      </c>
      <c r="K127" s="171">
        <v>0.41666666666666669</v>
      </c>
      <c r="L127" s="171"/>
      <c r="M127" s="171"/>
      <c r="N127" s="231">
        <f t="shared" si="13"/>
        <v>0.17708333333333334</v>
      </c>
      <c r="O127" s="232"/>
      <c r="P127" s="230">
        <f t="shared" si="14"/>
        <v>0.17708333333333334</v>
      </c>
      <c r="Q127" s="171"/>
      <c r="R127" s="171"/>
      <c r="S127" s="171"/>
      <c r="T127" s="171"/>
      <c r="U127" s="231">
        <f t="shared" si="15"/>
        <v>0</v>
      </c>
      <c r="V127" s="231"/>
      <c r="W127" s="231">
        <f t="shared" si="16"/>
        <v>0</v>
      </c>
    </row>
    <row r="128" spans="1:23" x14ac:dyDescent="0.2">
      <c r="A128" s="175">
        <v>246</v>
      </c>
      <c r="B128" s="173" t="s">
        <v>804</v>
      </c>
      <c r="C128" s="182">
        <v>0.625</v>
      </c>
      <c r="D128" s="182">
        <v>0.875</v>
      </c>
      <c r="E128" s="171"/>
      <c r="F128" s="171"/>
      <c r="G128" s="230">
        <f t="shared" si="11"/>
        <v>0.25</v>
      </c>
      <c r="H128" s="230">
        <f t="shared" si="18"/>
        <v>0</v>
      </c>
      <c r="I128" s="230">
        <f t="shared" si="12"/>
        <v>0.25</v>
      </c>
      <c r="J128" s="171"/>
      <c r="K128" s="171"/>
      <c r="L128" s="171"/>
      <c r="M128" s="171"/>
      <c r="N128" s="231">
        <f t="shared" si="13"/>
        <v>0</v>
      </c>
      <c r="O128" s="232"/>
      <c r="P128" s="230">
        <f t="shared" si="14"/>
        <v>0</v>
      </c>
      <c r="Q128" s="171"/>
      <c r="R128" s="171"/>
      <c r="S128" s="171"/>
      <c r="T128" s="171"/>
      <c r="U128" s="231">
        <f t="shared" si="15"/>
        <v>0</v>
      </c>
      <c r="V128" s="231"/>
      <c r="W128" s="231">
        <f t="shared" si="16"/>
        <v>0</v>
      </c>
    </row>
    <row r="129" spans="1:23" x14ac:dyDescent="0.2">
      <c r="A129" s="175">
        <v>247</v>
      </c>
      <c r="B129" s="173" t="s">
        <v>804</v>
      </c>
      <c r="C129" s="182">
        <v>0.625</v>
      </c>
      <c r="D129" s="182">
        <v>0.875</v>
      </c>
      <c r="E129" s="182"/>
      <c r="F129" s="182"/>
      <c r="G129" s="230">
        <f t="shared" si="11"/>
        <v>0.25</v>
      </c>
      <c r="H129" s="230">
        <f t="shared" si="18"/>
        <v>0</v>
      </c>
      <c r="I129" s="230">
        <f t="shared" si="12"/>
        <v>0.25</v>
      </c>
      <c r="J129" s="171"/>
      <c r="K129" s="171"/>
      <c r="L129" s="171"/>
      <c r="M129" s="171"/>
      <c r="N129" s="231">
        <f t="shared" si="13"/>
        <v>0</v>
      </c>
      <c r="O129" s="232"/>
      <c r="P129" s="230">
        <f t="shared" si="14"/>
        <v>0</v>
      </c>
      <c r="Q129" s="171"/>
      <c r="R129" s="171"/>
      <c r="S129" s="171"/>
      <c r="T129" s="171"/>
      <c r="U129" s="231">
        <f t="shared" si="15"/>
        <v>0</v>
      </c>
      <c r="V129" s="231"/>
      <c r="W129" s="231">
        <f t="shared" si="16"/>
        <v>0</v>
      </c>
    </row>
    <row r="130" spans="1:23" x14ac:dyDescent="0.2">
      <c r="A130" s="175">
        <v>248</v>
      </c>
      <c r="B130" s="173" t="s">
        <v>804</v>
      </c>
      <c r="C130" s="182">
        <v>0.625</v>
      </c>
      <c r="D130" s="182">
        <v>0.875</v>
      </c>
      <c r="E130" s="171"/>
      <c r="F130" s="171"/>
      <c r="G130" s="230">
        <f t="shared" ref="G130:G193" si="19">D130-C130</f>
        <v>0.25</v>
      </c>
      <c r="H130" s="230">
        <f t="shared" ref="H130" si="20">F130-E130</f>
        <v>0</v>
      </c>
      <c r="I130" s="230">
        <f t="shared" si="12"/>
        <v>0.25</v>
      </c>
      <c r="J130" s="171"/>
      <c r="K130" s="171"/>
      <c r="L130" s="171"/>
      <c r="M130" s="171"/>
      <c r="N130" s="231">
        <f t="shared" si="13"/>
        <v>0</v>
      </c>
      <c r="O130" s="232"/>
      <c r="P130" s="230">
        <f t="shared" si="14"/>
        <v>0</v>
      </c>
      <c r="Q130" s="171"/>
      <c r="R130" s="171"/>
      <c r="S130" s="171"/>
      <c r="T130" s="171"/>
      <c r="U130" s="231">
        <f t="shared" si="15"/>
        <v>0</v>
      </c>
      <c r="V130" s="231"/>
      <c r="W130" s="231">
        <f t="shared" si="16"/>
        <v>0</v>
      </c>
    </row>
    <row r="131" spans="1:23" x14ac:dyDescent="0.2">
      <c r="A131" s="175">
        <v>249</v>
      </c>
      <c r="B131" s="173" t="s">
        <v>804</v>
      </c>
      <c r="C131" s="182">
        <v>0.25</v>
      </c>
      <c r="D131" s="182">
        <v>0.875</v>
      </c>
      <c r="E131" s="182" t="s">
        <v>2022</v>
      </c>
      <c r="F131" s="182" t="s">
        <v>2022</v>
      </c>
      <c r="G131" s="230">
        <f t="shared" si="19"/>
        <v>0.625</v>
      </c>
      <c r="H131" s="230"/>
      <c r="I131" s="230">
        <f t="shared" si="12"/>
        <v>0.625</v>
      </c>
      <c r="J131" s="171">
        <v>0.41666666666666669</v>
      </c>
      <c r="K131" s="171">
        <v>0.625</v>
      </c>
      <c r="L131" s="171"/>
      <c r="M131" s="171"/>
      <c r="N131" s="231">
        <f t="shared" si="13"/>
        <v>0.20833333333333331</v>
      </c>
      <c r="O131" s="232"/>
      <c r="P131" s="230">
        <f t="shared" si="14"/>
        <v>0.20833333333333331</v>
      </c>
      <c r="Q131" s="171"/>
      <c r="R131" s="171"/>
      <c r="S131" s="171"/>
      <c r="T131" s="171"/>
      <c r="U131" s="231">
        <f t="shared" si="15"/>
        <v>0</v>
      </c>
      <c r="V131" s="231"/>
      <c r="W131" s="231">
        <f t="shared" si="16"/>
        <v>0</v>
      </c>
    </row>
    <row r="132" spans="1:23" x14ac:dyDescent="0.2">
      <c r="A132" s="175">
        <v>250</v>
      </c>
      <c r="B132" s="173" t="s">
        <v>804</v>
      </c>
      <c r="C132" s="182">
        <v>0.25</v>
      </c>
      <c r="D132" s="182">
        <v>0.875</v>
      </c>
      <c r="E132" s="182" t="s">
        <v>2022</v>
      </c>
      <c r="F132" s="182" t="s">
        <v>2022</v>
      </c>
      <c r="G132" s="230">
        <f t="shared" si="19"/>
        <v>0.625</v>
      </c>
      <c r="H132" s="230"/>
      <c r="I132" s="230">
        <f t="shared" ref="I132:I195" si="21">G132+H132</f>
        <v>0.625</v>
      </c>
      <c r="J132" s="171">
        <v>0.41666666666666669</v>
      </c>
      <c r="K132" s="171">
        <v>0.625</v>
      </c>
      <c r="L132" s="171"/>
      <c r="M132" s="171"/>
      <c r="N132" s="231">
        <f t="shared" ref="N132:N195" si="22">K132-J132</f>
        <v>0.20833333333333331</v>
      </c>
      <c r="O132" s="232"/>
      <c r="P132" s="230">
        <f t="shared" ref="P132:P195" si="23">N132+O132</f>
        <v>0.20833333333333331</v>
      </c>
      <c r="Q132" s="171"/>
      <c r="R132" s="171"/>
      <c r="S132" s="171"/>
      <c r="T132" s="171"/>
      <c r="U132" s="231">
        <f t="shared" ref="U132:U195" si="24">R132-Q132</f>
        <v>0</v>
      </c>
      <c r="V132" s="231"/>
      <c r="W132" s="231">
        <f t="shared" ref="W132:W195" si="25">U132+V132</f>
        <v>0</v>
      </c>
    </row>
    <row r="133" spans="1:23" x14ac:dyDescent="0.2">
      <c r="A133" s="175">
        <v>251</v>
      </c>
      <c r="B133" s="173" t="s">
        <v>804</v>
      </c>
      <c r="C133" s="182">
        <v>0.25</v>
      </c>
      <c r="D133" s="182">
        <v>0.45833333333333331</v>
      </c>
      <c r="E133" s="171">
        <v>0.66666666666666663</v>
      </c>
      <c r="F133" s="171">
        <v>0.875</v>
      </c>
      <c r="G133" s="230">
        <f t="shared" si="19"/>
        <v>0.20833333333333331</v>
      </c>
      <c r="H133" s="230">
        <f t="shared" si="18"/>
        <v>0.20833333333333337</v>
      </c>
      <c r="I133" s="230">
        <f t="shared" si="21"/>
        <v>0.41666666666666669</v>
      </c>
      <c r="J133" s="171"/>
      <c r="K133" s="171"/>
      <c r="L133" s="171"/>
      <c r="M133" s="171"/>
      <c r="N133" s="231">
        <f t="shared" si="22"/>
        <v>0</v>
      </c>
      <c r="O133" s="232"/>
      <c r="P133" s="230">
        <f t="shared" si="23"/>
        <v>0</v>
      </c>
      <c r="Q133" s="171"/>
      <c r="R133" s="171"/>
      <c r="S133" s="171"/>
      <c r="T133" s="171"/>
      <c r="U133" s="231">
        <f t="shared" si="24"/>
        <v>0</v>
      </c>
      <c r="V133" s="231"/>
      <c r="W133" s="231">
        <f t="shared" si="25"/>
        <v>0</v>
      </c>
    </row>
    <row r="134" spans="1:23" x14ac:dyDescent="0.2">
      <c r="A134" s="175">
        <v>252</v>
      </c>
      <c r="B134" s="173" t="s">
        <v>804</v>
      </c>
      <c r="C134" s="182">
        <v>0.625</v>
      </c>
      <c r="D134" s="182">
        <v>0.89583333333333337</v>
      </c>
      <c r="E134" s="171" t="s">
        <v>2022</v>
      </c>
      <c r="F134" s="171" t="s">
        <v>2022</v>
      </c>
      <c r="G134" s="230">
        <f t="shared" si="19"/>
        <v>0.27083333333333337</v>
      </c>
      <c r="H134" s="230"/>
      <c r="I134" s="230">
        <f t="shared" si="21"/>
        <v>0.27083333333333337</v>
      </c>
      <c r="J134" s="171"/>
      <c r="K134" s="171"/>
      <c r="L134" s="171"/>
      <c r="M134" s="171"/>
      <c r="N134" s="231">
        <f t="shared" si="22"/>
        <v>0</v>
      </c>
      <c r="O134" s="232"/>
      <c r="P134" s="230">
        <f t="shared" si="23"/>
        <v>0</v>
      </c>
      <c r="Q134" s="171"/>
      <c r="R134" s="171"/>
      <c r="S134" s="171"/>
      <c r="T134" s="171"/>
      <c r="U134" s="231">
        <f t="shared" si="24"/>
        <v>0</v>
      </c>
      <c r="V134" s="231"/>
      <c r="W134" s="231">
        <f t="shared" si="25"/>
        <v>0</v>
      </c>
    </row>
    <row r="135" spans="1:23" x14ac:dyDescent="0.2">
      <c r="A135" s="175">
        <v>253</v>
      </c>
      <c r="B135" s="173" t="s">
        <v>804</v>
      </c>
      <c r="C135" s="182">
        <v>0.625</v>
      </c>
      <c r="D135" s="182">
        <v>0.89583333333333337</v>
      </c>
      <c r="E135" s="171" t="s">
        <v>2022</v>
      </c>
      <c r="F135" s="171" t="s">
        <v>2022</v>
      </c>
      <c r="G135" s="230">
        <f t="shared" si="19"/>
        <v>0.27083333333333337</v>
      </c>
      <c r="H135" s="230"/>
      <c r="I135" s="230">
        <f t="shared" si="21"/>
        <v>0.27083333333333337</v>
      </c>
      <c r="J135" s="171"/>
      <c r="K135" s="171"/>
      <c r="L135" s="171"/>
      <c r="M135" s="171"/>
      <c r="N135" s="231">
        <f t="shared" si="22"/>
        <v>0</v>
      </c>
      <c r="O135" s="232"/>
      <c r="P135" s="230">
        <f t="shared" si="23"/>
        <v>0</v>
      </c>
      <c r="Q135" s="171"/>
      <c r="R135" s="171"/>
      <c r="S135" s="171"/>
      <c r="T135" s="171"/>
      <c r="U135" s="231">
        <f t="shared" si="24"/>
        <v>0</v>
      </c>
      <c r="V135" s="231"/>
      <c r="W135" s="231">
        <f t="shared" si="25"/>
        <v>0</v>
      </c>
    </row>
    <row r="136" spans="1:23" x14ac:dyDescent="0.2">
      <c r="A136" s="175">
        <v>255</v>
      </c>
      <c r="B136" s="173" t="s">
        <v>804</v>
      </c>
      <c r="C136" s="182">
        <v>0.66666666666666663</v>
      </c>
      <c r="D136" s="182">
        <v>0.85416666666666663</v>
      </c>
      <c r="E136" s="171"/>
      <c r="F136" s="171"/>
      <c r="G136" s="230">
        <f t="shared" si="19"/>
        <v>0.1875</v>
      </c>
      <c r="H136" s="230">
        <f t="shared" si="18"/>
        <v>0</v>
      </c>
      <c r="I136" s="230">
        <f t="shared" si="21"/>
        <v>0.1875</v>
      </c>
      <c r="J136" s="171"/>
      <c r="K136" s="171"/>
      <c r="L136" s="171"/>
      <c r="M136" s="171"/>
      <c r="N136" s="231">
        <f t="shared" si="22"/>
        <v>0</v>
      </c>
      <c r="O136" s="232"/>
      <c r="P136" s="230">
        <f t="shared" si="23"/>
        <v>0</v>
      </c>
      <c r="Q136" s="171"/>
      <c r="R136" s="171"/>
      <c r="S136" s="171"/>
      <c r="T136" s="171"/>
      <c r="U136" s="231">
        <f t="shared" si="24"/>
        <v>0</v>
      </c>
      <c r="V136" s="231"/>
      <c r="W136" s="231">
        <f t="shared" si="25"/>
        <v>0</v>
      </c>
    </row>
    <row r="137" spans="1:23" x14ac:dyDescent="0.2">
      <c r="A137" s="175">
        <v>256</v>
      </c>
      <c r="B137" s="173" t="s">
        <v>804</v>
      </c>
      <c r="C137" s="182">
        <v>0.27083333333333331</v>
      </c>
      <c r="D137" s="182">
        <v>0.45833333333333331</v>
      </c>
      <c r="E137" s="171"/>
      <c r="F137" s="171"/>
      <c r="G137" s="230">
        <f t="shared" si="19"/>
        <v>0.1875</v>
      </c>
      <c r="H137" s="230">
        <f t="shared" si="18"/>
        <v>0</v>
      </c>
      <c r="I137" s="230">
        <f t="shared" si="21"/>
        <v>0.1875</v>
      </c>
      <c r="J137" s="171"/>
      <c r="K137" s="171"/>
      <c r="L137" s="171"/>
      <c r="M137" s="171"/>
      <c r="N137" s="231">
        <f t="shared" si="22"/>
        <v>0</v>
      </c>
      <c r="O137" s="232"/>
      <c r="P137" s="230">
        <f t="shared" si="23"/>
        <v>0</v>
      </c>
      <c r="Q137" s="171"/>
      <c r="R137" s="171"/>
      <c r="S137" s="171"/>
      <c r="T137" s="171"/>
      <c r="U137" s="231">
        <f t="shared" si="24"/>
        <v>0</v>
      </c>
      <c r="V137" s="231"/>
      <c r="W137" s="231">
        <f t="shared" si="25"/>
        <v>0</v>
      </c>
    </row>
    <row r="138" spans="1:23" x14ac:dyDescent="0.2">
      <c r="A138" s="175">
        <v>257</v>
      </c>
      <c r="B138" s="173" t="s">
        <v>804</v>
      </c>
      <c r="C138" s="182">
        <v>0.27083333333333331</v>
      </c>
      <c r="D138" s="182">
        <v>0.89583333333333337</v>
      </c>
      <c r="E138" s="171" t="s">
        <v>2022</v>
      </c>
      <c r="F138" s="171" t="s">
        <v>2022</v>
      </c>
      <c r="G138" s="230">
        <f t="shared" si="19"/>
        <v>0.625</v>
      </c>
      <c r="H138" s="230"/>
      <c r="I138" s="230">
        <f t="shared" si="21"/>
        <v>0.625</v>
      </c>
      <c r="J138" s="171"/>
      <c r="K138" s="171"/>
      <c r="L138" s="171"/>
      <c r="M138" s="171"/>
      <c r="N138" s="231">
        <f t="shared" si="22"/>
        <v>0</v>
      </c>
      <c r="O138" s="232"/>
      <c r="P138" s="230">
        <f t="shared" si="23"/>
        <v>0</v>
      </c>
      <c r="Q138" s="171"/>
      <c r="R138" s="171"/>
      <c r="S138" s="171"/>
      <c r="T138" s="171"/>
      <c r="U138" s="231">
        <f t="shared" si="24"/>
        <v>0</v>
      </c>
      <c r="V138" s="231"/>
      <c r="W138" s="231">
        <f t="shared" si="25"/>
        <v>0</v>
      </c>
    </row>
    <row r="139" spans="1:23" x14ac:dyDescent="0.2">
      <c r="A139" s="175">
        <v>259</v>
      </c>
      <c r="B139" s="173" t="s">
        <v>804</v>
      </c>
      <c r="C139" s="182">
        <v>0.27083333333333331</v>
      </c>
      <c r="D139" s="182">
        <v>0.89583333333333337</v>
      </c>
      <c r="E139" s="171" t="s">
        <v>2022</v>
      </c>
      <c r="F139" s="171" t="s">
        <v>2022</v>
      </c>
      <c r="G139" s="230">
        <f t="shared" si="19"/>
        <v>0.625</v>
      </c>
      <c r="H139" s="230"/>
      <c r="I139" s="230">
        <f t="shared" si="21"/>
        <v>0.625</v>
      </c>
      <c r="J139" s="171"/>
      <c r="K139" s="171"/>
      <c r="L139" s="171"/>
      <c r="M139" s="171"/>
      <c r="N139" s="231">
        <f t="shared" si="22"/>
        <v>0</v>
      </c>
      <c r="O139" s="232"/>
      <c r="P139" s="230">
        <f t="shared" si="23"/>
        <v>0</v>
      </c>
      <c r="Q139" s="171"/>
      <c r="R139" s="171"/>
      <c r="S139" s="171"/>
      <c r="T139" s="171"/>
      <c r="U139" s="231">
        <f t="shared" si="24"/>
        <v>0</v>
      </c>
      <c r="V139" s="231"/>
      <c r="W139" s="231">
        <f t="shared" si="25"/>
        <v>0</v>
      </c>
    </row>
    <row r="140" spans="1:23" x14ac:dyDescent="0.2">
      <c r="A140" s="175">
        <v>260</v>
      </c>
      <c r="B140" s="173" t="s">
        <v>804</v>
      </c>
      <c r="C140" s="182">
        <v>0.27083333333333331</v>
      </c>
      <c r="D140" s="182">
        <v>0.89583333333333337</v>
      </c>
      <c r="E140" s="171" t="s">
        <v>2022</v>
      </c>
      <c r="F140" s="171" t="s">
        <v>2022</v>
      </c>
      <c r="G140" s="230">
        <f t="shared" si="19"/>
        <v>0.625</v>
      </c>
      <c r="H140" s="230"/>
      <c r="I140" s="230">
        <f t="shared" si="21"/>
        <v>0.625</v>
      </c>
      <c r="J140" s="171"/>
      <c r="K140" s="171"/>
      <c r="L140" s="171"/>
      <c r="M140" s="171"/>
      <c r="N140" s="231">
        <f t="shared" si="22"/>
        <v>0</v>
      </c>
      <c r="O140" s="232"/>
      <c r="P140" s="230">
        <f t="shared" si="23"/>
        <v>0</v>
      </c>
      <c r="Q140" s="171"/>
      <c r="R140" s="171"/>
      <c r="S140" s="171"/>
      <c r="T140" s="171"/>
      <c r="U140" s="231">
        <f t="shared" si="24"/>
        <v>0</v>
      </c>
      <c r="V140" s="231"/>
      <c r="W140" s="231">
        <f t="shared" si="25"/>
        <v>0</v>
      </c>
    </row>
    <row r="141" spans="1:23" x14ac:dyDescent="0.2">
      <c r="A141" s="175">
        <v>261</v>
      </c>
      <c r="B141" s="173" t="s">
        <v>804</v>
      </c>
      <c r="C141" s="182">
        <v>0.27083333333333331</v>
      </c>
      <c r="D141" s="182">
        <v>0.89583333333333337</v>
      </c>
      <c r="E141" s="171" t="s">
        <v>2022</v>
      </c>
      <c r="F141" s="171" t="s">
        <v>2022</v>
      </c>
      <c r="G141" s="230">
        <f t="shared" si="19"/>
        <v>0.625</v>
      </c>
      <c r="H141" s="230"/>
      <c r="I141" s="230">
        <f t="shared" si="21"/>
        <v>0.625</v>
      </c>
      <c r="J141" s="171"/>
      <c r="K141" s="171"/>
      <c r="L141" s="171"/>
      <c r="M141" s="171"/>
      <c r="N141" s="231">
        <f t="shared" si="22"/>
        <v>0</v>
      </c>
      <c r="O141" s="232"/>
      <c r="P141" s="230">
        <f t="shared" si="23"/>
        <v>0</v>
      </c>
      <c r="Q141" s="171"/>
      <c r="R141" s="171"/>
      <c r="S141" s="171"/>
      <c r="T141" s="171"/>
      <c r="U141" s="231">
        <f t="shared" si="24"/>
        <v>0</v>
      </c>
      <c r="V141" s="231"/>
      <c r="W141" s="231">
        <f t="shared" si="25"/>
        <v>0</v>
      </c>
    </row>
    <row r="142" spans="1:23" x14ac:dyDescent="0.2">
      <c r="A142" s="175">
        <v>262</v>
      </c>
      <c r="B142" s="173" t="s">
        <v>804</v>
      </c>
      <c r="C142" s="182">
        <v>0.625</v>
      </c>
      <c r="D142" s="182">
        <v>0.875</v>
      </c>
      <c r="E142" s="171" t="s">
        <v>2022</v>
      </c>
      <c r="F142" s="171" t="s">
        <v>2022</v>
      </c>
      <c r="G142" s="230">
        <f t="shared" si="19"/>
        <v>0.25</v>
      </c>
      <c r="H142" s="230"/>
      <c r="I142" s="230">
        <f t="shared" si="21"/>
        <v>0.25</v>
      </c>
      <c r="J142" s="171">
        <v>0.625</v>
      </c>
      <c r="K142" s="171">
        <v>0.83333333333333337</v>
      </c>
      <c r="L142" s="171"/>
      <c r="M142" s="171"/>
      <c r="N142" s="231">
        <f t="shared" si="22"/>
        <v>0.20833333333333337</v>
      </c>
      <c r="O142" s="232"/>
      <c r="P142" s="230">
        <f t="shared" si="23"/>
        <v>0.20833333333333337</v>
      </c>
      <c r="Q142" s="171"/>
      <c r="R142" s="171"/>
      <c r="S142" s="171"/>
      <c r="T142" s="171"/>
      <c r="U142" s="231">
        <f t="shared" si="24"/>
        <v>0</v>
      </c>
      <c r="V142" s="231"/>
      <c r="W142" s="231">
        <f t="shared" si="25"/>
        <v>0</v>
      </c>
    </row>
    <row r="143" spans="1:23" x14ac:dyDescent="0.2">
      <c r="A143" s="175">
        <v>263</v>
      </c>
      <c r="B143" s="173" t="s">
        <v>804</v>
      </c>
      <c r="C143" s="182">
        <v>0.25</v>
      </c>
      <c r="D143" s="182">
        <v>0.45833333333333331</v>
      </c>
      <c r="E143" s="171" t="s">
        <v>2022</v>
      </c>
      <c r="F143" s="171" t="s">
        <v>2022</v>
      </c>
      <c r="G143" s="230">
        <f t="shared" si="19"/>
        <v>0.20833333333333331</v>
      </c>
      <c r="H143" s="230"/>
      <c r="I143" s="230">
        <f t="shared" si="21"/>
        <v>0.20833333333333331</v>
      </c>
      <c r="J143" s="171"/>
      <c r="K143" s="171"/>
      <c r="L143" s="171"/>
      <c r="M143" s="171"/>
      <c r="N143" s="231">
        <f t="shared" si="22"/>
        <v>0</v>
      </c>
      <c r="O143" s="232"/>
      <c r="P143" s="230">
        <f t="shared" si="23"/>
        <v>0</v>
      </c>
      <c r="Q143" s="171"/>
      <c r="R143" s="171"/>
      <c r="S143" s="171"/>
      <c r="T143" s="171"/>
      <c r="U143" s="231">
        <f t="shared" si="24"/>
        <v>0</v>
      </c>
      <c r="V143" s="231"/>
      <c r="W143" s="231">
        <f t="shared" si="25"/>
        <v>0</v>
      </c>
    </row>
    <row r="144" spans="1:23" x14ac:dyDescent="0.2">
      <c r="A144" s="175">
        <v>264</v>
      </c>
      <c r="B144" s="173" t="s">
        <v>804</v>
      </c>
      <c r="C144" s="182">
        <v>0.625</v>
      </c>
      <c r="D144" s="182">
        <v>0.875</v>
      </c>
      <c r="E144" s="171" t="s">
        <v>2022</v>
      </c>
      <c r="F144" s="171" t="s">
        <v>2022</v>
      </c>
      <c r="G144" s="230">
        <f t="shared" si="19"/>
        <v>0.25</v>
      </c>
      <c r="H144" s="230"/>
      <c r="I144" s="230">
        <f t="shared" si="21"/>
        <v>0.25</v>
      </c>
      <c r="J144" s="171"/>
      <c r="K144" s="171"/>
      <c r="L144" s="171"/>
      <c r="M144" s="171"/>
      <c r="N144" s="231">
        <f t="shared" si="22"/>
        <v>0</v>
      </c>
      <c r="O144" s="232"/>
      <c r="P144" s="230">
        <f t="shared" si="23"/>
        <v>0</v>
      </c>
      <c r="Q144" s="171"/>
      <c r="R144" s="171"/>
      <c r="S144" s="171"/>
      <c r="T144" s="171"/>
      <c r="U144" s="231">
        <f t="shared" si="24"/>
        <v>0</v>
      </c>
      <c r="V144" s="231"/>
      <c r="W144" s="231">
        <f t="shared" si="25"/>
        <v>0</v>
      </c>
    </row>
    <row r="145" spans="1:23" x14ac:dyDescent="0.2">
      <c r="A145" s="175">
        <v>265</v>
      </c>
      <c r="B145" s="173" t="s">
        <v>804</v>
      </c>
      <c r="C145" s="182">
        <v>0.25</v>
      </c>
      <c r="D145" s="182">
        <v>0.45833333333333331</v>
      </c>
      <c r="E145" s="171">
        <v>0.64583333333333337</v>
      </c>
      <c r="F145" s="171">
        <v>0.875</v>
      </c>
      <c r="G145" s="230">
        <f t="shared" si="19"/>
        <v>0.20833333333333331</v>
      </c>
      <c r="H145" s="230">
        <f t="shared" si="18"/>
        <v>0.22916666666666663</v>
      </c>
      <c r="I145" s="230">
        <f t="shared" si="21"/>
        <v>0.43749999999999994</v>
      </c>
      <c r="J145" s="171"/>
      <c r="K145" s="171"/>
      <c r="L145" s="171"/>
      <c r="M145" s="171"/>
      <c r="N145" s="231">
        <f t="shared" si="22"/>
        <v>0</v>
      </c>
      <c r="O145" s="232"/>
      <c r="P145" s="230">
        <f t="shared" si="23"/>
        <v>0</v>
      </c>
      <c r="Q145" s="171"/>
      <c r="R145" s="171"/>
      <c r="S145" s="171"/>
      <c r="T145" s="171"/>
      <c r="U145" s="231">
        <f t="shared" si="24"/>
        <v>0</v>
      </c>
      <c r="V145" s="231"/>
      <c r="W145" s="231">
        <f t="shared" si="25"/>
        <v>0</v>
      </c>
    </row>
    <row r="146" spans="1:23" x14ac:dyDescent="0.2">
      <c r="A146" s="175">
        <v>266</v>
      </c>
      <c r="B146" s="173" t="s">
        <v>804</v>
      </c>
      <c r="C146" s="182">
        <v>0.70833333333333337</v>
      </c>
      <c r="D146" s="182">
        <v>0.91666666666666663</v>
      </c>
      <c r="E146" s="171" t="s">
        <v>2022</v>
      </c>
      <c r="F146" s="171" t="s">
        <v>2022</v>
      </c>
      <c r="G146" s="230">
        <f t="shared" si="19"/>
        <v>0.20833333333333326</v>
      </c>
      <c r="H146" s="230"/>
      <c r="I146" s="230">
        <f t="shared" si="21"/>
        <v>0.20833333333333326</v>
      </c>
      <c r="J146" s="171"/>
      <c r="K146" s="171"/>
      <c r="L146" s="171"/>
      <c r="M146" s="171"/>
      <c r="N146" s="231">
        <f t="shared" si="22"/>
        <v>0</v>
      </c>
      <c r="O146" s="232"/>
      <c r="P146" s="230">
        <f t="shared" si="23"/>
        <v>0</v>
      </c>
      <c r="Q146" s="171"/>
      <c r="R146" s="171"/>
      <c r="S146" s="171"/>
      <c r="T146" s="171"/>
      <c r="U146" s="231">
        <f t="shared" si="24"/>
        <v>0</v>
      </c>
      <c r="V146" s="231"/>
      <c r="W146" s="231">
        <f t="shared" si="25"/>
        <v>0</v>
      </c>
    </row>
    <row r="147" spans="1:23" x14ac:dyDescent="0.2">
      <c r="A147" s="175">
        <v>267</v>
      </c>
      <c r="B147" s="173" t="s">
        <v>804</v>
      </c>
      <c r="C147" s="182">
        <v>0.70833333333333337</v>
      </c>
      <c r="D147" s="182">
        <v>0.875</v>
      </c>
      <c r="E147" s="182" t="s">
        <v>2022</v>
      </c>
      <c r="F147" s="182" t="s">
        <v>2022</v>
      </c>
      <c r="G147" s="230">
        <f t="shared" si="19"/>
        <v>0.16666666666666663</v>
      </c>
      <c r="H147" s="230"/>
      <c r="I147" s="230">
        <f t="shared" si="21"/>
        <v>0.16666666666666663</v>
      </c>
      <c r="J147" s="171"/>
      <c r="K147" s="171"/>
      <c r="L147" s="171"/>
      <c r="M147" s="171"/>
      <c r="N147" s="231">
        <f t="shared" si="22"/>
        <v>0</v>
      </c>
      <c r="O147" s="232"/>
      <c r="P147" s="230">
        <f t="shared" si="23"/>
        <v>0</v>
      </c>
      <c r="Q147" s="171"/>
      <c r="R147" s="171"/>
      <c r="S147" s="171"/>
      <c r="T147" s="171"/>
      <c r="U147" s="231">
        <f t="shared" si="24"/>
        <v>0</v>
      </c>
      <c r="V147" s="231"/>
      <c r="W147" s="231">
        <f t="shared" si="25"/>
        <v>0</v>
      </c>
    </row>
    <row r="148" spans="1:23" x14ac:dyDescent="0.2">
      <c r="A148" s="175">
        <v>268</v>
      </c>
      <c r="B148" s="173" t="s">
        <v>804</v>
      </c>
      <c r="C148" s="182">
        <v>0.22916666666666666</v>
      </c>
      <c r="D148" s="182">
        <v>0.39583333333333331</v>
      </c>
      <c r="E148" s="171"/>
      <c r="F148" s="171"/>
      <c r="G148" s="230">
        <f t="shared" si="19"/>
        <v>0.16666666666666666</v>
      </c>
      <c r="H148" s="230">
        <f t="shared" si="18"/>
        <v>0</v>
      </c>
      <c r="I148" s="230">
        <f t="shared" si="21"/>
        <v>0.16666666666666666</v>
      </c>
      <c r="J148" s="171"/>
      <c r="K148" s="171"/>
      <c r="L148" s="171"/>
      <c r="M148" s="171"/>
      <c r="N148" s="231">
        <f t="shared" si="22"/>
        <v>0</v>
      </c>
      <c r="O148" s="232"/>
      <c r="P148" s="230">
        <f t="shared" si="23"/>
        <v>0</v>
      </c>
      <c r="Q148" s="171"/>
      <c r="R148" s="171"/>
      <c r="S148" s="171"/>
      <c r="T148" s="171"/>
      <c r="U148" s="231">
        <f t="shared" si="24"/>
        <v>0</v>
      </c>
      <c r="V148" s="231"/>
      <c r="W148" s="231">
        <f t="shared" si="25"/>
        <v>0</v>
      </c>
    </row>
    <row r="149" spans="1:23" x14ac:dyDescent="0.2">
      <c r="A149" s="175">
        <v>269</v>
      </c>
      <c r="B149" s="173" t="s">
        <v>804</v>
      </c>
      <c r="C149" s="182">
        <v>0.625</v>
      </c>
      <c r="D149" s="182">
        <v>0.91666666666666663</v>
      </c>
      <c r="E149" s="171"/>
      <c r="F149" s="171"/>
      <c r="G149" s="230">
        <f t="shared" si="19"/>
        <v>0.29166666666666663</v>
      </c>
      <c r="H149" s="230">
        <f t="shared" si="18"/>
        <v>0</v>
      </c>
      <c r="I149" s="230">
        <f t="shared" si="21"/>
        <v>0.29166666666666663</v>
      </c>
      <c r="J149" s="171"/>
      <c r="K149" s="171"/>
      <c r="L149" s="171"/>
      <c r="M149" s="171"/>
      <c r="N149" s="231">
        <f t="shared" si="22"/>
        <v>0</v>
      </c>
      <c r="O149" s="232"/>
      <c r="P149" s="230">
        <f t="shared" si="23"/>
        <v>0</v>
      </c>
      <c r="Q149" s="171"/>
      <c r="R149" s="171"/>
      <c r="S149" s="171"/>
      <c r="T149" s="171"/>
      <c r="U149" s="231">
        <f t="shared" si="24"/>
        <v>0</v>
      </c>
      <c r="V149" s="231"/>
      <c r="W149" s="231">
        <f t="shared" si="25"/>
        <v>0</v>
      </c>
    </row>
    <row r="150" spans="1:23" x14ac:dyDescent="0.2">
      <c r="A150" s="175">
        <v>270</v>
      </c>
      <c r="B150" s="173" t="s">
        <v>804</v>
      </c>
      <c r="C150" s="182">
        <v>0.27083333333333331</v>
      </c>
      <c r="D150" s="182">
        <v>0.875</v>
      </c>
      <c r="E150" s="171" t="s">
        <v>2022</v>
      </c>
      <c r="F150" s="171" t="s">
        <v>2022</v>
      </c>
      <c r="G150" s="230">
        <f t="shared" si="19"/>
        <v>0.60416666666666674</v>
      </c>
      <c r="H150" s="230"/>
      <c r="I150" s="230">
        <f t="shared" si="21"/>
        <v>0.60416666666666674</v>
      </c>
      <c r="J150" s="171"/>
      <c r="K150" s="171"/>
      <c r="L150" s="171"/>
      <c r="M150" s="171"/>
      <c r="N150" s="231">
        <f t="shared" si="22"/>
        <v>0</v>
      </c>
      <c r="O150" s="232"/>
      <c r="P150" s="230">
        <f t="shared" si="23"/>
        <v>0</v>
      </c>
      <c r="Q150" s="171"/>
      <c r="R150" s="171"/>
      <c r="S150" s="171"/>
      <c r="T150" s="171"/>
      <c r="U150" s="231">
        <f t="shared" si="24"/>
        <v>0</v>
      </c>
      <c r="V150" s="231"/>
      <c r="W150" s="231">
        <f t="shared" si="25"/>
        <v>0</v>
      </c>
    </row>
    <row r="151" spans="1:23" x14ac:dyDescent="0.2">
      <c r="A151" s="175">
        <v>271</v>
      </c>
      <c r="B151" s="174" t="s">
        <v>804</v>
      </c>
      <c r="C151" s="182">
        <v>0.27083333333333331</v>
      </c>
      <c r="D151" s="182">
        <v>0.875</v>
      </c>
      <c r="E151" s="171" t="s">
        <v>2022</v>
      </c>
      <c r="F151" s="171" t="s">
        <v>2022</v>
      </c>
      <c r="G151" s="230">
        <f t="shared" si="19"/>
        <v>0.60416666666666674</v>
      </c>
      <c r="H151" s="230"/>
      <c r="I151" s="230">
        <f t="shared" si="21"/>
        <v>0.60416666666666674</v>
      </c>
      <c r="J151" s="171"/>
      <c r="K151" s="171"/>
      <c r="L151" s="171"/>
      <c r="M151" s="171"/>
      <c r="N151" s="231">
        <f t="shared" si="22"/>
        <v>0</v>
      </c>
      <c r="O151" s="232"/>
      <c r="P151" s="230">
        <f t="shared" si="23"/>
        <v>0</v>
      </c>
      <c r="Q151" s="171"/>
      <c r="R151" s="171"/>
      <c r="S151" s="171"/>
      <c r="T151" s="171"/>
      <c r="U151" s="231">
        <f t="shared" si="24"/>
        <v>0</v>
      </c>
      <c r="V151" s="231"/>
      <c r="W151" s="231">
        <f t="shared" si="25"/>
        <v>0</v>
      </c>
    </row>
    <row r="152" spans="1:23" x14ac:dyDescent="0.2">
      <c r="A152" s="175">
        <v>272</v>
      </c>
      <c r="B152" s="173" t="s">
        <v>804</v>
      </c>
      <c r="C152" s="182">
        <v>0.27083333333333331</v>
      </c>
      <c r="D152" s="182">
        <v>0.875</v>
      </c>
      <c r="E152" s="171" t="s">
        <v>2022</v>
      </c>
      <c r="F152" s="171" t="s">
        <v>2022</v>
      </c>
      <c r="G152" s="230">
        <f t="shared" si="19"/>
        <v>0.60416666666666674</v>
      </c>
      <c r="H152" s="230"/>
      <c r="I152" s="230">
        <f t="shared" si="21"/>
        <v>0.60416666666666674</v>
      </c>
      <c r="J152" s="171"/>
      <c r="K152" s="171"/>
      <c r="L152" s="171"/>
      <c r="M152" s="171"/>
      <c r="N152" s="231">
        <f t="shared" si="22"/>
        <v>0</v>
      </c>
      <c r="O152" s="232"/>
      <c r="P152" s="230">
        <f t="shared" si="23"/>
        <v>0</v>
      </c>
      <c r="Q152" s="171"/>
      <c r="R152" s="171"/>
      <c r="S152" s="171"/>
      <c r="T152" s="171"/>
      <c r="U152" s="231">
        <f t="shared" si="24"/>
        <v>0</v>
      </c>
      <c r="V152" s="231"/>
      <c r="W152" s="231">
        <f t="shared" si="25"/>
        <v>0</v>
      </c>
    </row>
    <row r="153" spans="1:23" x14ac:dyDescent="0.2">
      <c r="A153" s="175">
        <v>273</v>
      </c>
      <c r="B153" s="173" t="s">
        <v>804</v>
      </c>
      <c r="C153" s="182">
        <v>0.27083333333333331</v>
      </c>
      <c r="D153" s="182">
        <v>0.875</v>
      </c>
      <c r="E153" s="171" t="s">
        <v>2022</v>
      </c>
      <c r="F153" s="171" t="s">
        <v>2022</v>
      </c>
      <c r="G153" s="230">
        <f t="shared" si="19"/>
        <v>0.60416666666666674</v>
      </c>
      <c r="H153" s="230"/>
      <c r="I153" s="230">
        <f t="shared" si="21"/>
        <v>0.60416666666666674</v>
      </c>
      <c r="J153" s="171"/>
      <c r="K153" s="171"/>
      <c r="L153" s="171"/>
      <c r="M153" s="171"/>
      <c r="N153" s="231">
        <f t="shared" si="22"/>
        <v>0</v>
      </c>
      <c r="O153" s="232"/>
      <c r="P153" s="230">
        <f t="shared" si="23"/>
        <v>0</v>
      </c>
      <c r="Q153" s="171"/>
      <c r="R153" s="171"/>
      <c r="S153" s="171"/>
      <c r="T153" s="171"/>
      <c r="U153" s="231">
        <f t="shared" si="24"/>
        <v>0</v>
      </c>
      <c r="V153" s="231"/>
      <c r="W153" s="231">
        <f t="shared" si="25"/>
        <v>0</v>
      </c>
    </row>
    <row r="154" spans="1:23" x14ac:dyDescent="0.2">
      <c r="A154" s="175">
        <v>274</v>
      </c>
      <c r="B154" s="173" t="s">
        <v>804</v>
      </c>
      <c r="C154" s="182">
        <v>0.27083333333333331</v>
      </c>
      <c r="D154" s="182">
        <v>0.89583333333333337</v>
      </c>
      <c r="E154" s="171" t="s">
        <v>2022</v>
      </c>
      <c r="F154" s="171" t="s">
        <v>2022</v>
      </c>
      <c r="G154" s="230">
        <f t="shared" si="19"/>
        <v>0.625</v>
      </c>
      <c r="H154" s="230"/>
      <c r="I154" s="230">
        <f t="shared" si="21"/>
        <v>0.625</v>
      </c>
      <c r="J154" s="171"/>
      <c r="K154" s="171"/>
      <c r="L154" s="171"/>
      <c r="M154" s="171"/>
      <c r="N154" s="231">
        <f t="shared" si="22"/>
        <v>0</v>
      </c>
      <c r="O154" s="232"/>
      <c r="P154" s="230">
        <f t="shared" si="23"/>
        <v>0</v>
      </c>
      <c r="Q154" s="171"/>
      <c r="R154" s="171"/>
      <c r="S154" s="171"/>
      <c r="T154" s="171"/>
      <c r="U154" s="231">
        <f t="shared" si="24"/>
        <v>0</v>
      </c>
      <c r="V154" s="231"/>
      <c r="W154" s="231">
        <f t="shared" si="25"/>
        <v>0</v>
      </c>
    </row>
    <row r="155" spans="1:23" x14ac:dyDescent="0.2">
      <c r="A155" s="197">
        <v>275</v>
      </c>
      <c r="B155" s="173" t="s">
        <v>804</v>
      </c>
      <c r="C155" s="182">
        <v>0.625</v>
      </c>
      <c r="D155" s="182">
        <v>0.89583333333333337</v>
      </c>
      <c r="E155" s="171" t="s">
        <v>2022</v>
      </c>
      <c r="F155" s="171" t="s">
        <v>2022</v>
      </c>
      <c r="G155" s="230">
        <f t="shared" si="19"/>
        <v>0.27083333333333337</v>
      </c>
      <c r="H155" s="230"/>
      <c r="I155" s="230">
        <f t="shared" si="21"/>
        <v>0.27083333333333337</v>
      </c>
      <c r="J155" s="171">
        <v>0.3125</v>
      </c>
      <c r="K155" s="171">
        <v>0.875</v>
      </c>
      <c r="L155" s="171"/>
      <c r="M155" s="171"/>
      <c r="N155" s="231">
        <f t="shared" si="22"/>
        <v>0.5625</v>
      </c>
      <c r="O155" s="232"/>
      <c r="P155" s="230">
        <f t="shared" si="23"/>
        <v>0.5625</v>
      </c>
      <c r="Q155" s="171">
        <v>0.41666666666666669</v>
      </c>
      <c r="R155" s="171">
        <v>0.83333333333333337</v>
      </c>
      <c r="S155" s="171"/>
      <c r="T155" s="171"/>
      <c r="U155" s="231">
        <f t="shared" si="24"/>
        <v>0.41666666666666669</v>
      </c>
      <c r="V155" s="231"/>
      <c r="W155" s="231">
        <f t="shared" si="25"/>
        <v>0.41666666666666669</v>
      </c>
    </row>
    <row r="156" spans="1:23" x14ac:dyDescent="0.2">
      <c r="A156" s="197">
        <v>276</v>
      </c>
      <c r="B156" s="173" t="s">
        <v>804</v>
      </c>
      <c r="C156" s="182">
        <v>0.70833333333333337</v>
      </c>
      <c r="D156" s="182">
        <v>0.83333333333333337</v>
      </c>
      <c r="E156" s="182"/>
      <c r="F156" s="182"/>
      <c r="G156" s="230">
        <f t="shared" si="19"/>
        <v>0.125</v>
      </c>
      <c r="H156" s="230">
        <f t="shared" si="18"/>
        <v>0</v>
      </c>
      <c r="I156" s="230">
        <f t="shared" si="21"/>
        <v>0.125</v>
      </c>
      <c r="J156" s="171"/>
      <c r="K156" s="171"/>
      <c r="L156" s="171"/>
      <c r="M156" s="171"/>
      <c r="N156" s="231">
        <f t="shared" si="22"/>
        <v>0</v>
      </c>
      <c r="O156" s="232"/>
      <c r="P156" s="230">
        <f t="shared" si="23"/>
        <v>0</v>
      </c>
      <c r="Q156" s="171"/>
      <c r="R156" s="171"/>
      <c r="S156" s="171"/>
      <c r="T156" s="171"/>
      <c r="U156" s="231">
        <f t="shared" si="24"/>
        <v>0</v>
      </c>
      <c r="V156" s="231"/>
      <c r="W156" s="231">
        <f t="shared" si="25"/>
        <v>0</v>
      </c>
    </row>
    <row r="157" spans="1:23" x14ac:dyDescent="0.2">
      <c r="A157" s="197">
        <v>277</v>
      </c>
      <c r="B157" s="174" t="s">
        <v>804</v>
      </c>
      <c r="C157" s="182">
        <v>0.70833333333333337</v>
      </c>
      <c r="D157" s="182">
        <v>0.83333333333333337</v>
      </c>
      <c r="E157" s="182"/>
      <c r="F157" s="182"/>
      <c r="G157" s="230">
        <f t="shared" si="19"/>
        <v>0.125</v>
      </c>
      <c r="H157" s="230">
        <f t="shared" si="18"/>
        <v>0</v>
      </c>
      <c r="I157" s="230">
        <f t="shared" si="21"/>
        <v>0.125</v>
      </c>
      <c r="J157" s="171"/>
      <c r="K157" s="171"/>
      <c r="L157" s="171"/>
      <c r="M157" s="171"/>
      <c r="N157" s="231">
        <f t="shared" si="22"/>
        <v>0</v>
      </c>
      <c r="O157" s="232"/>
      <c r="P157" s="230">
        <f t="shared" si="23"/>
        <v>0</v>
      </c>
      <c r="Q157" s="171"/>
      <c r="R157" s="171"/>
      <c r="S157" s="171"/>
      <c r="T157" s="171"/>
      <c r="U157" s="231">
        <f t="shared" si="24"/>
        <v>0</v>
      </c>
      <c r="V157" s="231"/>
      <c r="W157" s="231">
        <f t="shared" si="25"/>
        <v>0</v>
      </c>
    </row>
    <row r="158" spans="1:23" x14ac:dyDescent="0.2">
      <c r="A158" s="197">
        <v>278</v>
      </c>
      <c r="B158" s="174" t="s">
        <v>804</v>
      </c>
      <c r="C158" s="182">
        <v>0.70833333333333337</v>
      </c>
      <c r="D158" s="182">
        <v>0.875</v>
      </c>
      <c r="E158" s="182"/>
      <c r="F158" s="182"/>
      <c r="G158" s="230">
        <f t="shared" si="19"/>
        <v>0.16666666666666663</v>
      </c>
      <c r="H158" s="230">
        <f t="shared" si="18"/>
        <v>0</v>
      </c>
      <c r="I158" s="230">
        <f t="shared" si="21"/>
        <v>0.16666666666666663</v>
      </c>
      <c r="J158" s="171"/>
      <c r="K158" s="171"/>
      <c r="L158" s="171"/>
      <c r="M158" s="171"/>
      <c r="N158" s="231">
        <f t="shared" si="22"/>
        <v>0</v>
      </c>
      <c r="O158" s="232"/>
      <c r="P158" s="230">
        <f t="shared" si="23"/>
        <v>0</v>
      </c>
      <c r="Q158" s="171"/>
      <c r="R158" s="171"/>
      <c r="S158" s="171"/>
      <c r="T158" s="171"/>
      <c r="U158" s="231">
        <f t="shared" si="24"/>
        <v>0</v>
      </c>
      <c r="V158" s="231"/>
      <c r="W158" s="231">
        <f t="shared" si="25"/>
        <v>0</v>
      </c>
    </row>
    <row r="159" spans="1:23" x14ac:dyDescent="0.2">
      <c r="A159" s="197">
        <v>279</v>
      </c>
      <c r="B159" s="174" t="s">
        <v>804</v>
      </c>
      <c r="C159" s="182">
        <v>0.66666666666666663</v>
      </c>
      <c r="D159" s="182">
        <v>0.89583333333333337</v>
      </c>
      <c r="E159" s="182" t="s">
        <v>2022</v>
      </c>
      <c r="F159" s="182" t="s">
        <v>2022</v>
      </c>
      <c r="G159" s="230">
        <f t="shared" si="19"/>
        <v>0.22916666666666674</v>
      </c>
      <c r="H159" s="230"/>
      <c r="I159" s="230">
        <f t="shared" si="21"/>
        <v>0.22916666666666674</v>
      </c>
      <c r="J159" s="171"/>
      <c r="K159" s="171"/>
      <c r="L159" s="171"/>
      <c r="M159" s="171"/>
      <c r="N159" s="231">
        <f t="shared" si="22"/>
        <v>0</v>
      </c>
      <c r="O159" s="232"/>
      <c r="P159" s="230">
        <f t="shared" si="23"/>
        <v>0</v>
      </c>
      <c r="Q159" s="171"/>
      <c r="R159" s="171"/>
      <c r="S159" s="171"/>
      <c r="T159" s="171"/>
      <c r="U159" s="231">
        <f t="shared" si="24"/>
        <v>0</v>
      </c>
      <c r="V159" s="231"/>
      <c r="W159" s="231">
        <f t="shared" si="25"/>
        <v>0</v>
      </c>
    </row>
    <row r="160" spans="1:23" x14ac:dyDescent="0.2">
      <c r="A160" s="197">
        <v>280</v>
      </c>
      <c r="B160" s="174" t="s">
        <v>804</v>
      </c>
      <c r="C160" s="171">
        <v>0.64583333333333337</v>
      </c>
      <c r="D160" s="196">
        <v>0.89583333333333337</v>
      </c>
      <c r="E160" s="171" t="s">
        <v>2022</v>
      </c>
      <c r="F160" s="171" t="s">
        <v>2022</v>
      </c>
      <c r="G160" s="230">
        <f t="shared" si="19"/>
        <v>0.25</v>
      </c>
      <c r="H160" s="230"/>
      <c r="I160" s="230">
        <f t="shared" si="21"/>
        <v>0.25</v>
      </c>
      <c r="J160" s="171"/>
      <c r="K160" s="171"/>
      <c r="L160" s="171"/>
      <c r="M160" s="171"/>
      <c r="N160" s="231">
        <f t="shared" si="22"/>
        <v>0</v>
      </c>
      <c r="O160" s="232"/>
      <c r="P160" s="230">
        <f t="shared" si="23"/>
        <v>0</v>
      </c>
      <c r="Q160" s="171"/>
      <c r="R160" s="171"/>
      <c r="S160" s="171"/>
      <c r="T160" s="171"/>
      <c r="U160" s="231">
        <f t="shared" si="24"/>
        <v>0</v>
      </c>
      <c r="V160" s="231"/>
      <c r="W160" s="231">
        <f t="shared" si="25"/>
        <v>0</v>
      </c>
    </row>
    <row r="161" spans="1:23" x14ac:dyDescent="0.2">
      <c r="A161" s="197">
        <v>281</v>
      </c>
      <c r="B161" s="174" t="s">
        <v>804</v>
      </c>
      <c r="C161" s="182">
        <v>0.64583333333333337</v>
      </c>
      <c r="D161" s="182">
        <v>0.89583333333333337</v>
      </c>
      <c r="E161" s="182" t="s">
        <v>2022</v>
      </c>
      <c r="F161" s="182" t="s">
        <v>2022</v>
      </c>
      <c r="G161" s="230">
        <f t="shared" si="19"/>
        <v>0.25</v>
      </c>
      <c r="H161" s="230"/>
      <c r="I161" s="230">
        <f t="shared" si="21"/>
        <v>0.25</v>
      </c>
      <c r="J161" s="171"/>
      <c r="K161" s="171"/>
      <c r="L161" s="171"/>
      <c r="M161" s="171"/>
      <c r="N161" s="231">
        <f t="shared" si="22"/>
        <v>0</v>
      </c>
      <c r="O161" s="232"/>
      <c r="P161" s="230">
        <f t="shared" si="23"/>
        <v>0</v>
      </c>
      <c r="Q161" s="171"/>
      <c r="R161" s="171"/>
      <c r="S161" s="171"/>
      <c r="T161" s="171"/>
      <c r="U161" s="231">
        <f t="shared" si="24"/>
        <v>0</v>
      </c>
      <c r="V161" s="231"/>
      <c r="W161" s="231">
        <f t="shared" si="25"/>
        <v>0</v>
      </c>
    </row>
    <row r="162" spans="1:23" x14ac:dyDescent="0.2">
      <c r="A162" s="197">
        <v>282</v>
      </c>
      <c r="B162" s="174" t="s">
        <v>804</v>
      </c>
      <c r="C162" s="182">
        <v>0.66666666666666663</v>
      </c>
      <c r="D162" s="182">
        <v>0.85416666666666663</v>
      </c>
      <c r="E162" s="182"/>
      <c r="F162" s="182"/>
      <c r="G162" s="230">
        <f t="shared" si="19"/>
        <v>0.1875</v>
      </c>
      <c r="H162" s="230">
        <f t="shared" si="18"/>
        <v>0</v>
      </c>
      <c r="I162" s="230">
        <f t="shared" si="21"/>
        <v>0.1875</v>
      </c>
      <c r="J162" s="171"/>
      <c r="K162" s="171"/>
      <c r="L162" s="171"/>
      <c r="M162" s="171"/>
      <c r="N162" s="231">
        <f t="shared" si="22"/>
        <v>0</v>
      </c>
      <c r="O162" s="232"/>
      <c r="P162" s="230">
        <f t="shared" si="23"/>
        <v>0</v>
      </c>
      <c r="Q162" s="171"/>
      <c r="R162" s="171"/>
      <c r="S162" s="171"/>
      <c r="T162" s="171"/>
      <c r="U162" s="231">
        <f t="shared" si="24"/>
        <v>0</v>
      </c>
      <c r="V162" s="231"/>
      <c r="W162" s="231">
        <f t="shared" si="25"/>
        <v>0</v>
      </c>
    </row>
    <row r="163" spans="1:23" x14ac:dyDescent="0.2">
      <c r="A163" s="197">
        <v>283</v>
      </c>
      <c r="B163" s="174" t="s">
        <v>804</v>
      </c>
      <c r="C163" s="182">
        <v>0.66666666666666663</v>
      </c>
      <c r="D163" s="182">
        <v>0.85416666666666663</v>
      </c>
      <c r="E163" s="182"/>
      <c r="F163" s="182"/>
      <c r="G163" s="230">
        <f t="shared" si="19"/>
        <v>0.1875</v>
      </c>
      <c r="H163" s="230">
        <f t="shared" si="18"/>
        <v>0</v>
      </c>
      <c r="I163" s="230">
        <f t="shared" si="21"/>
        <v>0.1875</v>
      </c>
      <c r="J163" s="171"/>
      <c r="K163" s="171"/>
      <c r="L163" s="171"/>
      <c r="M163" s="171"/>
      <c r="N163" s="231">
        <f t="shared" si="22"/>
        <v>0</v>
      </c>
      <c r="O163" s="232"/>
      <c r="P163" s="230">
        <f t="shared" si="23"/>
        <v>0</v>
      </c>
      <c r="Q163" s="171"/>
      <c r="R163" s="171"/>
      <c r="S163" s="171"/>
      <c r="T163" s="171"/>
      <c r="U163" s="231">
        <f t="shared" si="24"/>
        <v>0</v>
      </c>
      <c r="V163" s="231"/>
      <c r="W163" s="231">
        <f t="shared" si="25"/>
        <v>0</v>
      </c>
    </row>
    <row r="164" spans="1:23" x14ac:dyDescent="0.2">
      <c r="A164" s="197">
        <v>284</v>
      </c>
      <c r="B164" s="174" t="s">
        <v>804</v>
      </c>
      <c r="C164" s="182">
        <v>0.27083333333333331</v>
      </c>
      <c r="D164" s="182">
        <v>0.47916666666666669</v>
      </c>
      <c r="E164" s="182" t="s">
        <v>2022</v>
      </c>
      <c r="F164" s="182" t="s">
        <v>2022</v>
      </c>
      <c r="G164" s="230">
        <f t="shared" si="19"/>
        <v>0.20833333333333337</v>
      </c>
      <c r="H164" s="230"/>
      <c r="I164" s="230">
        <f t="shared" si="21"/>
        <v>0.20833333333333337</v>
      </c>
      <c r="J164" s="171"/>
      <c r="K164" s="171"/>
      <c r="L164" s="171"/>
      <c r="M164" s="171"/>
      <c r="N164" s="231">
        <f t="shared" si="22"/>
        <v>0</v>
      </c>
      <c r="O164" s="232"/>
      <c r="P164" s="230">
        <f t="shared" si="23"/>
        <v>0</v>
      </c>
      <c r="Q164" s="171"/>
      <c r="R164" s="171"/>
      <c r="S164" s="171"/>
      <c r="T164" s="171"/>
      <c r="U164" s="231">
        <f t="shared" si="24"/>
        <v>0</v>
      </c>
      <c r="V164" s="231"/>
      <c r="W164" s="231">
        <f t="shared" si="25"/>
        <v>0</v>
      </c>
    </row>
    <row r="165" spans="1:23" x14ac:dyDescent="0.2">
      <c r="A165" s="197">
        <v>285</v>
      </c>
      <c r="B165" s="174" t="s">
        <v>804</v>
      </c>
      <c r="C165" s="182">
        <v>0.27083333333333331</v>
      </c>
      <c r="D165" s="182">
        <v>0.66666666666666663</v>
      </c>
      <c r="E165" s="182" t="s">
        <v>2022</v>
      </c>
      <c r="F165" s="182" t="s">
        <v>2022</v>
      </c>
      <c r="G165" s="230">
        <f t="shared" si="19"/>
        <v>0.39583333333333331</v>
      </c>
      <c r="H165" s="230"/>
      <c r="I165" s="230">
        <f t="shared" si="21"/>
        <v>0.39583333333333331</v>
      </c>
      <c r="J165" s="171"/>
      <c r="K165" s="171"/>
      <c r="L165" s="171"/>
      <c r="M165" s="171"/>
      <c r="N165" s="231">
        <f t="shared" si="22"/>
        <v>0</v>
      </c>
      <c r="O165" s="232"/>
      <c r="P165" s="230">
        <f t="shared" si="23"/>
        <v>0</v>
      </c>
      <c r="Q165" s="171"/>
      <c r="R165" s="171"/>
      <c r="S165" s="171"/>
      <c r="T165" s="171"/>
      <c r="U165" s="231">
        <f t="shared" si="24"/>
        <v>0</v>
      </c>
      <c r="V165" s="231"/>
      <c r="W165" s="231">
        <f t="shared" si="25"/>
        <v>0</v>
      </c>
    </row>
    <row r="166" spans="1:23" x14ac:dyDescent="0.2">
      <c r="A166" s="197">
        <v>286</v>
      </c>
      <c r="B166" s="174" t="s">
        <v>804</v>
      </c>
      <c r="C166" s="171">
        <v>0.27083333333333331</v>
      </c>
      <c r="D166" s="171">
        <v>0.375</v>
      </c>
      <c r="E166" s="171">
        <v>0.70833333333333337</v>
      </c>
      <c r="F166" s="171">
        <v>0.875</v>
      </c>
      <c r="G166" s="230">
        <f t="shared" si="19"/>
        <v>0.10416666666666669</v>
      </c>
      <c r="H166" s="230">
        <f t="shared" si="18"/>
        <v>0.16666666666666663</v>
      </c>
      <c r="I166" s="230">
        <f t="shared" si="21"/>
        <v>0.27083333333333331</v>
      </c>
      <c r="J166" s="171"/>
      <c r="K166" s="171"/>
      <c r="L166" s="171"/>
      <c r="M166" s="171"/>
      <c r="N166" s="231">
        <f t="shared" si="22"/>
        <v>0</v>
      </c>
      <c r="O166" s="232"/>
      <c r="P166" s="230">
        <f t="shared" si="23"/>
        <v>0</v>
      </c>
      <c r="Q166" s="171"/>
      <c r="R166" s="171"/>
      <c r="S166" s="171"/>
      <c r="T166" s="171"/>
      <c r="U166" s="231">
        <f t="shared" si="24"/>
        <v>0</v>
      </c>
      <c r="V166" s="231"/>
      <c r="W166" s="231">
        <f t="shared" si="25"/>
        <v>0</v>
      </c>
    </row>
    <row r="167" spans="1:23" x14ac:dyDescent="0.2">
      <c r="A167" s="197">
        <v>287</v>
      </c>
      <c r="B167" s="174" t="s">
        <v>804</v>
      </c>
      <c r="C167" s="171">
        <v>0.27083333333333331</v>
      </c>
      <c r="D167" s="171">
        <v>0.41666666666666669</v>
      </c>
      <c r="E167" s="171">
        <v>0.66666666666666663</v>
      </c>
      <c r="F167" s="171">
        <v>0.89583333333333337</v>
      </c>
      <c r="G167" s="230">
        <f t="shared" si="19"/>
        <v>0.14583333333333337</v>
      </c>
      <c r="H167" s="230">
        <f t="shared" si="18"/>
        <v>0.22916666666666674</v>
      </c>
      <c r="I167" s="230">
        <f t="shared" si="21"/>
        <v>0.37500000000000011</v>
      </c>
      <c r="J167" s="171"/>
      <c r="K167" s="171"/>
      <c r="L167" s="171"/>
      <c r="M167" s="171"/>
      <c r="N167" s="231">
        <f t="shared" si="22"/>
        <v>0</v>
      </c>
      <c r="O167" s="232"/>
      <c r="P167" s="230">
        <f t="shared" si="23"/>
        <v>0</v>
      </c>
      <c r="Q167" s="171"/>
      <c r="R167" s="171"/>
      <c r="S167" s="171"/>
      <c r="T167" s="171"/>
      <c r="U167" s="231">
        <f t="shared" si="24"/>
        <v>0</v>
      </c>
      <c r="V167" s="231"/>
      <c r="W167" s="231">
        <f t="shared" si="25"/>
        <v>0</v>
      </c>
    </row>
    <row r="168" spans="1:23" x14ac:dyDescent="0.2">
      <c r="A168" s="197">
        <v>288</v>
      </c>
      <c r="B168" s="174" t="s">
        <v>804</v>
      </c>
      <c r="C168" s="171">
        <v>0.70833333333333337</v>
      </c>
      <c r="D168" s="171">
        <v>0.83333333333333337</v>
      </c>
      <c r="E168" s="171"/>
      <c r="F168" s="171"/>
      <c r="G168" s="230">
        <f t="shared" si="19"/>
        <v>0.125</v>
      </c>
      <c r="H168" s="230">
        <f t="shared" si="18"/>
        <v>0</v>
      </c>
      <c r="I168" s="230">
        <f t="shared" si="21"/>
        <v>0.125</v>
      </c>
      <c r="J168" s="171"/>
      <c r="K168" s="171"/>
      <c r="L168" s="171"/>
      <c r="M168" s="171"/>
      <c r="N168" s="231">
        <f t="shared" si="22"/>
        <v>0</v>
      </c>
      <c r="O168" s="232"/>
      <c r="P168" s="230">
        <f t="shared" si="23"/>
        <v>0</v>
      </c>
      <c r="Q168" s="171"/>
      <c r="R168" s="171"/>
      <c r="S168" s="171"/>
      <c r="T168" s="171"/>
      <c r="U168" s="231">
        <f t="shared" si="24"/>
        <v>0</v>
      </c>
      <c r="V168" s="231"/>
      <c r="W168" s="231">
        <f t="shared" si="25"/>
        <v>0</v>
      </c>
    </row>
    <row r="169" spans="1:23" x14ac:dyDescent="0.2">
      <c r="A169" s="197">
        <v>290</v>
      </c>
      <c r="B169" s="174" t="s">
        <v>804</v>
      </c>
      <c r="C169" s="171">
        <v>0.27083333333333331</v>
      </c>
      <c r="D169" s="171">
        <v>0.45833333333333331</v>
      </c>
      <c r="E169" s="171">
        <v>0.66666666666666663</v>
      </c>
      <c r="F169" s="171">
        <v>0.85416666666666663</v>
      </c>
      <c r="G169" s="230">
        <f t="shared" si="19"/>
        <v>0.1875</v>
      </c>
      <c r="H169" s="230">
        <f t="shared" ref="H169:H230" si="26">F169-E169</f>
        <v>0.1875</v>
      </c>
      <c r="I169" s="230">
        <f t="shared" si="21"/>
        <v>0.375</v>
      </c>
      <c r="J169" s="171"/>
      <c r="K169" s="171"/>
      <c r="L169" s="171"/>
      <c r="M169" s="171"/>
      <c r="N169" s="231">
        <f t="shared" si="22"/>
        <v>0</v>
      </c>
      <c r="O169" s="232"/>
      <c r="P169" s="230">
        <f t="shared" si="23"/>
        <v>0</v>
      </c>
      <c r="Q169" s="171"/>
      <c r="R169" s="171"/>
      <c r="S169" s="171"/>
      <c r="T169" s="171"/>
      <c r="U169" s="231">
        <f t="shared" si="24"/>
        <v>0</v>
      </c>
      <c r="V169" s="231"/>
      <c r="W169" s="231">
        <f t="shared" si="25"/>
        <v>0</v>
      </c>
    </row>
    <row r="170" spans="1:23" x14ac:dyDescent="0.2">
      <c r="A170" s="197">
        <v>291</v>
      </c>
      <c r="B170" s="174" t="s">
        <v>804</v>
      </c>
      <c r="C170" s="171">
        <v>0.58333333333333337</v>
      </c>
      <c r="D170" s="171">
        <v>0.91666666666666663</v>
      </c>
      <c r="E170" s="171" t="s">
        <v>2022</v>
      </c>
      <c r="F170" s="171" t="s">
        <v>2022</v>
      </c>
      <c r="G170" s="230">
        <f t="shared" si="19"/>
        <v>0.33333333333333326</v>
      </c>
      <c r="H170" s="230"/>
      <c r="I170" s="230">
        <f t="shared" si="21"/>
        <v>0.33333333333333326</v>
      </c>
      <c r="J170" s="171"/>
      <c r="K170" s="171"/>
      <c r="L170" s="171"/>
      <c r="M170" s="171"/>
      <c r="N170" s="231">
        <f t="shared" si="22"/>
        <v>0</v>
      </c>
      <c r="O170" s="232"/>
      <c r="P170" s="230">
        <f t="shared" si="23"/>
        <v>0</v>
      </c>
      <c r="Q170" s="171"/>
      <c r="R170" s="171"/>
      <c r="S170" s="171"/>
      <c r="T170" s="171"/>
      <c r="U170" s="231">
        <f t="shared" si="24"/>
        <v>0</v>
      </c>
      <c r="V170" s="231"/>
      <c r="W170" s="231">
        <f t="shared" si="25"/>
        <v>0</v>
      </c>
    </row>
    <row r="171" spans="1:23" x14ac:dyDescent="0.2">
      <c r="A171" s="197">
        <v>292</v>
      </c>
      <c r="B171" s="174" t="s">
        <v>804</v>
      </c>
      <c r="C171" s="171">
        <v>0.22916666666666666</v>
      </c>
      <c r="D171" s="171">
        <v>0.4375</v>
      </c>
      <c r="E171" s="171" t="s">
        <v>2022</v>
      </c>
      <c r="F171" s="171" t="s">
        <v>2022</v>
      </c>
      <c r="G171" s="230">
        <f t="shared" si="19"/>
        <v>0.20833333333333334</v>
      </c>
      <c r="H171" s="230"/>
      <c r="I171" s="230">
        <f t="shared" si="21"/>
        <v>0.20833333333333334</v>
      </c>
      <c r="J171" s="171">
        <v>0.25</v>
      </c>
      <c r="K171" s="171">
        <v>0.45833333333333331</v>
      </c>
      <c r="L171" s="171"/>
      <c r="M171" s="171"/>
      <c r="N171" s="231">
        <f t="shared" si="22"/>
        <v>0.20833333333333331</v>
      </c>
      <c r="O171" s="232"/>
      <c r="P171" s="230">
        <f t="shared" si="23"/>
        <v>0.20833333333333331</v>
      </c>
      <c r="Q171" s="171"/>
      <c r="R171" s="171"/>
      <c r="S171" s="171"/>
      <c r="T171" s="171"/>
      <c r="U171" s="231">
        <f t="shared" si="24"/>
        <v>0</v>
      </c>
      <c r="V171" s="231"/>
      <c r="W171" s="231">
        <f t="shared" si="25"/>
        <v>0</v>
      </c>
    </row>
    <row r="172" spans="1:23" x14ac:dyDescent="0.2">
      <c r="A172" s="175">
        <v>293</v>
      </c>
      <c r="B172" s="174" t="s">
        <v>804</v>
      </c>
      <c r="C172" s="171">
        <v>0.625</v>
      </c>
      <c r="D172" s="171">
        <v>0.83333333333333337</v>
      </c>
      <c r="E172" s="171"/>
      <c r="F172" s="171"/>
      <c r="G172" s="230">
        <f t="shared" si="19"/>
        <v>0.20833333333333337</v>
      </c>
      <c r="H172" s="230">
        <f t="shared" si="26"/>
        <v>0</v>
      </c>
      <c r="I172" s="230">
        <f t="shared" si="21"/>
        <v>0.20833333333333337</v>
      </c>
      <c r="J172" s="171"/>
      <c r="K172" s="171"/>
      <c r="L172" s="171"/>
      <c r="M172" s="171"/>
      <c r="N172" s="231">
        <f t="shared" si="22"/>
        <v>0</v>
      </c>
      <c r="O172" s="232"/>
      <c r="P172" s="230">
        <f t="shared" si="23"/>
        <v>0</v>
      </c>
      <c r="Q172" s="171"/>
      <c r="R172" s="171"/>
      <c r="S172" s="171"/>
      <c r="T172" s="171"/>
      <c r="U172" s="231">
        <f t="shared" si="24"/>
        <v>0</v>
      </c>
      <c r="V172" s="231"/>
      <c r="W172" s="231">
        <f t="shared" si="25"/>
        <v>0</v>
      </c>
    </row>
    <row r="173" spans="1:23" x14ac:dyDescent="0.2">
      <c r="A173" s="175">
        <v>294</v>
      </c>
      <c r="B173" s="174" t="s">
        <v>804</v>
      </c>
      <c r="C173" s="171">
        <v>0.25</v>
      </c>
      <c r="D173" s="171">
        <v>0.45833333333333331</v>
      </c>
      <c r="E173" s="171" t="s">
        <v>2022</v>
      </c>
      <c r="F173" s="171" t="s">
        <v>2022</v>
      </c>
      <c r="G173" s="230">
        <f t="shared" si="19"/>
        <v>0.20833333333333331</v>
      </c>
      <c r="H173" s="230"/>
      <c r="I173" s="230">
        <f t="shared" si="21"/>
        <v>0.20833333333333331</v>
      </c>
      <c r="J173" s="171"/>
      <c r="K173" s="171"/>
      <c r="L173" s="171"/>
      <c r="M173" s="171"/>
      <c r="N173" s="231">
        <f t="shared" si="22"/>
        <v>0</v>
      </c>
      <c r="O173" s="232"/>
      <c r="P173" s="230">
        <f t="shared" si="23"/>
        <v>0</v>
      </c>
      <c r="Q173" s="171"/>
      <c r="R173" s="171"/>
      <c r="S173" s="171"/>
      <c r="T173" s="171"/>
      <c r="U173" s="231">
        <f t="shared" si="24"/>
        <v>0</v>
      </c>
      <c r="V173" s="231"/>
      <c r="W173" s="231">
        <f t="shared" si="25"/>
        <v>0</v>
      </c>
    </row>
    <row r="174" spans="1:23" x14ac:dyDescent="0.2">
      <c r="A174" s="175">
        <v>295</v>
      </c>
      <c r="B174" s="174" t="s">
        <v>804</v>
      </c>
      <c r="C174" s="171">
        <v>0.25</v>
      </c>
      <c r="D174" s="171">
        <v>0.45833333333333331</v>
      </c>
      <c r="E174" s="171" t="s">
        <v>2022</v>
      </c>
      <c r="F174" s="171" t="s">
        <v>2022</v>
      </c>
      <c r="G174" s="230">
        <f t="shared" si="19"/>
        <v>0.20833333333333331</v>
      </c>
      <c r="H174" s="230"/>
      <c r="I174" s="230">
        <f t="shared" si="21"/>
        <v>0.20833333333333331</v>
      </c>
      <c r="J174" s="171"/>
      <c r="K174" s="171"/>
      <c r="L174" s="171"/>
      <c r="M174" s="171"/>
      <c r="N174" s="231">
        <f t="shared" si="22"/>
        <v>0</v>
      </c>
      <c r="O174" s="232"/>
      <c r="P174" s="230">
        <f t="shared" si="23"/>
        <v>0</v>
      </c>
      <c r="Q174" s="171"/>
      <c r="R174" s="171"/>
      <c r="S174" s="171"/>
      <c r="T174" s="171"/>
      <c r="U174" s="231">
        <f t="shared" si="24"/>
        <v>0</v>
      </c>
      <c r="V174" s="231"/>
      <c r="W174" s="231">
        <f t="shared" si="25"/>
        <v>0</v>
      </c>
    </row>
    <row r="175" spans="1:23" x14ac:dyDescent="0.2">
      <c r="A175" s="175">
        <v>296</v>
      </c>
      <c r="B175" s="174" t="s">
        <v>804</v>
      </c>
      <c r="C175" s="171">
        <v>0.27083333333333331</v>
      </c>
      <c r="D175" s="171">
        <v>0.66666666666666663</v>
      </c>
      <c r="E175" s="171" t="s">
        <v>2022</v>
      </c>
      <c r="F175" s="171" t="s">
        <v>2022</v>
      </c>
      <c r="G175" s="230">
        <f t="shared" si="19"/>
        <v>0.39583333333333331</v>
      </c>
      <c r="H175" s="230"/>
      <c r="I175" s="230">
        <f t="shared" si="21"/>
        <v>0.39583333333333331</v>
      </c>
      <c r="J175" s="171">
        <v>0.41666666666666669</v>
      </c>
      <c r="K175" s="171">
        <v>0.83333333333333337</v>
      </c>
      <c r="L175" s="171"/>
      <c r="M175" s="171"/>
      <c r="N175" s="231">
        <f t="shared" si="22"/>
        <v>0.41666666666666669</v>
      </c>
      <c r="O175" s="232"/>
      <c r="P175" s="230">
        <f t="shared" si="23"/>
        <v>0.41666666666666669</v>
      </c>
      <c r="Q175" s="171">
        <v>0.41666666666666669</v>
      </c>
      <c r="R175" s="171">
        <v>0.83333333333333337</v>
      </c>
      <c r="S175" s="171"/>
      <c r="T175" s="171"/>
      <c r="U175" s="231">
        <f t="shared" si="24"/>
        <v>0.41666666666666669</v>
      </c>
      <c r="V175" s="231"/>
      <c r="W175" s="231">
        <f t="shared" si="25"/>
        <v>0.41666666666666669</v>
      </c>
    </row>
    <row r="176" spans="1:23" x14ac:dyDescent="0.2">
      <c r="A176" s="175">
        <v>297</v>
      </c>
      <c r="B176" s="174" t="s">
        <v>804</v>
      </c>
      <c r="C176" s="196">
        <v>0.25</v>
      </c>
      <c r="D176" s="196">
        <v>0.5625</v>
      </c>
      <c r="E176" s="196" t="s">
        <v>2022</v>
      </c>
      <c r="F176" s="196" t="s">
        <v>2022</v>
      </c>
      <c r="G176" s="230">
        <f t="shared" si="19"/>
        <v>0.3125</v>
      </c>
      <c r="H176" s="230"/>
      <c r="I176" s="230">
        <f t="shared" si="21"/>
        <v>0.3125</v>
      </c>
      <c r="J176" s="171">
        <v>0.3125</v>
      </c>
      <c r="K176" s="171">
        <v>0.625</v>
      </c>
      <c r="L176" s="171"/>
      <c r="M176" s="171"/>
      <c r="N176" s="231">
        <f t="shared" si="22"/>
        <v>0.3125</v>
      </c>
      <c r="O176" s="232"/>
      <c r="P176" s="230">
        <f t="shared" si="23"/>
        <v>0.3125</v>
      </c>
      <c r="Q176" s="171"/>
      <c r="R176" s="171"/>
      <c r="S176" s="171"/>
      <c r="T176" s="171"/>
      <c r="U176" s="231">
        <f t="shared" si="24"/>
        <v>0</v>
      </c>
      <c r="V176" s="231"/>
      <c r="W176" s="231">
        <f t="shared" si="25"/>
        <v>0</v>
      </c>
    </row>
    <row r="177" spans="1:23" x14ac:dyDescent="0.2">
      <c r="A177" s="175">
        <v>298</v>
      </c>
      <c r="B177" s="174" t="s">
        <v>804</v>
      </c>
      <c r="C177" s="196">
        <v>0.27083333333333331</v>
      </c>
      <c r="D177" s="171">
        <v>0.91666666666666663</v>
      </c>
      <c r="E177" s="171"/>
      <c r="F177" s="196"/>
      <c r="G177" s="230">
        <f t="shared" si="19"/>
        <v>0.64583333333333326</v>
      </c>
      <c r="H177" s="230">
        <f t="shared" si="26"/>
        <v>0</v>
      </c>
      <c r="I177" s="230">
        <f t="shared" si="21"/>
        <v>0.64583333333333326</v>
      </c>
      <c r="J177" s="171"/>
      <c r="K177" s="171"/>
      <c r="L177" s="171"/>
      <c r="M177" s="171"/>
      <c r="N177" s="231">
        <f t="shared" si="22"/>
        <v>0</v>
      </c>
      <c r="O177" s="232"/>
      <c r="P177" s="230">
        <f t="shared" si="23"/>
        <v>0</v>
      </c>
      <c r="Q177" s="171"/>
      <c r="R177" s="171"/>
      <c r="S177" s="171"/>
      <c r="T177" s="171"/>
      <c r="U177" s="231">
        <f t="shared" si="24"/>
        <v>0</v>
      </c>
      <c r="V177" s="231"/>
      <c r="W177" s="231">
        <f t="shared" si="25"/>
        <v>0</v>
      </c>
    </row>
    <row r="178" spans="1:23" x14ac:dyDescent="0.2">
      <c r="A178" s="175">
        <v>299</v>
      </c>
      <c r="B178" s="174" t="s">
        <v>804</v>
      </c>
      <c r="C178" s="196">
        <v>0.72916666666666663</v>
      </c>
      <c r="D178" s="171">
        <v>0.85416666666666663</v>
      </c>
      <c r="E178" s="171"/>
      <c r="F178" s="196"/>
      <c r="G178" s="230">
        <f t="shared" si="19"/>
        <v>0.125</v>
      </c>
      <c r="H178" s="230">
        <f t="shared" si="26"/>
        <v>0</v>
      </c>
      <c r="I178" s="230">
        <f t="shared" si="21"/>
        <v>0.125</v>
      </c>
      <c r="J178" s="171"/>
      <c r="K178" s="171"/>
      <c r="L178" s="171"/>
      <c r="M178" s="171"/>
      <c r="N178" s="231">
        <f t="shared" si="22"/>
        <v>0</v>
      </c>
      <c r="O178" s="232"/>
      <c r="P178" s="230">
        <f t="shared" si="23"/>
        <v>0</v>
      </c>
      <c r="Q178" s="171"/>
      <c r="R178" s="171"/>
      <c r="S178" s="171"/>
      <c r="T178" s="171"/>
      <c r="U178" s="231">
        <f t="shared" si="24"/>
        <v>0</v>
      </c>
      <c r="V178" s="231"/>
      <c r="W178" s="231">
        <f t="shared" si="25"/>
        <v>0</v>
      </c>
    </row>
    <row r="179" spans="1:23" x14ac:dyDescent="0.2">
      <c r="A179" s="175">
        <v>300</v>
      </c>
      <c r="B179" s="174" t="s">
        <v>804</v>
      </c>
      <c r="C179" s="182">
        <v>0.54166666666666663</v>
      </c>
      <c r="D179" s="182">
        <v>0.875</v>
      </c>
      <c r="E179" s="171"/>
      <c r="F179" s="171"/>
      <c r="G179" s="230">
        <f t="shared" si="19"/>
        <v>0.33333333333333337</v>
      </c>
      <c r="H179" s="230">
        <f t="shared" si="26"/>
        <v>0</v>
      </c>
      <c r="I179" s="230">
        <f t="shared" si="21"/>
        <v>0.33333333333333337</v>
      </c>
      <c r="J179" s="171">
        <v>0.54166666666666663</v>
      </c>
      <c r="K179" s="171">
        <v>0.875</v>
      </c>
      <c r="L179" s="171"/>
      <c r="M179" s="171"/>
      <c r="N179" s="231">
        <f t="shared" si="22"/>
        <v>0.33333333333333337</v>
      </c>
      <c r="O179" s="232"/>
      <c r="P179" s="230">
        <f t="shared" si="23"/>
        <v>0.33333333333333337</v>
      </c>
      <c r="Q179" s="171">
        <v>0.54166666666666663</v>
      </c>
      <c r="R179" s="171">
        <v>0.83333333333333337</v>
      </c>
      <c r="S179" s="171"/>
      <c r="T179" s="171"/>
      <c r="U179" s="231">
        <f t="shared" si="24"/>
        <v>0.29166666666666674</v>
      </c>
      <c r="V179" s="231"/>
      <c r="W179" s="231">
        <f t="shared" si="25"/>
        <v>0.29166666666666674</v>
      </c>
    </row>
    <row r="180" spans="1:23" x14ac:dyDescent="0.2">
      <c r="A180" s="175">
        <v>303</v>
      </c>
      <c r="B180" s="174" t="s">
        <v>804</v>
      </c>
      <c r="C180" s="182">
        <v>0.27083333333333331</v>
      </c>
      <c r="D180" s="182">
        <v>0.41666666666666669</v>
      </c>
      <c r="E180" s="171"/>
      <c r="F180" s="171"/>
      <c r="G180" s="230">
        <f t="shared" si="19"/>
        <v>0.14583333333333337</v>
      </c>
      <c r="H180" s="230">
        <f t="shared" si="26"/>
        <v>0</v>
      </c>
      <c r="I180" s="230">
        <f t="shared" si="21"/>
        <v>0.14583333333333337</v>
      </c>
      <c r="J180" s="171"/>
      <c r="K180" s="171"/>
      <c r="L180" s="171"/>
      <c r="M180" s="171"/>
      <c r="N180" s="231">
        <f t="shared" si="22"/>
        <v>0</v>
      </c>
      <c r="O180" s="232"/>
      <c r="P180" s="230">
        <f t="shared" si="23"/>
        <v>0</v>
      </c>
      <c r="Q180" s="171"/>
      <c r="R180" s="171"/>
      <c r="S180" s="171"/>
      <c r="T180" s="171"/>
      <c r="U180" s="231">
        <f t="shared" si="24"/>
        <v>0</v>
      </c>
      <c r="V180" s="231"/>
      <c r="W180" s="231">
        <f t="shared" si="25"/>
        <v>0</v>
      </c>
    </row>
    <row r="181" spans="1:23" x14ac:dyDescent="0.2">
      <c r="A181" s="175">
        <v>304</v>
      </c>
      <c r="B181" s="174" t="s">
        <v>804</v>
      </c>
      <c r="C181" s="196">
        <v>0.27083333333333331</v>
      </c>
      <c r="D181" s="171">
        <v>0.41666666666666669</v>
      </c>
      <c r="E181" s="171"/>
      <c r="F181" s="171"/>
      <c r="G181" s="230">
        <f t="shared" si="19"/>
        <v>0.14583333333333337</v>
      </c>
      <c r="H181" s="230">
        <f t="shared" si="26"/>
        <v>0</v>
      </c>
      <c r="I181" s="230">
        <f t="shared" si="21"/>
        <v>0.14583333333333337</v>
      </c>
      <c r="J181" s="171"/>
      <c r="K181" s="171"/>
      <c r="L181" s="171"/>
      <c r="M181" s="171"/>
      <c r="N181" s="231">
        <f t="shared" si="22"/>
        <v>0</v>
      </c>
      <c r="O181" s="232"/>
      <c r="P181" s="230">
        <f t="shared" si="23"/>
        <v>0</v>
      </c>
      <c r="Q181" s="171"/>
      <c r="R181" s="171"/>
      <c r="S181" s="171"/>
      <c r="T181" s="171"/>
      <c r="U181" s="231">
        <f t="shared" si="24"/>
        <v>0</v>
      </c>
      <c r="V181" s="231"/>
      <c r="W181" s="231">
        <f t="shared" si="25"/>
        <v>0</v>
      </c>
    </row>
    <row r="182" spans="1:23" x14ac:dyDescent="0.2">
      <c r="A182" s="175">
        <v>305</v>
      </c>
      <c r="B182" s="174" t="s">
        <v>804</v>
      </c>
      <c r="C182" s="196">
        <v>0.27083333333333331</v>
      </c>
      <c r="D182" s="196">
        <v>0.41666666666666669</v>
      </c>
      <c r="E182" s="171"/>
      <c r="F182" s="171"/>
      <c r="G182" s="230">
        <f t="shared" si="19"/>
        <v>0.14583333333333337</v>
      </c>
      <c r="H182" s="230">
        <f t="shared" si="26"/>
        <v>0</v>
      </c>
      <c r="I182" s="230">
        <f t="shared" si="21"/>
        <v>0.14583333333333337</v>
      </c>
      <c r="J182" s="171"/>
      <c r="K182" s="171"/>
      <c r="L182" s="171"/>
      <c r="M182" s="171"/>
      <c r="N182" s="231">
        <f t="shared" si="22"/>
        <v>0</v>
      </c>
      <c r="O182" s="232"/>
      <c r="P182" s="230">
        <f t="shared" si="23"/>
        <v>0</v>
      </c>
      <c r="Q182" s="171"/>
      <c r="R182" s="171"/>
      <c r="S182" s="171"/>
      <c r="T182" s="171"/>
      <c r="U182" s="231">
        <f t="shared" si="24"/>
        <v>0</v>
      </c>
      <c r="V182" s="231"/>
      <c r="W182" s="231">
        <f t="shared" si="25"/>
        <v>0</v>
      </c>
    </row>
    <row r="183" spans="1:23" x14ac:dyDescent="0.2">
      <c r="A183" s="175">
        <v>306</v>
      </c>
      <c r="B183" s="174" t="s">
        <v>804</v>
      </c>
      <c r="C183" s="171">
        <v>0.25</v>
      </c>
      <c r="D183" s="196">
        <v>0.41666666666666669</v>
      </c>
      <c r="E183" s="171"/>
      <c r="F183" s="171"/>
      <c r="G183" s="230">
        <f t="shared" si="19"/>
        <v>0.16666666666666669</v>
      </c>
      <c r="H183" s="230">
        <f t="shared" si="26"/>
        <v>0</v>
      </c>
      <c r="I183" s="230">
        <f t="shared" si="21"/>
        <v>0.16666666666666669</v>
      </c>
      <c r="J183" s="171"/>
      <c r="K183" s="171"/>
      <c r="L183" s="171"/>
      <c r="M183" s="171"/>
      <c r="N183" s="231">
        <f t="shared" si="22"/>
        <v>0</v>
      </c>
      <c r="O183" s="232"/>
      <c r="P183" s="230">
        <f t="shared" si="23"/>
        <v>0</v>
      </c>
      <c r="Q183" s="171"/>
      <c r="R183" s="171"/>
      <c r="S183" s="171"/>
      <c r="T183" s="171"/>
      <c r="U183" s="231">
        <f t="shared" si="24"/>
        <v>0</v>
      </c>
      <c r="V183" s="231"/>
      <c r="W183" s="231">
        <f t="shared" si="25"/>
        <v>0</v>
      </c>
    </row>
    <row r="184" spans="1:23" x14ac:dyDescent="0.2">
      <c r="A184" s="175">
        <v>307</v>
      </c>
      <c r="B184" s="174" t="s">
        <v>804</v>
      </c>
      <c r="C184" s="171">
        <v>0.66666666666666663</v>
      </c>
      <c r="D184" s="196">
        <v>0.85416666666666663</v>
      </c>
      <c r="E184" s="171"/>
      <c r="F184" s="171"/>
      <c r="G184" s="230">
        <f t="shared" si="19"/>
        <v>0.1875</v>
      </c>
      <c r="H184" s="230">
        <f t="shared" si="26"/>
        <v>0</v>
      </c>
      <c r="I184" s="230">
        <f t="shared" si="21"/>
        <v>0.1875</v>
      </c>
      <c r="J184" s="171"/>
      <c r="K184" s="171"/>
      <c r="L184" s="171"/>
      <c r="M184" s="171"/>
      <c r="N184" s="231">
        <f t="shared" si="22"/>
        <v>0</v>
      </c>
      <c r="O184" s="232"/>
      <c r="P184" s="230">
        <f t="shared" si="23"/>
        <v>0</v>
      </c>
      <c r="Q184" s="171"/>
      <c r="R184" s="171"/>
      <c r="S184" s="171"/>
      <c r="T184" s="171"/>
      <c r="U184" s="231">
        <f t="shared" si="24"/>
        <v>0</v>
      </c>
      <c r="V184" s="231"/>
      <c r="W184" s="231">
        <f t="shared" si="25"/>
        <v>0</v>
      </c>
    </row>
    <row r="185" spans="1:23" x14ac:dyDescent="0.2">
      <c r="A185" s="175">
        <v>308</v>
      </c>
      <c r="B185" s="174" t="s">
        <v>804</v>
      </c>
      <c r="C185" s="171">
        <v>0.27083333333333331</v>
      </c>
      <c r="D185" s="196">
        <v>0.45833333333333331</v>
      </c>
      <c r="E185" s="171"/>
      <c r="F185" s="171"/>
      <c r="G185" s="230">
        <f t="shared" si="19"/>
        <v>0.1875</v>
      </c>
      <c r="H185" s="230">
        <f t="shared" si="26"/>
        <v>0</v>
      </c>
      <c r="I185" s="230">
        <f t="shared" si="21"/>
        <v>0.1875</v>
      </c>
      <c r="J185" s="171"/>
      <c r="K185" s="171"/>
      <c r="L185" s="171"/>
      <c r="M185" s="171"/>
      <c r="N185" s="231">
        <f t="shared" si="22"/>
        <v>0</v>
      </c>
      <c r="O185" s="232"/>
      <c r="P185" s="230">
        <f t="shared" si="23"/>
        <v>0</v>
      </c>
      <c r="Q185" s="171"/>
      <c r="R185" s="171"/>
      <c r="S185" s="171"/>
      <c r="T185" s="171"/>
      <c r="U185" s="231">
        <f t="shared" si="24"/>
        <v>0</v>
      </c>
      <c r="V185" s="231"/>
      <c r="W185" s="231">
        <f t="shared" si="25"/>
        <v>0</v>
      </c>
    </row>
    <row r="186" spans="1:23" x14ac:dyDescent="0.2">
      <c r="A186" s="175">
        <v>309</v>
      </c>
      <c r="B186" s="174" t="s">
        <v>804</v>
      </c>
      <c r="C186" s="171">
        <v>0.27083333333333331</v>
      </c>
      <c r="D186" s="196">
        <v>0.45833333333333331</v>
      </c>
      <c r="E186" s="171"/>
      <c r="F186" s="171"/>
      <c r="G186" s="230">
        <f t="shared" si="19"/>
        <v>0.1875</v>
      </c>
      <c r="H186" s="230">
        <f t="shared" si="26"/>
        <v>0</v>
      </c>
      <c r="I186" s="230">
        <f t="shared" si="21"/>
        <v>0.1875</v>
      </c>
      <c r="J186" s="171"/>
      <c r="K186" s="171"/>
      <c r="L186" s="171"/>
      <c r="M186" s="171"/>
      <c r="N186" s="231">
        <f t="shared" si="22"/>
        <v>0</v>
      </c>
      <c r="O186" s="232"/>
      <c r="P186" s="230">
        <f t="shared" si="23"/>
        <v>0</v>
      </c>
      <c r="Q186" s="171"/>
      <c r="R186" s="171"/>
      <c r="S186" s="171"/>
      <c r="T186" s="171"/>
      <c r="U186" s="231">
        <f t="shared" si="24"/>
        <v>0</v>
      </c>
      <c r="V186" s="231"/>
      <c r="W186" s="231">
        <f t="shared" si="25"/>
        <v>0</v>
      </c>
    </row>
    <row r="187" spans="1:23" x14ac:dyDescent="0.2">
      <c r="A187" s="175">
        <v>310</v>
      </c>
      <c r="B187" s="173" t="s">
        <v>804</v>
      </c>
      <c r="C187" s="171">
        <v>0.27083333333333331</v>
      </c>
      <c r="D187" s="196">
        <v>0.5</v>
      </c>
      <c r="E187" s="171"/>
      <c r="F187" s="171"/>
      <c r="G187" s="230">
        <f t="shared" si="19"/>
        <v>0.22916666666666669</v>
      </c>
      <c r="H187" s="230">
        <f t="shared" si="26"/>
        <v>0</v>
      </c>
      <c r="I187" s="230">
        <f t="shared" si="21"/>
        <v>0.22916666666666669</v>
      </c>
      <c r="J187" s="171"/>
      <c r="K187" s="171"/>
      <c r="L187" s="171"/>
      <c r="M187" s="171"/>
      <c r="N187" s="231">
        <f t="shared" si="22"/>
        <v>0</v>
      </c>
      <c r="O187" s="232"/>
      <c r="P187" s="230">
        <f t="shared" si="23"/>
        <v>0</v>
      </c>
      <c r="Q187" s="171"/>
      <c r="R187" s="171"/>
      <c r="S187" s="171"/>
      <c r="T187" s="171"/>
      <c r="U187" s="231">
        <f t="shared" si="24"/>
        <v>0</v>
      </c>
      <c r="V187" s="231"/>
      <c r="W187" s="231">
        <f t="shared" si="25"/>
        <v>0</v>
      </c>
    </row>
    <row r="188" spans="1:23" x14ac:dyDescent="0.2">
      <c r="A188" s="175">
        <v>311</v>
      </c>
      <c r="B188" s="173" t="s">
        <v>804</v>
      </c>
      <c r="C188" s="171">
        <v>0.25</v>
      </c>
      <c r="D188" s="196">
        <v>0.5</v>
      </c>
      <c r="E188" s="171"/>
      <c r="F188" s="171"/>
      <c r="G188" s="230">
        <f t="shared" si="19"/>
        <v>0.25</v>
      </c>
      <c r="H188" s="230">
        <f t="shared" si="26"/>
        <v>0</v>
      </c>
      <c r="I188" s="230">
        <f t="shared" si="21"/>
        <v>0.25</v>
      </c>
      <c r="J188" s="171"/>
      <c r="K188" s="171"/>
      <c r="L188" s="171"/>
      <c r="M188" s="171"/>
      <c r="N188" s="231">
        <f t="shared" si="22"/>
        <v>0</v>
      </c>
      <c r="O188" s="232"/>
      <c r="P188" s="230">
        <f t="shared" si="23"/>
        <v>0</v>
      </c>
      <c r="Q188" s="171"/>
      <c r="R188" s="171"/>
      <c r="S188" s="171"/>
      <c r="T188" s="171"/>
      <c r="U188" s="231">
        <f t="shared" si="24"/>
        <v>0</v>
      </c>
      <c r="V188" s="231"/>
      <c r="W188" s="231">
        <f t="shared" si="25"/>
        <v>0</v>
      </c>
    </row>
    <row r="189" spans="1:23" x14ac:dyDescent="0.2">
      <c r="A189" s="175">
        <v>313</v>
      </c>
      <c r="B189" s="173" t="s">
        <v>804</v>
      </c>
      <c r="C189" s="171">
        <v>0.25</v>
      </c>
      <c r="D189" s="196">
        <v>0.41666666666666669</v>
      </c>
      <c r="E189" s="171"/>
      <c r="F189" s="171"/>
      <c r="G189" s="230">
        <f t="shared" si="19"/>
        <v>0.16666666666666669</v>
      </c>
      <c r="H189" s="230">
        <f t="shared" si="26"/>
        <v>0</v>
      </c>
      <c r="I189" s="230">
        <f t="shared" si="21"/>
        <v>0.16666666666666669</v>
      </c>
      <c r="J189" s="171"/>
      <c r="K189" s="171"/>
      <c r="L189" s="171"/>
      <c r="M189" s="171"/>
      <c r="N189" s="231">
        <f t="shared" si="22"/>
        <v>0</v>
      </c>
      <c r="O189" s="232"/>
      <c r="P189" s="230">
        <f t="shared" si="23"/>
        <v>0</v>
      </c>
      <c r="Q189" s="171"/>
      <c r="R189" s="171"/>
      <c r="S189" s="171"/>
      <c r="T189" s="171"/>
      <c r="U189" s="231">
        <f t="shared" si="24"/>
        <v>0</v>
      </c>
      <c r="V189" s="231"/>
      <c r="W189" s="231">
        <f t="shared" si="25"/>
        <v>0</v>
      </c>
    </row>
    <row r="190" spans="1:23" x14ac:dyDescent="0.2">
      <c r="A190" s="175">
        <v>314</v>
      </c>
      <c r="B190" s="173" t="s">
        <v>804</v>
      </c>
      <c r="C190" s="171">
        <v>0.25</v>
      </c>
      <c r="D190" s="196">
        <v>0.5</v>
      </c>
      <c r="E190" s="171"/>
      <c r="F190" s="171"/>
      <c r="G190" s="230">
        <f t="shared" si="19"/>
        <v>0.25</v>
      </c>
      <c r="H190" s="230">
        <f t="shared" si="26"/>
        <v>0</v>
      </c>
      <c r="I190" s="230">
        <f t="shared" si="21"/>
        <v>0.25</v>
      </c>
      <c r="J190" s="171"/>
      <c r="K190" s="171"/>
      <c r="L190" s="171"/>
      <c r="M190" s="171"/>
      <c r="N190" s="231">
        <f t="shared" si="22"/>
        <v>0</v>
      </c>
      <c r="O190" s="232"/>
      <c r="P190" s="230">
        <f t="shared" si="23"/>
        <v>0</v>
      </c>
      <c r="Q190" s="171"/>
      <c r="R190" s="171"/>
      <c r="S190" s="171"/>
      <c r="T190" s="171"/>
      <c r="U190" s="231">
        <f t="shared" si="24"/>
        <v>0</v>
      </c>
      <c r="V190" s="231"/>
      <c r="W190" s="231">
        <f t="shared" si="25"/>
        <v>0</v>
      </c>
    </row>
    <row r="191" spans="1:23" x14ac:dyDescent="0.2">
      <c r="A191" s="175">
        <v>316</v>
      </c>
      <c r="B191" s="173" t="s">
        <v>804</v>
      </c>
      <c r="C191" s="171">
        <v>0.25</v>
      </c>
      <c r="D191" s="196">
        <v>0.5</v>
      </c>
      <c r="E191" s="171"/>
      <c r="F191" s="171"/>
      <c r="G191" s="230">
        <f t="shared" si="19"/>
        <v>0.25</v>
      </c>
      <c r="H191" s="230">
        <f t="shared" si="26"/>
        <v>0</v>
      </c>
      <c r="I191" s="230">
        <f t="shared" si="21"/>
        <v>0.25</v>
      </c>
      <c r="J191" s="171"/>
      <c r="K191" s="171"/>
      <c r="L191" s="171"/>
      <c r="M191" s="171"/>
      <c r="N191" s="231">
        <f t="shared" si="22"/>
        <v>0</v>
      </c>
      <c r="O191" s="232"/>
      <c r="P191" s="230">
        <f t="shared" si="23"/>
        <v>0</v>
      </c>
      <c r="Q191" s="171"/>
      <c r="R191" s="171"/>
      <c r="S191" s="171"/>
      <c r="T191" s="171"/>
      <c r="U191" s="231">
        <f t="shared" si="24"/>
        <v>0</v>
      </c>
      <c r="V191" s="231"/>
      <c r="W191" s="231">
        <f t="shared" si="25"/>
        <v>0</v>
      </c>
    </row>
    <row r="192" spans="1:23" x14ac:dyDescent="0.2">
      <c r="A192" s="175">
        <v>317</v>
      </c>
      <c r="B192" s="173" t="s">
        <v>804</v>
      </c>
      <c r="C192" s="171">
        <v>0.27083333333333331</v>
      </c>
      <c r="D192" s="196">
        <v>0.45833333333333331</v>
      </c>
      <c r="E192" s="171">
        <v>0.70833333333333337</v>
      </c>
      <c r="F192" s="171">
        <v>0.85416666666666663</v>
      </c>
      <c r="G192" s="230">
        <f t="shared" si="19"/>
        <v>0.1875</v>
      </c>
      <c r="H192" s="230">
        <f t="shared" si="26"/>
        <v>0.14583333333333326</v>
      </c>
      <c r="I192" s="230">
        <f t="shared" si="21"/>
        <v>0.33333333333333326</v>
      </c>
      <c r="J192" s="171"/>
      <c r="K192" s="171"/>
      <c r="L192" s="171"/>
      <c r="M192" s="171"/>
      <c r="N192" s="231">
        <f t="shared" si="22"/>
        <v>0</v>
      </c>
      <c r="O192" s="232"/>
      <c r="P192" s="230">
        <f t="shared" si="23"/>
        <v>0</v>
      </c>
      <c r="Q192" s="171"/>
      <c r="R192" s="171"/>
      <c r="S192" s="171"/>
      <c r="T192" s="171"/>
      <c r="U192" s="231">
        <f t="shared" si="24"/>
        <v>0</v>
      </c>
      <c r="V192" s="231"/>
      <c r="W192" s="231">
        <f t="shared" si="25"/>
        <v>0</v>
      </c>
    </row>
    <row r="193" spans="1:23" x14ac:dyDescent="0.2">
      <c r="A193" s="175">
        <v>318</v>
      </c>
      <c r="B193" s="173" t="s">
        <v>804</v>
      </c>
      <c r="C193" s="171">
        <v>0.27083333333333331</v>
      </c>
      <c r="D193" s="196">
        <v>0.45833333333333331</v>
      </c>
      <c r="E193" s="171">
        <v>0.70833333333333337</v>
      </c>
      <c r="F193" s="171">
        <v>0.85416666666666663</v>
      </c>
      <c r="G193" s="230">
        <f t="shared" si="19"/>
        <v>0.1875</v>
      </c>
      <c r="H193" s="230">
        <f t="shared" si="26"/>
        <v>0.14583333333333326</v>
      </c>
      <c r="I193" s="230">
        <f t="shared" si="21"/>
        <v>0.33333333333333326</v>
      </c>
      <c r="J193" s="171"/>
      <c r="K193" s="171"/>
      <c r="L193" s="171"/>
      <c r="M193" s="171"/>
      <c r="N193" s="231">
        <f t="shared" si="22"/>
        <v>0</v>
      </c>
      <c r="O193" s="232"/>
      <c r="P193" s="230">
        <f t="shared" si="23"/>
        <v>0</v>
      </c>
      <c r="Q193" s="171"/>
      <c r="R193" s="171"/>
      <c r="S193" s="171"/>
      <c r="T193" s="171"/>
      <c r="U193" s="231">
        <f t="shared" si="24"/>
        <v>0</v>
      </c>
      <c r="V193" s="231"/>
      <c r="W193" s="231">
        <f t="shared" si="25"/>
        <v>0</v>
      </c>
    </row>
    <row r="194" spans="1:23" x14ac:dyDescent="0.2">
      <c r="A194" s="175">
        <v>319</v>
      </c>
      <c r="B194" s="173" t="s">
        <v>804</v>
      </c>
      <c r="C194" s="171">
        <v>0.27083333333333331</v>
      </c>
      <c r="D194" s="196">
        <v>0.39583333333333331</v>
      </c>
      <c r="E194" s="171">
        <v>0.66666666666666663</v>
      </c>
      <c r="F194" s="171">
        <v>0.85416666666666663</v>
      </c>
      <c r="G194" s="230">
        <f t="shared" ref="G194:G248" si="27">D194-C194</f>
        <v>0.125</v>
      </c>
      <c r="H194" s="230">
        <f t="shared" si="26"/>
        <v>0.1875</v>
      </c>
      <c r="I194" s="230">
        <f t="shared" si="21"/>
        <v>0.3125</v>
      </c>
      <c r="J194" s="171"/>
      <c r="K194" s="171"/>
      <c r="L194" s="171"/>
      <c r="M194" s="171"/>
      <c r="N194" s="231">
        <f t="shared" si="22"/>
        <v>0</v>
      </c>
      <c r="O194" s="232"/>
      <c r="P194" s="230">
        <f t="shared" si="23"/>
        <v>0</v>
      </c>
      <c r="Q194" s="171"/>
      <c r="R194" s="171"/>
      <c r="S194" s="171"/>
      <c r="T194" s="171"/>
      <c r="U194" s="231">
        <f t="shared" si="24"/>
        <v>0</v>
      </c>
      <c r="V194" s="231"/>
      <c r="W194" s="231">
        <f t="shared" si="25"/>
        <v>0</v>
      </c>
    </row>
    <row r="195" spans="1:23" x14ac:dyDescent="0.2">
      <c r="A195" s="175">
        <v>320</v>
      </c>
      <c r="B195" s="173" t="s">
        <v>804</v>
      </c>
      <c r="C195" s="171">
        <v>0.27083333333333331</v>
      </c>
      <c r="D195" s="196">
        <v>0.45833333333333331</v>
      </c>
      <c r="E195" s="171">
        <v>0.70833333333333337</v>
      </c>
      <c r="F195" s="171">
        <v>0.85416666666666663</v>
      </c>
      <c r="G195" s="230">
        <f t="shared" si="27"/>
        <v>0.1875</v>
      </c>
      <c r="H195" s="230">
        <f t="shared" si="26"/>
        <v>0.14583333333333326</v>
      </c>
      <c r="I195" s="230">
        <f t="shared" si="21"/>
        <v>0.33333333333333326</v>
      </c>
      <c r="J195" s="171"/>
      <c r="K195" s="171"/>
      <c r="L195" s="171"/>
      <c r="M195" s="171"/>
      <c r="N195" s="231">
        <f t="shared" si="22"/>
        <v>0</v>
      </c>
      <c r="O195" s="232"/>
      <c r="P195" s="230">
        <f t="shared" si="23"/>
        <v>0</v>
      </c>
      <c r="Q195" s="171"/>
      <c r="R195" s="171"/>
      <c r="S195" s="171"/>
      <c r="T195" s="171"/>
      <c r="U195" s="231">
        <f t="shared" si="24"/>
        <v>0</v>
      </c>
      <c r="V195" s="231"/>
      <c r="W195" s="231">
        <f t="shared" si="25"/>
        <v>0</v>
      </c>
    </row>
    <row r="196" spans="1:23" x14ac:dyDescent="0.2">
      <c r="A196" s="175">
        <v>321</v>
      </c>
      <c r="B196" s="173" t="s">
        <v>804</v>
      </c>
      <c r="C196" s="171">
        <v>0.625</v>
      </c>
      <c r="D196" s="196">
        <v>0.89583333333333337</v>
      </c>
      <c r="E196" s="171" t="s">
        <v>2022</v>
      </c>
      <c r="F196" s="171" t="s">
        <v>2022</v>
      </c>
      <c r="G196" s="230">
        <f t="shared" si="27"/>
        <v>0.27083333333333337</v>
      </c>
      <c r="H196" s="230"/>
      <c r="I196" s="230">
        <f t="shared" ref="I196:I245" si="28">G196+H196</f>
        <v>0.27083333333333337</v>
      </c>
      <c r="J196" s="171"/>
      <c r="K196" s="171"/>
      <c r="L196" s="171"/>
      <c r="M196" s="171"/>
      <c r="N196" s="231">
        <f t="shared" ref="N196:N248" si="29">K196-J196</f>
        <v>0</v>
      </c>
      <c r="O196" s="232"/>
      <c r="P196" s="230">
        <f t="shared" ref="P196:P245" si="30">N196+O196</f>
        <v>0</v>
      </c>
      <c r="Q196" s="171"/>
      <c r="R196" s="171"/>
      <c r="S196" s="171"/>
      <c r="T196" s="171"/>
      <c r="U196" s="231">
        <f t="shared" ref="U196:U248" si="31">R196-Q196</f>
        <v>0</v>
      </c>
      <c r="V196" s="231"/>
      <c r="W196" s="231">
        <f t="shared" ref="W196:W245" si="32">U196+V196</f>
        <v>0</v>
      </c>
    </row>
    <row r="197" spans="1:23" x14ac:dyDescent="0.2">
      <c r="A197" s="175">
        <v>322</v>
      </c>
      <c r="B197" s="173" t="s">
        <v>804</v>
      </c>
      <c r="C197" s="171">
        <v>0.66666666666666663</v>
      </c>
      <c r="D197" s="196">
        <v>0.875</v>
      </c>
      <c r="E197" s="171"/>
      <c r="F197" s="171"/>
      <c r="G197" s="230">
        <f t="shared" si="27"/>
        <v>0.20833333333333337</v>
      </c>
      <c r="H197" s="230">
        <f t="shared" si="26"/>
        <v>0</v>
      </c>
      <c r="I197" s="230">
        <f t="shared" si="28"/>
        <v>0.20833333333333337</v>
      </c>
      <c r="J197" s="171"/>
      <c r="K197" s="171"/>
      <c r="L197" s="171"/>
      <c r="M197" s="171"/>
      <c r="N197" s="231">
        <f t="shared" si="29"/>
        <v>0</v>
      </c>
      <c r="O197" s="232"/>
      <c r="P197" s="230">
        <f t="shared" si="30"/>
        <v>0</v>
      </c>
      <c r="Q197" s="171"/>
      <c r="R197" s="171"/>
      <c r="S197" s="171"/>
      <c r="T197" s="171"/>
      <c r="U197" s="231">
        <f t="shared" si="31"/>
        <v>0</v>
      </c>
      <c r="V197" s="231"/>
      <c r="W197" s="231">
        <f t="shared" si="32"/>
        <v>0</v>
      </c>
    </row>
    <row r="198" spans="1:23" x14ac:dyDescent="0.2">
      <c r="A198" s="175">
        <v>323</v>
      </c>
      <c r="B198" s="173" t="s">
        <v>804</v>
      </c>
      <c r="C198" s="171">
        <v>0.66666666666666663</v>
      </c>
      <c r="D198" s="196">
        <v>0.875</v>
      </c>
      <c r="E198" s="171"/>
      <c r="F198" s="171"/>
      <c r="G198" s="230">
        <f t="shared" si="27"/>
        <v>0.20833333333333337</v>
      </c>
      <c r="H198" s="230">
        <f t="shared" si="26"/>
        <v>0</v>
      </c>
      <c r="I198" s="230">
        <f t="shared" si="28"/>
        <v>0.20833333333333337</v>
      </c>
      <c r="J198" s="171"/>
      <c r="K198" s="171"/>
      <c r="L198" s="171"/>
      <c r="M198" s="171"/>
      <c r="N198" s="231">
        <f t="shared" si="29"/>
        <v>0</v>
      </c>
      <c r="O198" s="232"/>
      <c r="P198" s="230">
        <f t="shared" si="30"/>
        <v>0</v>
      </c>
      <c r="Q198" s="171"/>
      <c r="R198" s="171"/>
      <c r="S198" s="171"/>
      <c r="T198" s="171"/>
      <c r="U198" s="231">
        <f t="shared" si="31"/>
        <v>0</v>
      </c>
      <c r="V198" s="231"/>
      <c r="W198" s="231">
        <f t="shared" si="32"/>
        <v>0</v>
      </c>
    </row>
    <row r="199" spans="1:23" x14ac:dyDescent="0.2">
      <c r="A199" s="175">
        <v>324</v>
      </c>
      <c r="B199" s="173" t="s">
        <v>804</v>
      </c>
      <c r="C199" s="171">
        <v>0.66666666666666663</v>
      </c>
      <c r="D199" s="196">
        <v>0.875</v>
      </c>
      <c r="E199" s="171"/>
      <c r="F199" s="171"/>
      <c r="G199" s="230">
        <f t="shared" si="27"/>
        <v>0.20833333333333337</v>
      </c>
      <c r="H199" s="230">
        <f t="shared" si="26"/>
        <v>0</v>
      </c>
      <c r="I199" s="230">
        <f t="shared" si="28"/>
        <v>0.20833333333333337</v>
      </c>
      <c r="J199" s="171"/>
      <c r="K199" s="171"/>
      <c r="L199" s="171"/>
      <c r="M199" s="171"/>
      <c r="N199" s="231">
        <f t="shared" si="29"/>
        <v>0</v>
      </c>
      <c r="O199" s="232"/>
      <c r="P199" s="230">
        <f t="shared" si="30"/>
        <v>0</v>
      </c>
      <c r="Q199" s="171"/>
      <c r="R199" s="171"/>
      <c r="S199" s="171"/>
      <c r="T199" s="171"/>
      <c r="U199" s="231">
        <f t="shared" si="31"/>
        <v>0</v>
      </c>
      <c r="V199" s="231"/>
      <c r="W199" s="231">
        <f t="shared" si="32"/>
        <v>0</v>
      </c>
    </row>
    <row r="200" spans="1:23" x14ac:dyDescent="0.2">
      <c r="A200" s="175">
        <v>325</v>
      </c>
      <c r="B200" s="173" t="s">
        <v>804</v>
      </c>
      <c r="C200" s="171">
        <v>0.66666666666666663</v>
      </c>
      <c r="D200" s="196">
        <v>0.875</v>
      </c>
      <c r="E200" s="171"/>
      <c r="F200" s="171"/>
      <c r="G200" s="230">
        <f t="shared" si="27"/>
        <v>0.20833333333333337</v>
      </c>
      <c r="H200" s="230">
        <f t="shared" si="26"/>
        <v>0</v>
      </c>
      <c r="I200" s="230">
        <f t="shared" si="28"/>
        <v>0.20833333333333337</v>
      </c>
      <c r="J200" s="171"/>
      <c r="K200" s="171"/>
      <c r="L200" s="171"/>
      <c r="M200" s="171"/>
      <c r="N200" s="231">
        <f t="shared" si="29"/>
        <v>0</v>
      </c>
      <c r="O200" s="232"/>
      <c r="P200" s="230">
        <f t="shared" si="30"/>
        <v>0</v>
      </c>
      <c r="Q200" s="171"/>
      <c r="R200" s="171"/>
      <c r="S200" s="171"/>
      <c r="T200" s="171"/>
      <c r="U200" s="231">
        <f t="shared" si="31"/>
        <v>0</v>
      </c>
      <c r="V200" s="231"/>
      <c r="W200" s="231">
        <f t="shared" si="32"/>
        <v>0</v>
      </c>
    </row>
    <row r="201" spans="1:23" x14ac:dyDescent="0.2">
      <c r="A201" s="175">
        <v>327</v>
      </c>
      <c r="B201" s="173" t="s">
        <v>804</v>
      </c>
      <c r="C201" s="171">
        <v>0.66666666666666663</v>
      </c>
      <c r="D201" s="196">
        <v>0.875</v>
      </c>
      <c r="E201" s="171"/>
      <c r="F201" s="171"/>
      <c r="G201" s="230">
        <f t="shared" si="27"/>
        <v>0.20833333333333337</v>
      </c>
      <c r="H201" s="230">
        <f t="shared" si="26"/>
        <v>0</v>
      </c>
      <c r="I201" s="230">
        <f t="shared" si="28"/>
        <v>0.20833333333333337</v>
      </c>
      <c r="J201" s="171"/>
      <c r="K201" s="171"/>
      <c r="L201" s="171"/>
      <c r="M201" s="171"/>
      <c r="N201" s="231">
        <f t="shared" si="29"/>
        <v>0</v>
      </c>
      <c r="O201" s="232"/>
      <c r="P201" s="230">
        <f t="shared" si="30"/>
        <v>0</v>
      </c>
      <c r="Q201" s="171"/>
      <c r="R201" s="171"/>
      <c r="S201" s="171"/>
      <c r="T201" s="171"/>
      <c r="U201" s="231">
        <f t="shared" si="31"/>
        <v>0</v>
      </c>
      <c r="V201" s="231"/>
      <c r="W201" s="231">
        <f t="shared" si="32"/>
        <v>0</v>
      </c>
    </row>
    <row r="202" spans="1:23" x14ac:dyDescent="0.2">
      <c r="A202" s="175">
        <v>328</v>
      </c>
      <c r="B202" s="173" t="s">
        <v>804</v>
      </c>
      <c r="C202" s="171">
        <v>0.27083333333333331</v>
      </c>
      <c r="D202" s="196">
        <v>0.39583333333333331</v>
      </c>
      <c r="E202" s="171">
        <v>0.66666666666666663</v>
      </c>
      <c r="F202" s="171">
        <v>0.85416666666666663</v>
      </c>
      <c r="G202" s="230">
        <f t="shared" si="27"/>
        <v>0.125</v>
      </c>
      <c r="H202" s="230">
        <f t="shared" si="26"/>
        <v>0.1875</v>
      </c>
      <c r="I202" s="230">
        <f t="shared" si="28"/>
        <v>0.3125</v>
      </c>
      <c r="J202" s="171"/>
      <c r="K202" s="171"/>
      <c r="L202" s="171"/>
      <c r="M202" s="171"/>
      <c r="N202" s="231">
        <f t="shared" si="29"/>
        <v>0</v>
      </c>
      <c r="O202" s="232"/>
      <c r="P202" s="230">
        <f t="shared" si="30"/>
        <v>0</v>
      </c>
      <c r="Q202" s="171"/>
      <c r="R202" s="171"/>
      <c r="S202" s="171"/>
      <c r="T202" s="171"/>
      <c r="U202" s="231">
        <f t="shared" si="31"/>
        <v>0</v>
      </c>
      <c r="V202" s="231"/>
      <c r="W202" s="231">
        <f t="shared" si="32"/>
        <v>0</v>
      </c>
    </row>
    <row r="203" spans="1:23" x14ac:dyDescent="0.2">
      <c r="A203" s="175">
        <v>329</v>
      </c>
      <c r="B203" s="173" t="s">
        <v>804</v>
      </c>
      <c r="C203" s="171">
        <v>0.27083333333333331</v>
      </c>
      <c r="D203" s="196">
        <v>0.45833333333333331</v>
      </c>
      <c r="E203" s="171">
        <v>0.70833333333333337</v>
      </c>
      <c r="F203" s="171">
        <v>0.85416666666666663</v>
      </c>
      <c r="G203" s="230">
        <f t="shared" si="27"/>
        <v>0.1875</v>
      </c>
      <c r="H203" s="230">
        <f t="shared" si="26"/>
        <v>0.14583333333333326</v>
      </c>
      <c r="I203" s="230">
        <f t="shared" si="28"/>
        <v>0.33333333333333326</v>
      </c>
      <c r="J203" s="171"/>
      <c r="K203" s="171"/>
      <c r="L203" s="171"/>
      <c r="M203" s="171"/>
      <c r="N203" s="231">
        <f t="shared" si="29"/>
        <v>0</v>
      </c>
      <c r="O203" s="232"/>
      <c r="P203" s="230">
        <f t="shared" si="30"/>
        <v>0</v>
      </c>
      <c r="Q203" s="171"/>
      <c r="R203" s="171"/>
      <c r="S203" s="171"/>
      <c r="T203" s="171"/>
      <c r="U203" s="231">
        <f t="shared" si="31"/>
        <v>0</v>
      </c>
      <c r="V203" s="231"/>
      <c r="W203" s="231">
        <f t="shared" si="32"/>
        <v>0</v>
      </c>
    </row>
    <row r="204" spans="1:23" x14ac:dyDescent="0.2">
      <c r="A204" s="175">
        <v>330</v>
      </c>
      <c r="B204" s="173" t="s">
        <v>804</v>
      </c>
      <c r="C204" s="171">
        <v>0.27083333333333331</v>
      </c>
      <c r="D204" s="196">
        <v>0.45833333333333331</v>
      </c>
      <c r="E204" s="171">
        <v>0.70833333333333337</v>
      </c>
      <c r="F204" s="171">
        <v>0.85416666666666663</v>
      </c>
      <c r="G204" s="230">
        <f t="shared" si="27"/>
        <v>0.1875</v>
      </c>
      <c r="H204" s="230">
        <f t="shared" si="26"/>
        <v>0.14583333333333326</v>
      </c>
      <c r="I204" s="230">
        <f t="shared" si="28"/>
        <v>0.33333333333333326</v>
      </c>
      <c r="J204" s="171"/>
      <c r="K204" s="171"/>
      <c r="L204" s="171"/>
      <c r="M204" s="171"/>
      <c r="N204" s="231">
        <f t="shared" si="29"/>
        <v>0</v>
      </c>
      <c r="O204" s="232"/>
      <c r="P204" s="230">
        <f t="shared" si="30"/>
        <v>0</v>
      </c>
      <c r="Q204" s="171"/>
      <c r="R204" s="171"/>
      <c r="S204" s="171"/>
      <c r="T204" s="171"/>
      <c r="U204" s="231">
        <f t="shared" si="31"/>
        <v>0</v>
      </c>
      <c r="V204" s="231"/>
      <c r="W204" s="231">
        <f t="shared" si="32"/>
        <v>0</v>
      </c>
    </row>
    <row r="205" spans="1:23" x14ac:dyDescent="0.2">
      <c r="A205" s="175">
        <v>331</v>
      </c>
      <c r="B205" s="173" t="s">
        <v>804</v>
      </c>
      <c r="C205" s="171">
        <v>0.25</v>
      </c>
      <c r="D205" s="196">
        <v>0.5</v>
      </c>
      <c r="E205" s="171"/>
      <c r="F205" s="171"/>
      <c r="G205" s="230">
        <f t="shared" si="27"/>
        <v>0.25</v>
      </c>
      <c r="H205" s="230">
        <f t="shared" si="26"/>
        <v>0</v>
      </c>
      <c r="I205" s="230">
        <f t="shared" si="28"/>
        <v>0.25</v>
      </c>
      <c r="J205" s="171"/>
      <c r="K205" s="171"/>
      <c r="L205" s="171"/>
      <c r="M205" s="171"/>
      <c r="N205" s="231">
        <f t="shared" si="29"/>
        <v>0</v>
      </c>
      <c r="O205" s="232"/>
      <c r="P205" s="230">
        <f t="shared" si="30"/>
        <v>0</v>
      </c>
      <c r="Q205" s="171"/>
      <c r="R205" s="171"/>
      <c r="S205" s="171"/>
      <c r="T205" s="171"/>
      <c r="U205" s="231">
        <f t="shared" si="31"/>
        <v>0</v>
      </c>
      <c r="V205" s="231"/>
      <c r="W205" s="231">
        <f t="shared" si="32"/>
        <v>0</v>
      </c>
    </row>
    <row r="206" spans="1:23" x14ac:dyDescent="0.2">
      <c r="A206" s="175">
        <v>332</v>
      </c>
      <c r="B206" s="173" t="s">
        <v>804</v>
      </c>
      <c r="C206" s="171">
        <v>0.25</v>
      </c>
      <c r="D206" s="196">
        <v>0.375</v>
      </c>
      <c r="E206" s="171"/>
      <c r="F206" s="171"/>
      <c r="G206" s="230">
        <f t="shared" si="27"/>
        <v>0.125</v>
      </c>
      <c r="H206" s="230">
        <f t="shared" si="26"/>
        <v>0</v>
      </c>
      <c r="I206" s="230">
        <f t="shared" si="28"/>
        <v>0.125</v>
      </c>
      <c r="J206" s="171"/>
      <c r="K206" s="171"/>
      <c r="L206" s="171"/>
      <c r="M206" s="171"/>
      <c r="N206" s="231">
        <f t="shared" si="29"/>
        <v>0</v>
      </c>
      <c r="O206" s="232"/>
      <c r="P206" s="230">
        <f t="shared" si="30"/>
        <v>0</v>
      </c>
      <c r="Q206" s="171"/>
      <c r="R206" s="171"/>
      <c r="S206" s="171"/>
      <c r="T206" s="171"/>
      <c r="U206" s="231">
        <f t="shared" si="31"/>
        <v>0</v>
      </c>
      <c r="V206" s="231"/>
      <c r="W206" s="231">
        <f t="shared" si="32"/>
        <v>0</v>
      </c>
    </row>
    <row r="207" spans="1:23" x14ac:dyDescent="0.2">
      <c r="A207" s="175">
        <v>333</v>
      </c>
      <c r="B207" s="173" t="s">
        <v>804</v>
      </c>
      <c r="C207" s="171">
        <v>0.27083333333333331</v>
      </c>
      <c r="D207" s="196">
        <v>0.875</v>
      </c>
      <c r="E207" s="171" t="s">
        <v>2022</v>
      </c>
      <c r="F207" s="171" t="s">
        <v>2022</v>
      </c>
      <c r="G207" s="230">
        <f t="shared" si="27"/>
        <v>0.60416666666666674</v>
      </c>
      <c r="H207" s="230"/>
      <c r="I207" s="230">
        <f t="shared" si="28"/>
        <v>0.60416666666666674</v>
      </c>
      <c r="J207" s="171"/>
      <c r="K207" s="171"/>
      <c r="L207" s="171"/>
      <c r="M207" s="171"/>
      <c r="N207" s="231">
        <f t="shared" si="29"/>
        <v>0</v>
      </c>
      <c r="O207" s="232"/>
      <c r="P207" s="230">
        <f t="shared" si="30"/>
        <v>0</v>
      </c>
      <c r="Q207" s="171"/>
      <c r="R207" s="171"/>
      <c r="S207" s="171"/>
      <c r="T207" s="171"/>
      <c r="U207" s="231">
        <f t="shared" si="31"/>
        <v>0</v>
      </c>
      <c r="V207" s="231"/>
      <c r="W207" s="231">
        <f t="shared" si="32"/>
        <v>0</v>
      </c>
    </row>
    <row r="208" spans="1:23" x14ac:dyDescent="0.2">
      <c r="A208" s="175">
        <v>334</v>
      </c>
      <c r="B208" s="173" t="s">
        <v>804</v>
      </c>
      <c r="C208" s="171">
        <v>0.54166666666666663</v>
      </c>
      <c r="D208" s="196">
        <v>0.875</v>
      </c>
      <c r="E208" s="171"/>
      <c r="F208" s="171"/>
      <c r="G208" s="230">
        <f t="shared" si="27"/>
        <v>0.33333333333333337</v>
      </c>
      <c r="H208" s="230">
        <f t="shared" si="26"/>
        <v>0</v>
      </c>
      <c r="I208" s="230">
        <f t="shared" si="28"/>
        <v>0.33333333333333337</v>
      </c>
      <c r="J208" s="171"/>
      <c r="K208" s="171"/>
      <c r="L208" s="171"/>
      <c r="M208" s="171"/>
      <c r="N208" s="231">
        <f t="shared" si="29"/>
        <v>0</v>
      </c>
      <c r="O208" s="232"/>
      <c r="P208" s="230">
        <f t="shared" si="30"/>
        <v>0</v>
      </c>
      <c r="Q208" s="171"/>
      <c r="R208" s="171"/>
      <c r="S208" s="171"/>
      <c r="T208" s="171"/>
      <c r="U208" s="231">
        <f t="shared" si="31"/>
        <v>0</v>
      </c>
      <c r="V208" s="231"/>
      <c r="W208" s="231">
        <f t="shared" si="32"/>
        <v>0</v>
      </c>
    </row>
    <row r="209" spans="1:23" x14ac:dyDescent="0.2">
      <c r="A209" s="175">
        <v>335</v>
      </c>
      <c r="B209" s="173" t="s">
        <v>804</v>
      </c>
      <c r="C209" s="171">
        <v>0.60416666666666663</v>
      </c>
      <c r="D209" s="196">
        <v>0.9375</v>
      </c>
      <c r="E209" s="171"/>
      <c r="F209" s="171"/>
      <c r="G209" s="230">
        <f t="shared" si="27"/>
        <v>0.33333333333333337</v>
      </c>
      <c r="H209" s="230">
        <f t="shared" si="26"/>
        <v>0</v>
      </c>
      <c r="I209" s="230">
        <f t="shared" si="28"/>
        <v>0.33333333333333337</v>
      </c>
      <c r="J209" s="171"/>
      <c r="K209" s="171"/>
      <c r="L209" s="171"/>
      <c r="M209" s="171"/>
      <c r="N209" s="231">
        <f t="shared" si="29"/>
        <v>0</v>
      </c>
      <c r="O209" s="232"/>
      <c r="P209" s="230">
        <f t="shared" si="30"/>
        <v>0</v>
      </c>
      <c r="Q209" s="171"/>
      <c r="R209" s="171"/>
      <c r="S209" s="171"/>
      <c r="T209" s="171"/>
      <c r="U209" s="231">
        <f t="shared" si="31"/>
        <v>0</v>
      </c>
      <c r="V209" s="231"/>
      <c r="W209" s="231">
        <f t="shared" si="32"/>
        <v>0</v>
      </c>
    </row>
    <row r="210" spans="1:23" x14ac:dyDescent="0.2">
      <c r="A210" s="175">
        <v>336</v>
      </c>
      <c r="B210" s="173" t="s">
        <v>804</v>
      </c>
      <c r="C210" s="171">
        <v>0.625</v>
      </c>
      <c r="D210" s="196">
        <v>0.875</v>
      </c>
      <c r="E210" s="171"/>
      <c r="F210" s="171"/>
      <c r="G210" s="230">
        <f t="shared" si="27"/>
        <v>0.25</v>
      </c>
      <c r="H210" s="230">
        <f t="shared" si="26"/>
        <v>0</v>
      </c>
      <c r="I210" s="230">
        <f t="shared" si="28"/>
        <v>0.25</v>
      </c>
      <c r="J210" s="171"/>
      <c r="K210" s="171"/>
      <c r="L210" s="171"/>
      <c r="M210" s="171"/>
      <c r="N210" s="231">
        <f t="shared" si="29"/>
        <v>0</v>
      </c>
      <c r="O210" s="232"/>
      <c r="P210" s="230">
        <f t="shared" si="30"/>
        <v>0</v>
      </c>
      <c r="Q210" s="171"/>
      <c r="R210" s="171"/>
      <c r="S210" s="171"/>
      <c r="T210" s="171"/>
      <c r="U210" s="231">
        <f t="shared" si="31"/>
        <v>0</v>
      </c>
      <c r="V210" s="231"/>
      <c r="W210" s="231">
        <f t="shared" si="32"/>
        <v>0</v>
      </c>
    </row>
    <row r="211" spans="1:23" x14ac:dyDescent="0.2">
      <c r="A211" s="21">
        <v>339</v>
      </c>
      <c r="B211" s="173" t="s">
        <v>804</v>
      </c>
      <c r="C211" s="171">
        <v>0.70833333333333337</v>
      </c>
      <c r="D211" s="196">
        <v>0.9375</v>
      </c>
      <c r="E211" s="171"/>
      <c r="F211" s="171"/>
      <c r="G211" s="230">
        <f t="shared" si="27"/>
        <v>0.22916666666666663</v>
      </c>
      <c r="H211" s="230">
        <f t="shared" si="26"/>
        <v>0</v>
      </c>
      <c r="I211" s="230">
        <f t="shared" si="28"/>
        <v>0.22916666666666663</v>
      </c>
      <c r="J211" s="171"/>
      <c r="K211" s="171"/>
      <c r="L211" s="171"/>
      <c r="M211" s="171"/>
      <c r="N211" s="231">
        <f t="shared" si="29"/>
        <v>0</v>
      </c>
      <c r="O211" s="232"/>
      <c r="P211" s="230">
        <f t="shared" si="30"/>
        <v>0</v>
      </c>
      <c r="Q211" s="171"/>
      <c r="R211" s="171"/>
      <c r="S211" s="171"/>
      <c r="T211" s="171"/>
      <c r="U211" s="231">
        <f t="shared" si="31"/>
        <v>0</v>
      </c>
      <c r="V211" s="231"/>
      <c r="W211" s="231">
        <f t="shared" si="32"/>
        <v>0</v>
      </c>
    </row>
    <row r="212" spans="1:23" x14ac:dyDescent="0.2">
      <c r="A212" s="21">
        <v>341</v>
      </c>
      <c r="B212" s="173" t="s">
        <v>804</v>
      </c>
      <c r="C212" s="171">
        <v>0.625</v>
      </c>
      <c r="D212" s="196">
        <v>0.89583333333333337</v>
      </c>
      <c r="E212" s="171" t="s">
        <v>2022</v>
      </c>
      <c r="F212" s="171" t="s">
        <v>2022</v>
      </c>
      <c r="G212" s="230">
        <f t="shared" si="27"/>
        <v>0.27083333333333337</v>
      </c>
      <c r="H212" s="230"/>
      <c r="I212" s="230">
        <f t="shared" si="28"/>
        <v>0.27083333333333337</v>
      </c>
      <c r="J212" s="171">
        <v>0.29166666666666669</v>
      </c>
      <c r="K212" s="171">
        <v>0.85416666666666663</v>
      </c>
      <c r="L212" s="171"/>
      <c r="M212" s="171"/>
      <c r="N212" s="231">
        <f t="shared" si="29"/>
        <v>0.5625</v>
      </c>
      <c r="O212" s="232"/>
      <c r="P212" s="230">
        <f t="shared" si="30"/>
        <v>0.5625</v>
      </c>
      <c r="Q212" s="171"/>
      <c r="R212" s="171"/>
      <c r="S212" s="171"/>
      <c r="T212" s="171"/>
      <c r="U212" s="231">
        <f t="shared" si="31"/>
        <v>0</v>
      </c>
      <c r="V212" s="231"/>
      <c r="W212" s="231">
        <f t="shared" si="32"/>
        <v>0</v>
      </c>
    </row>
    <row r="213" spans="1:23" x14ac:dyDescent="0.2">
      <c r="A213" s="21">
        <v>342</v>
      </c>
      <c r="B213" s="173" t="s">
        <v>804</v>
      </c>
      <c r="C213" s="171">
        <v>0.625</v>
      </c>
      <c r="D213" s="196">
        <v>0.85416666666666663</v>
      </c>
      <c r="E213" s="171" t="s">
        <v>2022</v>
      </c>
      <c r="F213" s="171" t="s">
        <v>2022</v>
      </c>
      <c r="G213" s="230">
        <f t="shared" si="27"/>
        <v>0.22916666666666663</v>
      </c>
      <c r="H213" s="230"/>
      <c r="I213" s="230">
        <f t="shared" si="28"/>
        <v>0.22916666666666663</v>
      </c>
      <c r="J213" s="171"/>
      <c r="K213" s="171"/>
      <c r="L213" s="171"/>
      <c r="M213" s="171"/>
      <c r="N213" s="231">
        <f t="shared" si="29"/>
        <v>0</v>
      </c>
      <c r="O213" s="232"/>
      <c r="P213" s="230">
        <f t="shared" si="30"/>
        <v>0</v>
      </c>
      <c r="Q213" s="171"/>
      <c r="R213" s="171"/>
      <c r="S213" s="171"/>
      <c r="T213" s="171"/>
      <c r="U213" s="231">
        <f t="shared" si="31"/>
        <v>0</v>
      </c>
      <c r="V213" s="231"/>
      <c r="W213" s="231">
        <f t="shared" si="32"/>
        <v>0</v>
      </c>
    </row>
    <row r="214" spans="1:23" x14ac:dyDescent="0.2">
      <c r="A214" s="21">
        <v>343</v>
      </c>
      <c r="B214" s="173" t="s">
        <v>804</v>
      </c>
      <c r="C214" s="171">
        <v>0.25</v>
      </c>
      <c r="D214" s="196">
        <v>0.58333333333333337</v>
      </c>
      <c r="E214" s="171" t="s">
        <v>2022</v>
      </c>
      <c r="F214" s="171" t="s">
        <v>2022</v>
      </c>
      <c r="G214" s="230">
        <f t="shared" si="27"/>
        <v>0.33333333333333337</v>
      </c>
      <c r="H214" s="230"/>
      <c r="I214" s="230">
        <f t="shared" si="28"/>
        <v>0.33333333333333337</v>
      </c>
      <c r="J214" s="171"/>
      <c r="K214" s="171"/>
      <c r="L214" s="171"/>
      <c r="M214" s="171"/>
      <c r="N214" s="231">
        <f t="shared" si="29"/>
        <v>0</v>
      </c>
      <c r="O214" s="232"/>
      <c r="P214" s="230">
        <f t="shared" si="30"/>
        <v>0</v>
      </c>
      <c r="Q214" s="171"/>
      <c r="R214" s="171"/>
      <c r="S214" s="171"/>
      <c r="T214" s="171"/>
      <c r="U214" s="231">
        <f t="shared" si="31"/>
        <v>0</v>
      </c>
      <c r="V214" s="231"/>
      <c r="W214" s="231">
        <f t="shared" si="32"/>
        <v>0</v>
      </c>
    </row>
    <row r="215" spans="1:23" x14ac:dyDescent="0.2">
      <c r="A215" s="21">
        <v>344</v>
      </c>
      <c r="B215" s="173" t="s">
        <v>804</v>
      </c>
      <c r="C215" s="171">
        <v>0.27083333333333331</v>
      </c>
      <c r="D215" s="196">
        <v>0.875</v>
      </c>
      <c r="E215" s="171" t="s">
        <v>2022</v>
      </c>
      <c r="F215" s="171" t="s">
        <v>2022</v>
      </c>
      <c r="G215" s="230">
        <f t="shared" si="27"/>
        <v>0.60416666666666674</v>
      </c>
      <c r="H215" s="230"/>
      <c r="I215" s="230">
        <f t="shared" si="28"/>
        <v>0.60416666666666674</v>
      </c>
      <c r="J215" s="171"/>
      <c r="K215" s="171"/>
      <c r="L215" s="171"/>
      <c r="M215" s="171"/>
      <c r="N215" s="231">
        <f t="shared" si="29"/>
        <v>0</v>
      </c>
      <c r="O215" s="232"/>
      <c r="P215" s="230">
        <f t="shared" si="30"/>
        <v>0</v>
      </c>
      <c r="Q215" s="171"/>
      <c r="R215" s="171"/>
      <c r="S215" s="171"/>
      <c r="T215" s="171"/>
      <c r="U215" s="231">
        <f t="shared" si="31"/>
        <v>0</v>
      </c>
      <c r="V215" s="231"/>
      <c r="W215" s="231">
        <f t="shared" si="32"/>
        <v>0</v>
      </c>
    </row>
    <row r="216" spans="1:23" x14ac:dyDescent="0.2">
      <c r="A216" s="21">
        <v>345</v>
      </c>
      <c r="B216" s="173" t="s">
        <v>804</v>
      </c>
      <c r="C216" s="171">
        <v>0.27083333333333331</v>
      </c>
      <c r="D216" s="196">
        <v>0.45833333333333331</v>
      </c>
      <c r="E216" s="171">
        <v>0.66666666666666663</v>
      </c>
      <c r="F216" s="171">
        <v>0.85416666666666663</v>
      </c>
      <c r="G216" s="230">
        <f t="shared" si="27"/>
        <v>0.1875</v>
      </c>
      <c r="H216" s="230">
        <f t="shared" si="26"/>
        <v>0.1875</v>
      </c>
      <c r="I216" s="230">
        <f t="shared" si="28"/>
        <v>0.375</v>
      </c>
      <c r="J216" s="171"/>
      <c r="K216" s="171"/>
      <c r="L216" s="171"/>
      <c r="M216" s="171"/>
      <c r="N216" s="231">
        <f t="shared" si="29"/>
        <v>0</v>
      </c>
      <c r="O216" s="232"/>
      <c r="P216" s="230">
        <f t="shared" si="30"/>
        <v>0</v>
      </c>
      <c r="Q216" s="171"/>
      <c r="R216" s="171"/>
      <c r="S216" s="171"/>
      <c r="T216" s="171"/>
      <c r="U216" s="231">
        <f t="shared" si="31"/>
        <v>0</v>
      </c>
      <c r="V216" s="231"/>
      <c r="W216" s="231">
        <f t="shared" si="32"/>
        <v>0</v>
      </c>
    </row>
    <row r="217" spans="1:23" x14ac:dyDescent="0.2">
      <c r="A217" s="21">
        <v>346</v>
      </c>
      <c r="B217" s="173" t="s">
        <v>804</v>
      </c>
      <c r="C217" s="171">
        <v>0.27083333333333331</v>
      </c>
      <c r="D217" s="196">
        <v>0.45833333333333331</v>
      </c>
      <c r="E217" s="171"/>
      <c r="F217" s="171"/>
      <c r="G217" s="230">
        <f t="shared" si="27"/>
        <v>0.1875</v>
      </c>
      <c r="H217" s="230">
        <f t="shared" si="26"/>
        <v>0</v>
      </c>
      <c r="I217" s="230">
        <f t="shared" si="28"/>
        <v>0.1875</v>
      </c>
      <c r="J217" s="171"/>
      <c r="K217" s="171"/>
      <c r="L217" s="171"/>
      <c r="M217" s="171"/>
      <c r="N217" s="231">
        <f t="shared" si="29"/>
        <v>0</v>
      </c>
      <c r="O217" s="232"/>
      <c r="P217" s="230">
        <f t="shared" si="30"/>
        <v>0</v>
      </c>
      <c r="Q217" s="171"/>
      <c r="R217" s="171"/>
      <c r="S217" s="171"/>
      <c r="T217" s="171"/>
      <c r="U217" s="231">
        <f t="shared" si="31"/>
        <v>0</v>
      </c>
      <c r="V217" s="231"/>
      <c r="W217" s="231">
        <f t="shared" si="32"/>
        <v>0</v>
      </c>
    </row>
    <row r="218" spans="1:23" x14ac:dyDescent="0.2">
      <c r="A218" s="21">
        <v>348</v>
      </c>
      <c r="B218" s="173" t="s">
        <v>804</v>
      </c>
      <c r="C218" s="171">
        <v>0.625</v>
      </c>
      <c r="D218" s="196">
        <v>0.91666666666666663</v>
      </c>
      <c r="E218" s="171"/>
      <c r="F218" s="171"/>
      <c r="G218" s="230">
        <f t="shared" si="27"/>
        <v>0.29166666666666663</v>
      </c>
      <c r="H218" s="230">
        <f t="shared" si="26"/>
        <v>0</v>
      </c>
      <c r="I218" s="230">
        <f t="shared" si="28"/>
        <v>0.29166666666666663</v>
      </c>
      <c r="J218" s="171"/>
      <c r="K218" s="171"/>
      <c r="L218" s="171"/>
      <c r="M218" s="171"/>
      <c r="N218" s="231">
        <f t="shared" si="29"/>
        <v>0</v>
      </c>
      <c r="O218" s="232"/>
      <c r="P218" s="230">
        <f t="shared" si="30"/>
        <v>0</v>
      </c>
      <c r="Q218" s="171"/>
      <c r="R218" s="171"/>
      <c r="S218" s="171"/>
      <c r="T218" s="171"/>
      <c r="U218" s="231">
        <f t="shared" si="31"/>
        <v>0</v>
      </c>
      <c r="V218" s="231"/>
      <c r="W218" s="231">
        <f t="shared" si="32"/>
        <v>0</v>
      </c>
    </row>
    <row r="219" spans="1:23" x14ac:dyDescent="0.2">
      <c r="A219" s="21">
        <v>349</v>
      </c>
      <c r="B219" s="173" t="s">
        <v>804</v>
      </c>
      <c r="C219" s="171">
        <v>0.625</v>
      </c>
      <c r="D219" s="196">
        <v>0.91666666666666663</v>
      </c>
      <c r="E219" s="171"/>
      <c r="F219" s="171"/>
      <c r="G219" s="230">
        <f t="shared" si="27"/>
        <v>0.29166666666666663</v>
      </c>
      <c r="H219" s="230">
        <f t="shared" si="26"/>
        <v>0</v>
      </c>
      <c r="I219" s="230">
        <f t="shared" si="28"/>
        <v>0.29166666666666663</v>
      </c>
      <c r="J219" s="171"/>
      <c r="K219" s="171"/>
      <c r="L219" s="171"/>
      <c r="M219" s="171"/>
      <c r="N219" s="231">
        <f t="shared" si="29"/>
        <v>0</v>
      </c>
      <c r="O219" s="232"/>
      <c r="P219" s="230">
        <f t="shared" si="30"/>
        <v>0</v>
      </c>
      <c r="Q219" s="171"/>
      <c r="R219" s="171"/>
      <c r="S219" s="171"/>
      <c r="T219" s="171"/>
      <c r="U219" s="231">
        <f t="shared" si="31"/>
        <v>0</v>
      </c>
      <c r="V219" s="231"/>
      <c r="W219" s="231">
        <f t="shared" si="32"/>
        <v>0</v>
      </c>
    </row>
    <row r="220" spans="1:23" x14ac:dyDescent="0.2">
      <c r="A220" s="21">
        <v>350</v>
      </c>
      <c r="B220" s="173" t="s">
        <v>804</v>
      </c>
      <c r="C220" s="171">
        <v>0.25</v>
      </c>
      <c r="D220" s="196">
        <v>0.91666666666666663</v>
      </c>
      <c r="E220" s="171" t="s">
        <v>2022</v>
      </c>
      <c r="F220" s="171" t="s">
        <v>2022</v>
      </c>
      <c r="G220" s="230">
        <f t="shared" si="27"/>
        <v>0.66666666666666663</v>
      </c>
      <c r="H220" s="230"/>
      <c r="I220" s="230">
        <f t="shared" si="28"/>
        <v>0.66666666666666663</v>
      </c>
      <c r="J220" s="171">
        <v>0.29166666666666669</v>
      </c>
      <c r="K220" s="171">
        <v>0.875</v>
      </c>
      <c r="L220" s="171"/>
      <c r="M220" s="171"/>
      <c r="N220" s="231">
        <f t="shared" si="29"/>
        <v>0.58333333333333326</v>
      </c>
      <c r="O220" s="232"/>
      <c r="P220" s="230">
        <f t="shared" si="30"/>
        <v>0.58333333333333326</v>
      </c>
      <c r="Q220" s="171">
        <v>0.41666666666666669</v>
      </c>
      <c r="R220" s="171">
        <v>0.83333333333333337</v>
      </c>
      <c r="S220" s="171"/>
      <c r="T220" s="171"/>
      <c r="U220" s="231">
        <f t="shared" si="31"/>
        <v>0.41666666666666669</v>
      </c>
      <c r="V220" s="231"/>
      <c r="W220" s="231">
        <f t="shared" si="32"/>
        <v>0.41666666666666669</v>
      </c>
    </row>
    <row r="221" spans="1:23" x14ac:dyDescent="0.2">
      <c r="A221" s="21">
        <v>352</v>
      </c>
      <c r="B221" s="173" t="s">
        <v>804</v>
      </c>
      <c r="C221" s="171">
        <v>0.66666666666666663</v>
      </c>
      <c r="D221" s="196">
        <v>0.85416666666666663</v>
      </c>
      <c r="E221" s="171"/>
      <c r="F221" s="171"/>
      <c r="G221" s="230">
        <f t="shared" si="27"/>
        <v>0.1875</v>
      </c>
      <c r="H221" s="230">
        <f t="shared" si="26"/>
        <v>0</v>
      </c>
      <c r="I221" s="230">
        <f t="shared" si="28"/>
        <v>0.1875</v>
      </c>
      <c r="J221" s="171"/>
      <c r="K221" s="171"/>
      <c r="L221" s="171"/>
      <c r="M221" s="171"/>
      <c r="N221" s="231">
        <f t="shared" si="29"/>
        <v>0</v>
      </c>
      <c r="O221" s="232"/>
      <c r="P221" s="230">
        <f t="shared" si="30"/>
        <v>0</v>
      </c>
      <c r="Q221" s="171"/>
      <c r="R221" s="171"/>
      <c r="S221" s="171"/>
      <c r="T221" s="171"/>
      <c r="U221" s="231">
        <f t="shared" si="31"/>
        <v>0</v>
      </c>
      <c r="V221" s="231"/>
      <c r="W221" s="231">
        <f t="shared" si="32"/>
        <v>0</v>
      </c>
    </row>
    <row r="222" spans="1:23" x14ac:dyDescent="0.2">
      <c r="A222" s="21">
        <v>354</v>
      </c>
      <c r="B222" s="173" t="s">
        <v>804</v>
      </c>
      <c r="C222" s="171">
        <v>0.27083333333333331</v>
      </c>
      <c r="D222" s="196">
        <v>0.45833333333333331</v>
      </c>
      <c r="E222" s="171"/>
      <c r="F222" s="171"/>
      <c r="G222" s="230">
        <f t="shared" si="27"/>
        <v>0.1875</v>
      </c>
      <c r="H222" s="230">
        <f t="shared" si="26"/>
        <v>0</v>
      </c>
      <c r="I222" s="230">
        <f t="shared" si="28"/>
        <v>0.1875</v>
      </c>
      <c r="J222" s="171"/>
      <c r="K222" s="171"/>
      <c r="L222" s="171"/>
      <c r="M222" s="171"/>
      <c r="N222" s="231">
        <f t="shared" si="29"/>
        <v>0</v>
      </c>
      <c r="O222" s="232"/>
      <c r="P222" s="230">
        <f t="shared" si="30"/>
        <v>0</v>
      </c>
      <c r="Q222" s="171"/>
      <c r="R222" s="171"/>
      <c r="S222" s="171"/>
      <c r="T222" s="171"/>
      <c r="U222" s="231">
        <f t="shared" si="31"/>
        <v>0</v>
      </c>
      <c r="V222" s="231"/>
      <c r="W222" s="231">
        <f t="shared" si="32"/>
        <v>0</v>
      </c>
    </row>
    <row r="223" spans="1:23" x14ac:dyDescent="0.2">
      <c r="A223" s="21">
        <v>355</v>
      </c>
      <c r="B223" s="173" t="s">
        <v>804</v>
      </c>
      <c r="C223" s="171">
        <v>0.25</v>
      </c>
      <c r="D223" s="196">
        <v>0.95833333333333337</v>
      </c>
      <c r="E223" s="171"/>
      <c r="F223" s="171"/>
      <c r="G223" s="230">
        <f t="shared" si="27"/>
        <v>0.70833333333333337</v>
      </c>
      <c r="H223" s="230">
        <f t="shared" si="26"/>
        <v>0</v>
      </c>
      <c r="I223" s="230">
        <f t="shared" si="28"/>
        <v>0.70833333333333337</v>
      </c>
      <c r="J223" s="171">
        <v>0.27083333333333331</v>
      </c>
      <c r="K223" s="171">
        <v>0.95833333333333337</v>
      </c>
      <c r="L223" s="171"/>
      <c r="M223" s="171"/>
      <c r="N223" s="231">
        <f t="shared" si="29"/>
        <v>0.6875</v>
      </c>
      <c r="O223" s="232"/>
      <c r="P223" s="230">
        <f t="shared" si="30"/>
        <v>0.6875</v>
      </c>
      <c r="Q223" s="171">
        <v>0.5</v>
      </c>
      <c r="R223" s="171">
        <v>0.83333333333333337</v>
      </c>
      <c r="S223" s="171"/>
      <c r="T223" s="171"/>
      <c r="U223" s="231">
        <f t="shared" si="31"/>
        <v>0.33333333333333337</v>
      </c>
      <c r="V223" s="231"/>
      <c r="W223" s="231">
        <f t="shared" si="32"/>
        <v>0.33333333333333337</v>
      </c>
    </row>
    <row r="224" spans="1:23" x14ac:dyDescent="0.2">
      <c r="A224" s="21">
        <v>356</v>
      </c>
      <c r="B224" s="173" t="s">
        <v>804</v>
      </c>
      <c r="C224" s="171">
        <v>0.27083333333333331</v>
      </c>
      <c r="D224" s="196">
        <v>0.41666666666666669</v>
      </c>
      <c r="E224" s="171">
        <v>0.66666666666666663</v>
      </c>
      <c r="F224" s="171">
        <v>0.875</v>
      </c>
      <c r="G224" s="230">
        <f t="shared" si="27"/>
        <v>0.14583333333333337</v>
      </c>
      <c r="H224" s="230">
        <f t="shared" si="26"/>
        <v>0.20833333333333337</v>
      </c>
      <c r="I224" s="230">
        <f t="shared" si="28"/>
        <v>0.35416666666666674</v>
      </c>
      <c r="J224" s="171"/>
      <c r="K224" s="171"/>
      <c r="L224" s="171"/>
      <c r="M224" s="171"/>
      <c r="N224" s="231">
        <f t="shared" si="29"/>
        <v>0</v>
      </c>
      <c r="O224" s="232"/>
      <c r="P224" s="230">
        <f t="shared" si="30"/>
        <v>0</v>
      </c>
      <c r="Q224" s="171"/>
      <c r="R224" s="171"/>
      <c r="S224" s="171"/>
      <c r="T224" s="171"/>
      <c r="U224" s="231">
        <f t="shared" si="31"/>
        <v>0</v>
      </c>
      <c r="V224" s="231"/>
      <c r="W224" s="231">
        <f t="shared" si="32"/>
        <v>0</v>
      </c>
    </row>
    <row r="225" spans="1:23" x14ac:dyDescent="0.2">
      <c r="A225" s="21">
        <v>357</v>
      </c>
      <c r="B225" s="173" t="s">
        <v>804</v>
      </c>
      <c r="C225" s="171">
        <v>0.5</v>
      </c>
      <c r="D225" s="196">
        <v>0.83333333333333337</v>
      </c>
      <c r="E225" s="171"/>
      <c r="F225" s="171"/>
      <c r="G225" s="230">
        <f t="shared" si="27"/>
        <v>0.33333333333333337</v>
      </c>
      <c r="H225" s="230">
        <f t="shared" si="26"/>
        <v>0</v>
      </c>
      <c r="I225" s="230">
        <f t="shared" si="28"/>
        <v>0.33333333333333337</v>
      </c>
      <c r="J225" s="171"/>
      <c r="K225" s="171"/>
      <c r="L225" s="171"/>
      <c r="M225" s="171"/>
      <c r="N225" s="231">
        <f t="shared" si="29"/>
        <v>0</v>
      </c>
      <c r="O225" s="232"/>
      <c r="P225" s="230">
        <f t="shared" si="30"/>
        <v>0</v>
      </c>
      <c r="Q225" s="171"/>
      <c r="R225" s="171"/>
      <c r="S225" s="171"/>
      <c r="T225" s="171"/>
      <c r="U225" s="231">
        <f t="shared" si="31"/>
        <v>0</v>
      </c>
      <c r="V225" s="231"/>
      <c r="W225" s="231">
        <f t="shared" si="32"/>
        <v>0</v>
      </c>
    </row>
    <row r="226" spans="1:23" x14ac:dyDescent="0.2">
      <c r="A226" s="21">
        <v>358</v>
      </c>
      <c r="B226" s="173" t="s">
        <v>804</v>
      </c>
      <c r="C226" s="171">
        <v>0.6875</v>
      </c>
      <c r="D226" s="196">
        <v>0.85416666666666663</v>
      </c>
      <c r="E226" s="171"/>
      <c r="F226" s="171"/>
      <c r="G226" s="230">
        <f t="shared" si="27"/>
        <v>0.16666666666666663</v>
      </c>
      <c r="H226" s="230">
        <f t="shared" si="26"/>
        <v>0</v>
      </c>
      <c r="I226" s="230">
        <f t="shared" si="28"/>
        <v>0.16666666666666663</v>
      </c>
      <c r="J226" s="171"/>
      <c r="K226" s="171"/>
      <c r="L226" s="171"/>
      <c r="M226" s="171"/>
      <c r="N226" s="231">
        <f t="shared" si="29"/>
        <v>0</v>
      </c>
      <c r="O226" s="232"/>
      <c r="P226" s="230">
        <f t="shared" si="30"/>
        <v>0</v>
      </c>
      <c r="Q226" s="171"/>
      <c r="R226" s="171"/>
      <c r="S226" s="171"/>
      <c r="T226" s="171"/>
      <c r="U226" s="231">
        <f t="shared" si="31"/>
        <v>0</v>
      </c>
      <c r="V226" s="231"/>
      <c r="W226" s="231">
        <f t="shared" si="32"/>
        <v>0</v>
      </c>
    </row>
    <row r="227" spans="1:23" x14ac:dyDescent="0.2">
      <c r="A227" s="21">
        <v>359</v>
      </c>
      <c r="B227" s="173" t="s">
        <v>804</v>
      </c>
      <c r="C227" s="171">
        <v>0.27083333333333331</v>
      </c>
      <c r="D227" s="196">
        <v>0.89583333333333337</v>
      </c>
      <c r="E227" s="171"/>
      <c r="F227" s="171"/>
      <c r="G227" s="230">
        <f t="shared" si="27"/>
        <v>0.625</v>
      </c>
      <c r="H227" s="230">
        <f t="shared" si="26"/>
        <v>0</v>
      </c>
      <c r="I227" s="230">
        <f t="shared" si="28"/>
        <v>0.625</v>
      </c>
      <c r="J227" s="171"/>
      <c r="K227" s="171"/>
      <c r="L227" s="171"/>
      <c r="M227" s="171"/>
      <c r="N227" s="231">
        <f t="shared" si="29"/>
        <v>0</v>
      </c>
      <c r="O227" s="232"/>
      <c r="P227" s="230">
        <f t="shared" si="30"/>
        <v>0</v>
      </c>
      <c r="Q227" s="171"/>
      <c r="R227" s="171"/>
      <c r="S227" s="171"/>
      <c r="T227" s="171"/>
      <c r="U227" s="231">
        <f t="shared" si="31"/>
        <v>0</v>
      </c>
      <c r="V227" s="231"/>
      <c r="W227" s="231">
        <f t="shared" si="32"/>
        <v>0</v>
      </c>
    </row>
    <row r="228" spans="1:23" x14ac:dyDescent="0.2">
      <c r="A228" s="21">
        <v>360</v>
      </c>
      <c r="B228" s="173" t="s">
        <v>804</v>
      </c>
      <c r="C228" s="171">
        <v>0.25</v>
      </c>
      <c r="D228" s="196">
        <v>0.5</v>
      </c>
      <c r="E228" s="171"/>
      <c r="F228" s="171"/>
      <c r="G228" s="230">
        <f t="shared" si="27"/>
        <v>0.25</v>
      </c>
      <c r="H228" s="230">
        <f t="shared" si="26"/>
        <v>0</v>
      </c>
      <c r="I228" s="230">
        <f t="shared" si="28"/>
        <v>0.25</v>
      </c>
      <c r="J228" s="171"/>
      <c r="K228" s="171"/>
      <c r="L228" s="171"/>
      <c r="M228" s="171"/>
      <c r="N228" s="231">
        <f t="shared" si="29"/>
        <v>0</v>
      </c>
      <c r="O228" s="232"/>
      <c r="P228" s="230">
        <f t="shared" si="30"/>
        <v>0</v>
      </c>
      <c r="Q228" s="171"/>
      <c r="R228" s="171"/>
      <c r="S228" s="171"/>
      <c r="T228" s="171"/>
      <c r="U228" s="231">
        <f t="shared" si="31"/>
        <v>0</v>
      </c>
      <c r="V228" s="231"/>
      <c r="W228" s="231">
        <f t="shared" si="32"/>
        <v>0</v>
      </c>
    </row>
    <row r="229" spans="1:23" x14ac:dyDescent="0.2">
      <c r="A229" s="21">
        <v>365</v>
      </c>
      <c r="B229" s="173" t="s">
        <v>804</v>
      </c>
      <c r="C229" s="171">
        <v>0.58333333333333337</v>
      </c>
      <c r="D229" s="196">
        <v>0.89583333333333337</v>
      </c>
      <c r="E229" s="171"/>
      <c r="F229" s="171"/>
      <c r="G229" s="230">
        <f t="shared" si="27"/>
        <v>0.3125</v>
      </c>
      <c r="H229" s="230">
        <f t="shared" si="26"/>
        <v>0</v>
      </c>
      <c r="I229" s="230">
        <f t="shared" si="28"/>
        <v>0.3125</v>
      </c>
      <c r="J229" s="171">
        <v>0.3125</v>
      </c>
      <c r="K229" s="171">
        <v>0.875</v>
      </c>
      <c r="L229" s="171"/>
      <c r="M229" s="171"/>
      <c r="N229" s="231">
        <f t="shared" si="29"/>
        <v>0.5625</v>
      </c>
      <c r="O229" s="232"/>
      <c r="P229" s="230">
        <f t="shared" si="30"/>
        <v>0.5625</v>
      </c>
      <c r="Q229" s="171"/>
      <c r="R229" s="171"/>
      <c r="S229" s="171"/>
      <c r="T229" s="171"/>
      <c r="U229" s="231">
        <f t="shared" si="31"/>
        <v>0</v>
      </c>
      <c r="V229" s="231"/>
      <c r="W229" s="231">
        <f t="shared" si="32"/>
        <v>0</v>
      </c>
    </row>
    <row r="230" spans="1:23" x14ac:dyDescent="0.2">
      <c r="A230" s="21">
        <v>366</v>
      </c>
      <c r="B230" s="173" t="s">
        <v>804</v>
      </c>
      <c r="C230" s="171">
        <v>0.58333333333333337</v>
      </c>
      <c r="D230" s="196">
        <v>0.89583333333333337</v>
      </c>
      <c r="E230" s="171"/>
      <c r="F230" s="171"/>
      <c r="G230" s="230">
        <f t="shared" si="27"/>
        <v>0.3125</v>
      </c>
      <c r="H230" s="230">
        <f t="shared" si="26"/>
        <v>0</v>
      </c>
      <c r="I230" s="230">
        <f t="shared" si="28"/>
        <v>0.3125</v>
      </c>
      <c r="J230" s="171">
        <v>0.3125</v>
      </c>
      <c r="K230" s="171">
        <v>0.875</v>
      </c>
      <c r="L230" s="171"/>
      <c r="M230" s="171"/>
      <c r="N230" s="231">
        <f t="shared" si="29"/>
        <v>0.5625</v>
      </c>
      <c r="O230" s="232"/>
      <c r="P230" s="230">
        <f t="shared" si="30"/>
        <v>0.5625</v>
      </c>
      <c r="Q230" s="171"/>
      <c r="R230" s="171"/>
      <c r="S230" s="171"/>
      <c r="T230" s="171"/>
      <c r="U230" s="231">
        <f t="shared" si="31"/>
        <v>0</v>
      </c>
      <c r="V230" s="231"/>
      <c r="W230" s="231">
        <f t="shared" si="32"/>
        <v>0</v>
      </c>
    </row>
    <row r="231" spans="1:23" x14ac:dyDescent="0.2">
      <c r="A231" s="21">
        <v>367</v>
      </c>
      <c r="B231" s="173" t="s">
        <v>804</v>
      </c>
      <c r="C231" s="171">
        <v>0.27083333333333331</v>
      </c>
      <c r="D231" s="196">
        <v>0.89583333333333337</v>
      </c>
      <c r="E231" s="171"/>
      <c r="F231" s="171"/>
      <c r="G231" s="230">
        <f t="shared" si="27"/>
        <v>0.625</v>
      </c>
      <c r="H231" s="230">
        <f t="shared" ref="H231:H250" si="33">F231-E231</f>
        <v>0</v>
      </c>
      <c r="I231" s="230">
        <f t="shared" si="28"/>
        <v>0.625</v>
      </c>
      <c r="J231" s="171">
        <v>0.3125</v>
      </c>
      <c r="K231" s="171">
        <v>0.875</v>
      </c>
      <c r="L231" s="171"/>
      <c r="M231" s="171"/>
      <c r="N231" s="231">
        <f t="shared" si="29"/>
        <v>0.5625</v>
      </c>
      <c r="O231" s="232"/>
      <c r="P231" s="230">
        <f t="shared" si="30"/>
        <v>0.5625</v>
      </c>
      <c r="Q231" s="171"/>
      <c r="R231" s="171"/>
      <c r="S231" s="171"/>
      <c r="T231" s="171"/>
      <c r="U231" s="231">
        <f t="shared" si="31"/>
        <v>0</v>
      </c>
      <c r="V231" s="231"/>
      <c r="W231" s="231">
        <f t="shared" si="32"/>
        <v>0</v>
      </c>
    </row>
    <row r="232" spans="1:23" x14ac:dyDescent="0.2">
      <c r="A232" s="21">
        <v>368</v>
      </c>
      <c r="B232" s="173" t="s">
        <v>804</v>
      </c>
      <c r="C232" s="171">
        <v>0.58333333333333337</v>
      </c>
      <c r="D232" s="196">
        <v>0.89583333333333337</v>
      </c>
      <c r="E232" s="171"/>
      <c r="F232" s="171"/>
      <c r="G232" s="230">
        <f t="shared" si="27"/>
        <v>0.3125</v>
      </c>
      <c r="H232" s="230">
        <f t="shared" si="33"/>
        <v>0</v>
      </c>
      <c r="I232" s="230">
        <f t="shared" si="28"/>
        <v>0.3125</v>
      </c>
      <c r="J232" s="171">
        <v>0.3125</v>
      </c>
      <c r="K232" s="171">
        <v>0.875</v>
      </c>
      <c r="L232" s="171"/>
      <c r="M232" s="171"/>
      <c r="N232" s="231">
        <f t="shared" si="29"/>
        <v>0.5625</v>
      </c>
      <c r="O232" s="232"/>
      <c r="P232" s="230">
        <f t="shared" si="30"/>
        <v>0.5625</v>
      </c>
      <c r="Q232" s="171"/>
      <c r="R232" s="171"/>
      <c r="S232" s="171"/>
      <c r="T232" s="171"/>
      <c r="U232" s="231">
        <f t="shared" si="31"/>
        <v>0</v>
      </c>
      <c r="V232" s="231"/>
      <c r="W232" s="231">
        <f t="shared" si="32"/>
        <v>0</v>
      </c>
    </row>
    <row r="233" spans="1:23" x14ac:dyDescent="0.2">
      <c r="A233" s="21">
        <v>371</v>
      </c>
      <c r="B233" s="173" t="s">
        <v>804</v>
      </c>
      <c r="C233" s="171">
        <v>0.27083333333333331</v>
      </c>
      <c r="D233" s="196">
        <v>0.625</v>
      </c>
      <c r="E233" s="171"/>
      <c r="F233" s="171"/>
      <c r="G233" s="230">
        <f t="shared" si="27"/>
        <v>0.35416666666666669</v>
      </c>
      <c r="H233" s="230">
        <f t="shared" si="33"/>
        <v>0</v>
      </c>
      <c r="I233" s="230">
        <f t="shared" si="28"/>
        <v>0.35416666666666669</v>
      </c>
      <c r="J233" s="171"/>
      <c r="K233" s="171"/>
      <c r="L233" s="171"/>
      <c r="M233" s="171"/>
      <c r="N233" s="231">
        <f t="shared" si="29"/>
        <v>0</v>
      </c>
      <c r="O233" s="232"/>
      <c r="P233" s="230">
        <f t="shared" si="30"/>
        <v>0</v>
      </c>
      <c r="Q233" s="171"/>
      <c r="R233" s="171"/>
      <c r="S233" s="171"/>
      <c r="T233" s="171"/>
      <c r="U233" s="231">
        <f t="shared" si="31"/>
        <v>0</v>
      </c>
      <c r="V233" s="231"/>
      <c r="W233" s="231">
        <f t="shared" si="32"/>
        <v>0</v>
      </c>
    </row>
    <row r="234" spans="1:23" x14ac:dyDescent="0.2">
      <c r="A234" s="21">
        <v>372</v>
      </c>
      <c r="B234" s="173" t="s">
        <v>804</v>
      </c>
      <c r="C234" s="171">
        <v>0.54166666666666663</v>
      </c>
      <c r="D234" s="196">
        <v>0.89583333333333337</v>
      </c>
      <c r="E234" s="171"/>
      <c r="F234" s="171"/>
      <c r="G234" s="230">
        <f t="shared" si="27"/>
        <v>0.35416666666666674</v>
      </c>
      <c r="H234" s="230">
        <f t="shared" si="33"/>
        <v>0</v>
      </c>
      <c r="I234" s="230">
        <f t="shared" si="28"/>
        <v>0.35416666666666674</v>
      </c>
      <c r="J234" s="171"/>
      <c r="K234" s="171"/>
      <c r="L234" s="171"/>
      <c r="M234" s="171"/>
      <c r="N234" s="231">
        <f t="shared" si="29"/>
        <v>0</v>
      </c>
      <c r="O234" s="232"/>
      <c r="P234" s="230">
        <f t="shared" si="30"/>
        <v>0</v>
      </c>
      <c r="Q234" s="171"/>
      <c r="R234" s="171"/>
      <c r="S234" s="171"/>
      <c r="T234" s="171"/>
      <c r="U234" s="231">
        <f t="shared" si="31"/>
        <v>0</v>
      </c>
      <c r="V234" s="231"/>
      <c r="W234" s="231">
        <f t="shared" si="32"/>
        <v>0</v>
      </c>
    </row>
    <row r="235" spans="1:23" x14ac:dyDescent="0.2">
      <c r="A235" s="21">
        <v>373</v>
      </c>
      <c r="B235" s="173" t="s">
        <v>804</v>
      </c>
      <c r="C235" s="171">
        <v>0.27083333333333331</v>
      </c>
      <c r="D235" s="196">
        <v>0.41666666666666669</v>
      </c>
      <c r="E235" s="171"/>
      <c r="F235" s="171"/>
      <c r="G235" s="230">
        <f t="shared" si="27"/>
        <v>0.14583333333333337</v>
      </c>
      <c r="H235" s="230">
        <f t="shared" si="33"/>
        <v>0</v>
      </c>
      <c r="I235" s="230">
        <f t="shared" si="28"/>
        <v>0.14583333333333337</v>
      </c>
      <c r="J235" s="171"/>
      <c r="K235" s="171"/>
      <c r="L235" s="171"/>
      <c r="M235" s="171"/>
      <c r="N235" s="231">
        <f t="shared" si="29"/>
        <v>0</v>
      </c>
      <c r="O235" s="232"/>
      <c r="P235" s="230">
        <f t="shared" si="30"/>
        <v>0</v>
      </c>
      <c r="Q235" s="171"/>
      <c r="R235" s="171"/>
      <c r="S235" s="171"/>
      <c r="T235" s="171"/>
      <c r="U235" s="231">
        <f t="shared" si="31"/>
        <v>0</v>
      </c>
      <c r="V235" s="231"/>
      <c r="W235" s="231">
        <f t="shared" si="32"/>
        <v>0</v>
      </c>
    </row>
    <row r="236" spans="1:23" x14ac:dyDescent="0.2">
      <c r="A236" s="21">
        <v>374</v>
      </c>
      <c r="B236" s="173" t="s">
        <v>804</v>
      </c>
      <c r="C236" s="171">
        <v>0.27083333333333331</v>
      </c>
      <c r="D236" s="196">
        <v>0.41666666666666669</v>
      </c>
      <c r="E236" s="171"/>
      <c r="F236" s="171"/>
      <c r="G236" s="230">
        <f t="shared" si="27"/>
        <v>0.14583333333333337</v>
      </c>
      <c r="H236" s="230">
        <f t="shared" si="33"/>
        <v>0</v>
      </c>
      <c r="I236" s="230">
        <f t="shared" si="28"/>
        <v>0.14583333333333337</v>
      </c>
      <c r="J236" s="171"/>
      <c r="K236" s="171"/>
      <c r="L236" s="171"/>
      <c r="M236" s="171"/>
      <c r="N236" s="231">
        <f t="shared" si="29"/>
        <v>0</v>
      </c>
      <c r="O236" s="232"/>
      <c r="P236" s="230">
        <f t="shared" si="30"/>
        <v>0</v>
      </c>
      <c r="Q236" s="171"/>
      <c r="R236" s="171"/>
      <c r="S236" s="171"/>
      <c r="T236" s="171"/>
      <c r="U236" s="231">
        <f t="shared" si="31"/>
        <v>0</v>
      </c>
      <c r="V236" s="231"/>
      <c r="W236" s="231">
        <f t="shared" si="32"/>
        <v>0</v>
      </c>
    </row>
    <row r="237" spans="1:23" x14ac:dyDescent="0.2">
      <c r="A237" s="21">
        <v>375</v>
      </c>
      <c r="B237" s="173" t="s">
        <v>804</v>
      </c>
      <c r="C237" s="171">
        <v>0.27083333333333331</v>
      </c>
      <c r="D237" s="196">
        <v>0.41666666666666669</v>
      </c>
      <c r="E237" s="171"/>
      <c r="F237" s="171"/>
      <c r="G237" s="230">
        <f t="shared" si="27"/>
        <v>0.14583333333333337</v>
      </c>
      <c r="H237" s="230">
        <f t="shared" si="33"/>
        <v>0</v>
      </c>
      <c r="I237" s="230">
        <f t="shared" si="28"/>
        <v>0.14583333333333337</v>
      </c>
      <c r="J237" s="171"/>
      <c r="K237" s="171"/>
      <c r="L237" s="171"/>
      <c r="M237" s="171"/>
      <c r="N237" s="231">
        <f t="shared" si="29"/>
        <v>0</v>
      </c>
      <c r="O237" s="232"/>
      <c r="P237" s="230">
        <f t="shared" si="30"/>
        <v>0</v>
      </c>
      <c r="Q237" s="171"/>
      <c r="R237" s="171"/>
      <c r="S237" s="171"/>
      <c r="T237" s="171"/>
      <c r="U237" s="231">
        <f t="shared" si="31"/>
        <v>0</v>
      </c>
      <c r="V237" s="231"/>
      <c r="W237" s="231">
        <f t="shared" si="32"/>
        <v>0</v>
      </c>
    </row>
    <row r="238" spans="1:23" x14ac:dyDescent="0.2">
      <c r="A238" s="21">
        <v>376</v>
      </c>
      <c r="B238" s="173" t="s">
        <v>804</v>
      </c>
      <c r="C238" s="171">
        <v>0.27083333333333331</v>
      </c>
      <c r="D238" s="196">
        <v>0.41666666666666669</v>
      </c>
      <c r="E238" s="171"/>
      <c r="F238" s="171"/>
      <c r="G238" s="230">
        <f t="shared" si="27"/>
        <v>0.14583333333333337</v>
      </c>
      <c r="H238" s="230">
        <f t="shared" si="33"/>
        <v>0</v>
      </c>
      <c r="I238" s="230">
        <f t="shared" si="28"/>
        <v>0.14583333333333337</v>
      </c>
      <c r="J238" s="171"/>
      <c r="K238" s="171"/>
      <c r="L238" s="171"/>
      <c r="M238" s="171"/>
      <c r="N238" s="231">
        <f t="shared" si="29"/>
        <v>0</v>
      </c>
      <c r="O238" s="232"/>
      <c r="P238" s="230">
        <f t="shared" si="30"/>
        <v>0</v>
      </c>
      <c r="Q238" s="171"/>
      <c r="R238" s="171"/>
      <c r="S238" s="171"/>
      <c r="T238" s="171"/>
      <c r="U238" s="231">
        <f t="shared" si="31"/>
        <v>0</v>
      </c>
      <c r="V238" s="231"/>
      <c r="W238" s="231">
        <f t="shared" si="32"/>
        <v>0</v>
      </c>
    </row>
    <row r="239" spans="1:23" x14ac:dyDescent="0.2">
      <c r="A239" s="21">
        <v>377</v>
      </c>
      <c r="B239" s="173" t="s">
        <v>804</v>
      </c>
      <c r="C239" s="171">
        <v>0.27083333333333331</v>
      </c>
      <c r="D239" s="196">
        <v>0.5</v>
      </c>
      <c r="E239" s="171"/>
      <c r="F239" s="171"/>
      <c r="G239" s="230">
        <f t="shared" si="27"/>
        <v>0.22916666666666669</v>
      </c>
      <c r="H239" s="230">
        <f t="shared" si="33"/>
        <v>0</v>
      </c>
      <c r="I239" s="230">
        <f t="shared" si="28"/>
        <v>0.22916666666666669</v>
      </c>
      <c r="J239" s="171"/>
      <c r="K239" s="171"/>
      <c r="L239" s="171"/>
      <c r="M239" s="171"/>
      <c r="N239" s="231">
        <f t="shared" si="29"/>
        <v>0</v>
      </c>
      <c r="O239" s="232"/>
      <c r="P239" s="230">
        <f t="shared" si="30"/>
        <v>0</v>
      </c>
      <c r="Q239" s="171"/>
      <c r="R239" s="171"/>
      <c r="S239" s="171"/>
      <c r="T239" s="171"/>
      <c r="U239" s="231">
        <f t="shared" si="31"/>
        <v>0</v>
      </c>
      <c r="V239" s="231"/>
      <c r="W239" s="231">
        <f t="shared" si="32"/>
        <v>0</v>
      </c>
    </row>
    <row r="240" spans="1:23" x14ac:dyDescent="0.2">
      <c r="A240" s="21">
        <v>378</v>
      </c>
      <c r="B240" s="173" t="s">
        <v>804</v>
      </c>
      <c r="C240" s="171">
        <v>0.27083333333333331</v>
      </c>
      <c r="D240" s="196">
        <v>0.5</v>
      </c>
      <c r="E240" s="171"/>
      <c r="F240" s="171"/>
      <c r="G240" s="230">
        <f t="shared" si="27"/>
        <v>0.22916666666666669</v>
      </c>
      <c r="H240" s="230">
        <f t="shared" si="33"/>
        <v>0</v>
      </c>
      <c r="I240" s="230">
        <f t="shared" si="28"/>
        <v>0.22916666666666669</v>
      </c>
      <c r="J240" s="171"/>
      <c r="K240" s="171"/>
      <c r="L240" s="171"/>
      <c r="M240" s="171"/>
      <c r="N240" s="231">
        <f t="shared" si="29"/>
        <v>0</v>
      </c>
      <c r="O240" s="232"/>
      <c r="P240" s="230">
        <f t="shared" si="30"/>
        <v>0</v>
      </c>
      <c r="Q240" s="171"/>
      <c r="R240" s="171"/>
      <c r="S240" s="171"/>
      <c r="T240" s="171"/>
      <c r="U240" s="231">
        <f t="shared" si="31"/>
        <v>0</v>
      </c>
      <c r="V240" s="231"/>
      <c r="W240" s="231">
        <f t="shared" si="32"/>
        <v>0</v>
      </c>
    </row>
    <row r="241" spans="1:23" x14ac:dyDescent="0.2">
      <c r="A241" s="21">
        <v>379</v>
      </c>
      <c r="B241" s="173" t="s">
        <v>804</v>
      </c>
      <c r="C241" s="171">
        <v>0.70833333333333337</v>
      </c>
      <c r="D241" s="196">
        <v>0.875</v>
      </c>
      <c r="E241" s="171"/>
      <c r="F241" s="171"/>
      <c r="G241" s="230">
        <f t="shared" si="27"/>
        <v>0.16666666666666663</v>
      </c>
      <c r="H241" s="230">
        <f t="shared" si="33"/>
        <v>0</v>
      </c>
      <c r="I241" s="230">
        <f t="shared" si="28"/>
        <v>0.16666666666666663</v>
      </c>
      <c r="J241" s="171"/>
      <c r="K241" s="171"/>
      <c r="L241" s="171"/>
      <c r="M241" s="171"/>
      <c r="N241" s="231">
        <f t="shared" si="29"/>
        <v>0</v>
      </c>
      <c r="O241" s="232"/>
      <c r="P241" s="230">
        <f t="shared" si="30"/>
        <v>0</v>
      </c>
      <c r="Q241" s="171"/>
      <c r="R241" s="171"/>
      <c r="S241" s="171"/>
      <c r="T241" s="171"/>
      <c r="U241" s="231">
        <f t="shared" si="31"/>
        <v>0</v>
      </c>
      <c r="V241" s="231"/>
      <c r="W241" s="231">
        <f t="shared" si="32"/>
        <v>0</v>
      </c>
    </row>
    <row r="242" spans="1:23" x14ac:dyDescent="0.2">
      <c r="A242" s="21">
        <v>380</v>
      </c>
      <c r="B242" s="173" t="s">
        <v>804</v>
      </c>
      <c r="C242" s="171">
        <v>0.58333333333333337</v>
      </c>
      <c r="D242" s="196">
        <v>0.89583333333333337</v>
      </c>
      <c r="E242" s="171"/>
      <c r="F242" s="171"/>
      <c r="G242" s="230">
        <f t="shared" si="27"/>
        <v>0.3125</v>
      </c>
      <c r="H242" s="230">
        <f t="shared" si="33"/>
        <v>0</v>
      </c>
      <c r="I242" s="230">
        <f t="shared" si="28"/>
        <v>0.3125</v>
      </c>
      <c r="J242" s="171"/>
      <c r="K242" s="171"/>
      <c r="L242" s="171"/>
      <c r="M242" s="171"/>
      <c r="N242" s="231">
        <f t="shared" si="29"/>
        <v>0</v>
      </c>
      <c r="O242" s="232"/>
      <c r="P242" s="230">
        <f t="shared" si="30"/>
        <v>0</v>
      </c>
      <c r="Q242" s="171"/>
      <c r="R242" s="171"/>
      <c r="S242" s="171"/>
      <c r="T242" s="171"/>
      <c r="U242" s="231">
        <f t="shared" si="31"/>
        <v>0</v>
      </c>
      <c r="V242" s="231"/>
      <c r="W242" s="231">
        <f t="shared" si="32"/>
        <v>0</v>
      </c>
    </row>
    <row r="243" spans="1:23" x14ac:dyDescent="0.2">
      <c r="A243" s="21">
        <v>381</v>
      </c>
      <c r="B243" s="173" t="s">
        <v>804</v>
      </c>
      <c r="C243" s="171">
        <v>0.45833333333333331</v>
      </c>
      <c r="D243" s="196">
        <v>0.7284722222222223</v>
      </c>
      <c r="E243" s="171"/>
      <c r="F243" s="171"/>
      <c r="G243" s="230">
        <f t="shared" si="27"/>
        <v>0.27013888888888898</v>
      </c>
      <c r="H243" s="230">
        <f t="shared" si="33"/>
        <v>0</v>
      </c>
      <c r="I243" s="230">
        <f t="shared" si="28"/>
        <v>0.27013888888888898</v>
      </c>
      <c r="J243" s="171"/>
      <c r="K243" s="171"/>
      <c r="L243" s="171"/>
      <c r="M243" s="171"/>
      <c r="N243" s="231">
        <f t="shared" si="29"/>
        <v>0</v>
      </c>
      <c r="O243" s="232"/>
      <c r="P243" s="230">
        <f t="shared" si="30"/>
        <v>0</v>
      </c>
      <c r="Q243" s="171"/>
      <c r="R243" s="171"/>
      <c r="S243" s="171"/>
      <c r="T243" s="171"/>
      <c r="U243" s="231">
        <f t="shared" si="31"/>
        <v>0</v>
      </c>
      <c r="V243" s="231"/>
      <c r="W243" s="231">
        <f t="shared" si="32"/>
        <v>0</v>
      </c>
    </row>
    <row r="244" spans="1:23" x14ac:dyDescent="0.2">
      <c r="A244" s="21">
        <v>382</v>
      </c>
      <c r="B244" s="173" t="s">
        <v>804</v>
      </c>
      <c r="C244" s="171">
        <v>0.45833333333333331</v>
      </c>
      <c r="D244" s="196">
        <v>0.7284722222222223</v>
      </c>
      <c r="E244" s="171"/>
      <c r="F244" s="171"/>
      <c r="G244" s="230">
        <f t="shared" si="27"/>
        <v>0.27013888888888898</v>
      </c>
      <c r="H244" s="230">
        <f t="shared" si="33"/>
        <v>0</v>
      </c>
      <c r="I244" s="230">
        <f t="shared" si="28"/>
        <v>0.27013888888888898</v>
      </c>
      <c r="J244" s="171"/>
      <c r="K244" s="171"/>
      <c r="L244" s="171"/>
      <c r="M244" s="171"/>
      <c r="N244" s="231">
        <f t="shared" si="29"/>
        <v>0</v>
      </c>
      <c r="O244" s="232"/>
      <c r="P244" s="230">
        <f t="shared" si="30"/>
        <v>0</v>
      </c>
      <c r="Q244" s="171"/>
      <c r="R244" s="171"/>
      <c r="S244" s="171"/>
      <c r="T244" s="171"/>
      <c r="U244" s="231">
        <f t="shared" si="31"/>
        <v>0</v>
      </c>
      <c r="V244" s="231"/>
      <c r="W244" s="231">
        <f t="shared" si="32"/>
        <v>0</v>
      </c>
    </row>
    <row r="245" spans="1:23" x14ac:dyDescent="0.2">
      <c r="A245" s="21">
        <v>383</v>
      </c>
      <c r="B245" s="173" t="s">
        <v>804</v>
      </c>
      <c r="C245" s="171">
        <v>0.27083333333333331</v>
      </c>
      <c r="D245" s="196">
        <v>0.45833333333333331</v>
      </c>
      <c r="E245" s="171"/>
      <c r="F245" s="171"/>
      <c r="G245" s="230">
        <f t="shared" si="27"/>
        <v>0.1875</v>
      </c>
      <c r="H245" s="230">
        <f t="shared" si="33"/>
        <v>0</v>
      </c>
      <c r="I245" s="230">
        <f t="shared" si="28"/>
        <v>0.1875</v>
      </c>
      <c r="J245" s="171"/>
      <c r="K245" s="171"/>
      <c r="L245" s="171"/>
      <c r="M245" s="171"/>
      <c r="N245" s="231">
        <f t="shared" si="29"/>
        <v>0</v>
      </c>
      <c r="O245" s="232"/>
      <c r="P245" s="230">
        <f t="shared" si="30"/>
        <v>0</v>
      </c>
      <c r="Q245" s="171"/>
      <c r="R245" s="171"/>
      <c r="S245" s="171"/>
      <c r="T245" s="171"/>
      <c r="U245" s="231">
        <f t="shared" si="31"/>
        <v>0</v>
      </c>
      <c r="V245" s="231"/>
      <c r="W245" s="231">
        <f t="shared" si="32"/>
        <v>0</v>
      </c>
    </row>
    <row r="246" spans="1:23" x14ac:dyDescent="0.2">
      <c r="A246" s="21">
        <v>384</v>
      </c>
      <c r="B246" s="173" t="s">
        <v>804</v>
      </c>
      <c r="C246" s="171">
        <v>0.27083333333333331</v>
      </c>
      <c r="D246" s="196">
        <v>0.45833333333333331</v>
      </c>
      <c r="E246" s="171">
        <v>0.66666666666666663</v>
      </c>
      <c r="F246" s="171">
        <v>0.85416666666666663</v>
      </c>
      <c r="G246" s="230">
        <f t="shared" si="27"/>
        <v>0.1875</v>
      </c>
      <c r="H246" s="230">
        <f t="shared" si="33"/>
        <v>0.1875</v>
      </c>
      <c r="I246" s="230">
        <f>G246+H246</f>
        <v>0.375</v>
      </c>
      <c r="J246" s="171"/>
      <c r="K246" s="171"/>
      <c r="L246" s="171"/>
      <c r="M246" s="171"/>
      <c r="N246" s="231">
        <f t="shared" si="29"/>
        <v>0</v>
      </c>
      <c r="O246" s="232"/>
      <c r="P246" s="230">
        <f>N246+O246</f>
        <v>0</v>
      </c>
      <c r="Q246" s="171"/>
      <c r="R246" s="171"/>
      <c r="S246" s="171"/>
      <c r="T246" s="171"/>
      <c r="U246" s="231">
        <f t="shared" si="31"/>
        <v>0</v>
      </c>
      <c r="V246" s="231"/>
      <c r="W246" s="231">
        <f>U246+V246</f>
        <v>0</v>
      </c>
    </row>
    <row r="247" spans="1:23" x14ac:dyDescent="0.2">
      <c r="A247" s="21">
        <v>385</v>
      </c>
      <c r="B247" s="173" t="s">
        <v>804</v>
      </c>
      <c r="C247" s="171">
        <v>0.27083333333333331</v>
      </c>
      <c r="D247" s="196">
        <v>0.45833333333333331</v>
      </c>
      <c r="E247" s="171">
        <v>0.66666666666666663</v>
      </c>
      <c r="F247" s="171">
        <v>0.85416666666666663</v>
      </c>
      <c r="G247" s="230">
        <f t="shared" si="27"/>
        <v>0.1875</v>
      </c>
      <c r="H247" s="230">
        <f t="shared" si="33"/>
        <v>0.1875</v>
      </c>
      <c r="I247" s="230">
        <f t="shared" ref="I247:I250" si="34">G247+H247</f>
        <v>0.375</v>
      </c>
      <c r="J247" s="171"/>
      <c r="K247" s="171"/>
      <c r="L247" s="171"/>
      <c r="M247" s="171"/>
      <c r="N247" s="231">
        <f t="shared" si="29"/>
        <v>0</v>
      </c>
      <c r="O247" s="232"/>
      <c r="P247" s="230">
        <f t="shared" ref="P247:P250" si="35">N247+O247</f>
        <v>0</v>
      </c>
      <c r="Q247" s="171"/>
      <c r="R247" s="171"/>
      <c r="S247" s="171"/>
      <c r="T247" s="171"/>
      <c r="U247" s="231">
        <f t="shared" si="31"/>
        <v>0</v>
      </c>
      <c r="V247" s="231"/>
      <c r="W247" s="231">
        <f t="shared" ref="W247:W250" si="36">U247+V247</f>
        <v>0</v>
      </c>
    </row>
    <row r="248" spans="1:23" x14ac:dyDescent="0.2">
      <c r="A248" s="21">
        <v>386</v>
      </c>
      <c r="B248" s="173" t="s">
        <v>804</v>
      </c>
      <c r="C248" s="171">
        <v>0.5</v>
      </c>
      <c r="D248" s="196">
        <v>0.9375</v>
      </c>
      <c r="E248" s="171"/>
      <c r="F248" s="171"/>
      <c r="G248" s="230">
        <f t="shared" si="27"/>
        <v>0.4375</v>
      </c>
      <c r="H248" s="230">
        <f t="shared" si="33"/>
        <v>0</v>
      </c>
      <c r="I248" s="230">
        <f t="shared" si="34"/>
        <v>0.4375</v>
      </c>
      <c r="J248" s="171">
        <v>0.5</v>
      </c>
      <c r="K248" s="171">
        <v>0.9375</v>
      </c>
      <c r="L248" s="171"/>
      <c r="M248" s="171"/>
      <c r="N248" s="231">
        <f t="shared" si="29"/>
        <v>0.4375</v>
      </c>
      <c r="O248" s="232"/>
      <c r="P248" s="230">
        <f t="shared" si="35"/>
        <v>0.4375</v>
      </c>
      <c r="Q248" s="171"/>
      <c r="R248" s="171"/>
      <c r="S248" s="171"/>
      <c r="T248" s="171"/>
      <c r="U248" s="231">
        <f t="shared" si="31"/>
        <v>0</v>
      </c>
      <c r="V248" s="231"/>
      <c r="W248" s="231">
        <f t="shared" si="36"/>
        <v>0</v>
      </c>
    </row>
    <row r="249" spans="1:23" x14ac:dyDescent="0.2">
      <c r="A249" s="21">
        <v>110</v>
      </c>
      <c r="B249" s="173" t="s">
        <v>1408</v>
      </c>
      <c r="C249" s="171">
        <v>0.22916666666666666</v>
      </c>
      <c r="D249" s="196">
        <v>4.1666666666666664E-2</v>
      </c>
      <c r="E249" s="171"/>
      <c r="F249" s="171"/>
      <c r="G249" s="230">
        <v>0.8125</v>
      </c>
      <c r="H249" s="230">
        <f t="shared" si="33"/>
        <v>0</v>
      </c>
      <c r="I249" s="230">
        <f t="shared" si="34"/>
        <v>0.8125</v>
      </c>
      <c r="J249" s="171">
        <v>0.22916666666666666</v>
      </c>
      <c r="K249" s="171">
        <v>4.1666666666666664E-2</v>
      </c>
      <c r="L249" s="171"/>
      <c r="M249" s="171"/>
      <c r="N249" s="231">
        <v>0.8125</v>
      </c>
      <c r="O249" s="232"/>
      <c r="P249" s="230">
        <f t="shared" si="35"/>
        <v>0.8125</v>
      </c>
      <c r="Q249" s="171">
        <v>0.22916666666666666</v>
      </c>
      <c r="R249" s="171">
        <v>4.1666666666666664E-2</v>
      </c>
      <c r="S249" s="171"/>
      <c r="T249" s="171"/>
      <c r="U249" s="231">
        <v>0.8125</v>
      </c>
      <c r="V249" s="231"/>
      <c r="W249" s="231">
        <f t="shared" si="36"/>
        <v>0.8125</v>
      </c>
    </row>
    <row r="250" spans="1:23" x14ac:dyDescent="0.2">
      <c r="A250" s="21">
        <v>111</v>
      </c>
      <c r="B250" s="173" t="s">
        <v>1408</v>
      </c>
      <c r="C250" s="171">
        <v>0.22916666666666666</v>
      </c>
      <c r="D250" s="196">
        <v>4.1666666666666664E-2</v>
      </c>
      <c r="E250" s="171"/>
      <c r="F250" s="171"/>
      <c r="G250" s="230">
        <v>0.8125</v>
      </c>
      <c r="H250" s="230">
        <f t="shared" si="33"/>
        <v>0</v>
      </c>
      <c r="I250" s="230">
        <f t="shared" si="34"/>
        <v>0.8125</v>
      </c>
      <c r="J250" s="171">
        <v>0.22916666666666666</v>
      </c>
      <c r="K250" s="171">
        <v>4.1666666666666664E-2</v>
      </c>
      <c r="L250" s="171"/>
      <c r="M250" s="171"/>
      <c r="N250" s="231">
        <v>0.8125</v>
      </c>
      <c r="O250" s="232"/>
      <c r="P250" s="230">
        <f t="shared" si="35"/>
        <v>0.8125</v>
      </c>
      <c r="Q250" s="171">
        <v>0.22916666666666666</v>
      </c>
      <c r="R250" s="171">
        <v>4.1666666666666664E-2</v>
      </c>
      <c r="S250" s="171"/>
      <c r="T250" s="171"/>
      <c r="U250" s="231">
        <v>0.8125</v>
      </c>
      <c r="V250" s="231"/>
      <c r="W250" s="231">
        <f t="shared" si="36"/>
        <v>0.8125</v>
      </c>
    </row>
    <row r="251" spans="1:23" x14ac:dyDescent="0.2">
      <c r="I251" s="222">
        <f>SUM(I3:I250)</f>
        <v>71.627777777777837</v>
      </c>
      <c r="P251" s="223">
        <f>SUM(P3:P250)</f>
        <v>19.718692129629634</v>
      </c>
      <c r="W251" s="224">
        <f>SUM(W3:W250)</f>
        <v>8.6666203703703708</v>
      </c>
    </row>
  </sheetData>
  <mergeCells count="9">
    <mergeCell ref="Q1:T1"/>
    <mergeCell ref="U1:V1"/>
    <mergeCell ref="W1:W2"/>
    <mergeCell ref="C1:F1"/>
    <mergeCell ref="G1:H1"/>
    <mergeCell ref="I1:I2"/>
    <mergeCell ref="J1:M1"/>
    <mergeCell ref="N1:O1"/>
    <mergeCell ref="P1:P2"/>
  </mergeCells>
  <conditionalFormatting sqref="Q244:T244 Q3:T220 Q222:T234">
    <cfRule type="expression" dxfId="27" priority="25">
      <formula>AND($B3="Eliminada")</formula>
    </cfRule>
    <cfRule type="expression" dxfId="26" priority="26">
      <formula>AND($B3="Suspendida")</formula>
    </cfRule>
  </conditionalFormatting>
  <conditionalFormatting sqref="Q143:R143">
    <cfRule type="expression" dxfId="25" priority="23">
      <formula>AND($B143="Eliminada")</formula>
    </cfRule>
    <cfRule type="expression" dxfId="24" priority="24">
      <formula>AND($B143="Suspendida")</formula>
    </cfRule>
  </conditionalFormatting>
  <conditionalFormatting sqref="Q221:T221">
    <cfRule type="expression" dxfId="23" priority="21">
      <formula>AND($B221="Eliminada")</formula>
    </cfRule>
    <cfRule type="expression" dxfId="22" priority="22">
      <formula>AND($B221="Suspendida")</formula>
    </cfRule>
  </conditionalFormatting>
  <conditionalFormatting sqref="Q235:T235">
    <cfRule type="expression" dxfId="21" priority="17">
      <formula>AND($B235="Eliminada")</formula>
    </cfRule>
    <cfRule type="expression" dxfId="20" priority="18">
      <formula>AND($B235="Suspendida")</formula>
    </cfRule>
  </conditionalFormatting>
  <conditionalFormatting sqref="Q236:T236">
    <cfRule type="expression" dxfId="19" priority="15">
      <formula>AND($B236="Eliminada")</formula>
    </cfRule>
    <cfRule type="expression" dxfId="18" priority="16">
      <formula>AND($B236="Suspendida")</formula>
    </cfRule>
  </conditionalFormatting>
  <conditionalFormatting sqref="Q237:T237">
    <cfRule type="expression" dxfId="17" priority="13">
      <formula>AND($B237="Eliminada")</formula>
    </cfRule>
    <cfRule type="expression" dxfId="16" priority="14">
      <formula>AND($B237="Suspendida")</formula>
    </cfRule>
  </conditionalFormatting>
  <conditionalFormatting sqref="Q238:T242">
    <cfRule type="expression" dxfId="15" priority="11">
      <formula>AND($B238="Eliminada")</formula>
    </cfRule>
    <cfRule type="expression" dxfId="14" priority="12">
      <formula>AND($B238="Suspendida")</formula>
    </cfRule>
  </conditionalFormatting>
  <conditionalFormatting sqref="Q243:T243">
    <cfRule type="expression" dxfId="13" priority="9">
      <formula>AND($B243="Eliminada")</formula>
    </cfRule>
    <cfRule type="expression" dxfId="12" priority="10">
      <formula>AND($B243="Suspendida")</formula>
    </cfRule>
  </conditionalFormatting>
  <conditionalFormatting sqref="Q245:T245">
    <cfRule type="expression" dxfId="11" priority="7">
      <formula>AND($B245="Eliminada")</formula>
    </cfRule>
    <cfRule type="expression" dxfId="10" priority="8">
      <formula>AND($B245="Suspendida")</formula>
    </cfRule>
  </conditionalFormatting>
  <conditionalFormatting sqref="Q246:T248">
    <cfRule type="expression" dxfId="9" priority="5">
      <formula>AND($B246="Eliminada")</formula>
    </cfRule>
    <cfRule type="expression" dxfId="8" priority="6">
      <formula>AND($B246="Suspendida")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0FD4-799F-4EF6-BB2C-1F413B8AEEDE}">
  <dimension ref="A1:J57"/>
  <sheetViews>
    <sheetView workbookViewId="0">
      <selection activeCell="A4" sqref="A4:J57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3" width="19.140625" bestFit="1" customWidth="1"/>
    <col min="4" max="10" width="3.28515625" bestFit="1" customWidth="1"/>
    <col min="11" max="11" width="3" bestFit="1" customWidth="1"/>
    <col min="12" max="15" width="5.5703125" bestFit="1" customWidth="1"/>
  </cols>
  <sheetData>
    <row r="1" spans="1:10" x14ac:dyDescent="0.2">
      <c r="A1" s="57" t="s">
        <v>1648</v>
      </c>
      <c r="B1" t="s">
        <v>1406</v>
      </c>
    </row>
    <row r="3" spans="1:10" x14ac:dyDescent="0.2">
      <c r="A3" s="57" t="s">
        <v>2043</v>
      </c>
      <c r="C3" s="57" t="s">
        <v>1689</v>
      </c>
    </row>
    <row r="4" spans="1:10" x14ac:dyDescent="0.2">
      <c r="A4" s="57" t="s">
        <v>2041</v>
      </c>
      <c r="B4" s="57" t="s">
        <v>2042</v>
      </c>
      <c r="C4" t="s">
        <v>1168</v>
      </c>
      <c r="D4" t="s">
        <v>571</v>
      </c>
      <c r="E4" t="s">
        <v>573</v>
      </c>
      <c r="F4" t="s">
        <v>570</v>
      </c>
      <c r="G4" t="s">
        <v>566</v>
      </c>
      <c r="H4" t="s">
        <v>575</v>
      </c>
      <c r="I4" t="s">
        <v>567</v>
      </c>
      <c r="J4" t="s">
        <v>572</v>
      </c>
    </row>
    <row r="5" spans="1:10" x14ac:dyDescent="0.2">
      <c r="A5">
        <v>2007</v>
      </c>
      <c r="B5">
        <v>2</v>
      </c>
      <c r="C5">
        <v>2</v>
      </c>
      <c r="I5">
        <v>1</v>
      </c>
    </row>
    <row r="6" spans="1:10" x14ac:dyDescent="0.2">
      <c r="B6">
        <v>3</v>
      </c>
      <c r="C6">
        <v>12</v>
      </c>
      <c r="D6">
        <v>1</v>
      </c>
      <c r="F6">
        <v>1</v>
      </c>
      <c r="H6">
        <v>1</v>
      </c>
      <c r="I6">
        <v>1</v>
      </c>
    </row>
    <row r="7" spans="1:10" x14ac:dyDescent="0.2">
      <c r="B7">
        <v>4</v>
      </c>
      <c r="C7">
        <v>2</v>
      </c>
    </row>
    <row r="8" spans="1:10" x14ac:dyDescent="0.2">
      <c r="B8">
        <v>8</v>
      </c>
      <c r="C8">
        <v>8</v>
      </c>
      <c r="D8">
        <v>2</v>
      </c>
      <c r="F8">
        <v>2</v>
      </c>
      <c r="G8">
        <v>2</v>
      </c>
    </row>
    <row r="9" spans="1:10" x14ac:dyDescent="0.2">
      <c r="B9">
        <v>10</v>
      </c>
      <c r="C9">
        <v>4</v>
      </c>
      <c r="D9">
        <v>1</v>
      </c>
      <c r="F9">
        <v>4</v>
      </c>
      <c r="H9">
        <v>1</v>
      </c>
      <c r="I9">
        <v>1</v>
      </c>
    </row>
    <row r="10" spans="1:10" x14ac:dyDescent="0.2">
      <c r="B10">
        <v>11</v>
      </c>
      <c r="H10">
        <v>1</v>
      </c>
    </row>
    <row r="11" spans="1:10" x14ac:dyDescent="0.2">
      <c r="B11">
        <v>12</v>
      </c>
      <c r="C11">
        <v>7</v>
      </c>
      <c r="D11">
        <v>2</v>
      </c>
      <c r="F11">
        <v>2</v>
      </c>
      <c r="G11">
        <v>1</v>
      </c>
      <c r="H11">
        <v>1</v>
      </c>
    </row>
    <row r="12" spans="1:10" x14ac:dyDescent="0.2">
      <c r="A12">
        <v>2008</v>
      </c>
      <c r="B12">
        <v>1</v>
      </c>
      <c r="F12">
        <v>1</v>
      </c>
      <c r="H12">
        <v>1</v>
      </c>
    </row>
    <row r="13" spans="1:10" x14ac:dyDescent="0.2">
      <c r="B13">
        <v>3</v>
      </c>
      <c r="C13">
        <v>3</v>
      </c>
      <c r="F13">
        <v>1</v>
      </c>
    </row>
    <row r="14" spans="1:10" x14ac:dyDescent="0.2">
      <c r="B14">
        <v>4</v>
      </c>
      <c r="C14">
        <v>3</v>
      </c>
    </row>
    <row r="15" spans="1:10" x14ac:dyDescent="0.2">
      <c r="B15">
        <v>5</v>
      </c>
      <c r="C15">
        <v>1</v>
      </c>
    </row>
    <row r="16" spans="1:10" x14ac:dyDescent="0.2">
      <c r="A16">
        <v>2009</v>
      </c>
      <c r="B16">
        <v>1</v>
      </c>
      <c r="C16">
        <v>1</v>
      </c>
    </row>
    <row r="17" spans="1:10" x14ac:dyDescent="0.2">
      <c r="B17">
        <v>3</v>
      </c>
      <c r="C17">
        <v>1</v>
      </c>
    </row>
    <row r="18" spans="1:10" x14ac:dyDescent="0.2">
      <c r="B18">
        <v>4</v>
      </c>
      <c r="G18">
        <v>1</v>
      </c>
    </row>
    <row r="19" spans="1:10" x14ac:dyDescent="0.2">
      <c r="A19">
        <v>2010</v>
      </c>
      <c r="B19">
        <v>1</v>
      </c>
      <c r="C19">
        <v>1</v>
      </c>
      <c r="I19">
        <v>1</v>
      </c>
    </row>
    <row r="20" spans="1:10" x14ac:dyDescent="0.2">
      <c r="B20">
        <v>2</v>
      </c>
      <c r="F20">
        <v>2</v>
      </c>
    </row>
    <row r="21" spans="1:10" x14ac:dyDescent="0.2">
      <c r="B21">
        <v>3</v>
      </c>
      <c r="C21">
        <v>1</v>
      </c>
    </row>
    <row r="22" spans="1:10" x14ac:dyDescent="0.2">
      <c r="A22">
        <v>2011</v>
      </c>
      <c r="B22">
        <v>12</v>
      </c>
      <c r="C22">
        <v>1</v>
      </c>
      <c r="F22">
        <v>1</v>
      </c>
      <c r="G22">
        <v>1</v>
      </c>
    </row>
    <row r="23" spans="1:10" x14ac:dyDescent="0.2">
      <c r="A23">
        <v>2012</v>
      </c>
      <c r="B23">
        <v>1</v>
      </c>
      <c r="D23">
        <v>1</v>
      </c>
    </row>
    <row r="24" spans="1:10" x14ac:dyDescent="0.2">
      <c r="A24">
        <v>2013</v>
      </c>
      <c r="B24">
        <v>5</v>
      </c>
      <c r="J24">
        <v>3</v>
      </c>
    </row>
    <row r="25" spans="1:10" x14ac:dyDescent="0.2">
      <c r="B25">
        <v>11</v>
      </c>
      <c r="C25">
        <v>2</v>
      </c>
    </row>
    <row r="26" spans="1:10" x14ac:dyDescent="0.2">
      <c r="A26">
        <v>2015</v>
      </c>
      <c r="B26">
        <v>1</v>
      </c>
      <c r="E26">
        <v>21</v>
      </c>
      <c r="I26">
        <v>2</v>
      </c>
      <c r="J26">
        <v>4</v>
      </c>
    </row>
    <row r="27" spans="1:10" x14ac:dyDescent="0.2">
      <c r="B27">
        <v>2</v>
      </c>
      <c r="E27">
        <v>5</v>
      </c>
      <c r="I27">
        <v>1</v>
      </c>
    </row>
    <row r="28" spans="1:10" x14ac:dyDescent="0.2">
      <c r="B28">
        <v>3</v>
      </c>
      <c r="E28">
        <v>8</v>
      </c>
    </row>
    <row r="29" spans="1:10" x14ac:dyDescent="0.2">
      <c r="B29">
        <v>6</v>
      </c>
      <c r="H29">
        <v>1</v>
      </c>
    </row>
    <row r="30" spans="1:10" x14ac:dyDescent="0.2">
      <c r="B30">
        <v>7</v>
      </c>
      <c r="H30">
        <v>1</v>
      </c>
    </row>
    <row r="31" spans="1:10" x14ac:dyDescent="0.2">
      <c r="B31">
        <v>11</v>
      </c>
      <c r="H31">
        <v>1</v>
      </c>
    </row>
    <row r="32" spans="1:10" x14ac:dyDescent="0.2">
      <c r="A32">
        <v>2016</v>
      </c>
      <c r="B32">
        <v>1</v>
      </c>
      <c r="H32">
        <v>3</v>
      </c>
    </row>
    <row r="33" spans="1:10" x14ac:dyDescent="0.2">
      <c r="B33">
        <v>4</v>
      </c>
      <c r="E33">
        <v>1</v>
      </c>
    </row>
    <row r="34" spans="1:10" x14ac:dyDescent="0.2">
      <c r="B34">
        <v>5</v>
      </c>
      <c r="E34">
        <v>1</v>
      </c>
    </row>
    <row r="35" spans="1:10" x14ac:dyDescent="0.2">
      <c r="B35">
        <v>6</v>
      </c>
      <c r="E35">
        <v>5</v>
      </c>
      <c r="F35">
        <v>1</v>
      </c>
      <c r="H35">
        <v>6</v>
      </c>
    </row>
    <row r="36" spans="1:10" x14ac:dyDescent="0.2">
      <c r="B36">
        <v>7</v>
      </c>
      <c r="C36">
        <v>2</v>
      </c>
      <c r="F36">
        <v>1</v>
      </c>
      <c r="H36">
        <v>3</v>
      </c>
    </row>
    <row r="37" spans="1:10" x14ac:dyDescent="0.2">
      <c r="B37">
        <v>8</v>
      </c>
      <c r="D37">
        <v>1</v>
      </c>
      <c r="G37">
        <v>1</v>
      </c>
    </row>
    <row r="38" spans="1:10" x14ac:dyDescent="0.2">
      <c r="B38">
        <v>9</v>
      </c>
      <c r="E38">
        <v>2</v>
      </c>
    </row>
    <row r="39" spans="1:10" x14ac:dyDescent="0.2">
      <c r="B39">
        <v>10</v>
      </c>
      <c r="C39">
        <v>1</v>
      </c>
      <c r="D39">
        <v>1</v>
      </c>
      <c r="F39">
        <v>2</v>
      </c>
    </row>
    <row r="40" spans="1:10" x14ac:dyDescent="0.2">
      <c r="B40">
        <v>11</v>
      </c>
      <c r="E40">
        <v>2</v>
      </c>
      <c r="H40">
        <v>4</v>
      </c>
    </row>
    <row r="41" spans="1:10" x14ac:dyDescent="0.2">
      <c r="B41">
        <v>12</v>
      </c>
      <c r="C41">
        <v>1</v>
      </c>
      <c r="F41">
        <v>1</v>
      </c>
      <c r="H41">
        <v>1</v>
      </c>
      <c r="I41">
        <v>1</v>
      </c>
    </row>
    <row r="42" spans="1:10" x14ac:dyDescent="0.2">
      <c r="A42">
        <v>2017</v>
      </c>
      <c r="B42">
        <v>1</v>
      </c>
      <c r="F42">
        <v>1</v>
      </c>
    </row>
    <row r="43" spans="1:10" x14ac:dyDescent="0.2">
      <c r="B43">
        <v>2</v>
      </c>
      <c r="E43">
        <v>1</v>
      </c>
      <c r="F43">
        <v>3</v>
      </c>
    </row>
    <row r="44" spans="1:10" x14ac:dyDescent="0.2">
      <c r="B44">
        <v>3</v>
      </c>
      <c r="D44">
        <v>2</v>
      </c>
      <c r="F44">
        <v>3</v>
      </c>
      <c r="I44">
        <v>2</v>
      </c>
    </row>
    <row r="45" spans="1:10" x14ac:dyDescent="0.2">
      <c r="B45">
        <v>4</v>
      </c>
      <c r="D45">
        <v>2</v>
      </c>
      <c r="F45">
        <v>5</v>
      </c>
      <c r="G45">
        <v>3</v>
      </c>
      <c r="H45">
        <v>1</v>
      </c>
    </row>
    <row r="46" spans="1:10" x14ac:dyDescent="0.2">
      <c r="B46">
        <v>5</v>
      </c>
      <c r="D46">
        <v>5</v>
      </c>
      <c r="F46">
        <v>2</v>
      </c>
      <c r="H46">
        <v>1</v>
      </c>
      <c r="I46">
        <v>1</v>
      </c>
    </row>
    <row r="47" spans="1:10" x14ac:dyDescent="0.2">
      <c r="B47">
        <v>6</v>
      </c>
      <c r="F47">
        <v>1</v>
      </c>
      <c r="J47">
        <v>2</v>
      </c>
    </row>
    <row r="48" spans="1:10" x14ac:dyDescent="0.2">
      <c r="B48">
        <v>7</v>
      </c>
      <c r="D48">
        <v>1</v>
      </c>
      <c r="G48">
        <v>1</v>
      </c>
      <c r="H48">
        <v>3</v>
      </c>
    </row>
    <row r="49" spans="1:10" x14ac:dyDescent="0.2">
      <c r="B49">
        <v>8</v>
      </c>
      <c r="F49">
        <v>2</v>
      </c>
      <c r="H49">
        <v>1</v>
      </c>
    </row>
    <row r="50" spans="1:10" x14ac:dyDescent="0.2">
      <c r="B50">
        <v>9</v>
      </c>
      <c r="G50">
        <v>2</v>
      </c>
      <c r="H50">
        <v>1</v>
      </c>
    </row>
    <row r="51" spans="1:10" x14ac:dyDescent="0.2">
      <c r="B51">
        <v>10</v>
      </c>
      <c r="E51">
        <v>1</v>
      </c>
      <c r="G51">
        <v>1</v>
      </c>
      <c r="I51">
        <v>1</v>
      </c>
    </row>
    <row r="52" spans="1:10" x14ac:dyDescent="0.2">
      <c r="B52">
        <v>11</v>
      </c>
      <c r="D52">
        <v>1</v>
      </c>
      <c r="F52">
        <v>1</v>
      </c>
      <c r="I52">
        <v>1</v>
      </c>
    </row>
    <row r="53" spans="1:10" x14ac:dyDescent="0.2">
      <c r="B53">
        <v>12</v>
      </c>
      <c r="C53">
        <v>7</v>
      </c>
      <c r="E53">
        <v>1</v>
      </c>
      <c r="F53">
        <v>6</v>
      </c>
      <c r="H53">
        <v>5</v>
      </c>
      <c r="J53">
        <v>4</v>
      </c>
    </row>
    <row r="54" spans="1:10" x14ac:dyDescent="0.2">
      <c r="A54">
        <v>2018</v>
      </c>
      <c r="B54">
        <v>1</v>
      </c>
      <c r="C54">
        <v>3</v>
      </c>
      <c r="D54">
        <v>1</v>
      </c>
      <c r="G54">
        <v>2</v>
      </c>
      <c r="J54">
        <v>1</v>
      </c>
    </row>
    <row r="55" spans="1:10" x14ac:dyDescent="0.2">
      <c r="B55">
        <v>2</v>
      </c>
      <c r="I55">
        <v>2</v>
      </c>
    </row>
    <row r="56" spans="1:10" x14ac:dyDescent="0.2">
      <c r="B56">
        <v>3</v>
      </c>
      <c r="D56">
        <v>1</v>
      </c>
      <c r="F56">
        <v>1</v>
      </c>
      <c r="H56">
        <v>2</v>
      </c>
      <c r="J56">
        <v>5</v>
      </c>
    </row>
    <row r="57" spans="1:10" x14ac:dyDescent="0.2">
      <c r="A57" t="s">
        <v>824</v>
      </c>
      <c r="C57">
        <v>63</v>
      </c>
      <c r="D57">
        <v>22</v>
      </c>
      <c r="E57">
        <v>48</v>
      </c>
      <c r="F57">
        <v>44</v>
      </c>
      <c r="G57">
        <v>15</v>
      </c>
      <c r="H57">
        <v>39</v>
      </c>
      <c r="I57">
        <v>15</v>
      </c>
      <c r="J57">
        <v>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8095-453B-4B44-86C5-0E465DC09EA1}">
  <dimension ref="A1:I56"/>
  <sheetViews>
    <sheetView topLeftCell="A25" workbookViewId="0">
      <selection activeCell="A3" sqref="A3:I56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9" width="12" bestFit="1" customWidth="1"/>
    <col min="10" max="10" width="3.28515625" bestFit="1" customWidth="1"/>
    <col min="11" max="11" width="3" bestFit="1" customWidth="1"/>
    <col min="12" max="15" width="5.5703125" bestFit="1" customWidth="1"/>
  </cols>
  <sheetData>
    <row r="1" spans="1:9" x14ac:dyDescent="0.2">
      <c r="A1" s="57" t="s">
        <v>1648</v>
      </c>
      <c r="B1" t="s">
        <v>1406</v>
      </c>
    </row>
    <row r="3" spans="1:9" x14ac:dyDescent="0.2">
      <c r="A3" s="57" t="s">
        <v>2041</v>
      </c>
      <c r="B3" s="57" t="s">
        <v>2042</v>
      </c>
      <c r="C3" t="s">
        <v>2044</v>
      </c>
      <c r="D3" t="s">
        <v>2045</v>
      </c>
      <c r="E3" t="s">
        <v>2046</v>
      </c>
      <c r="F3" t="s">
        <v>2047</v>
      </c>
      <c r="G3" t="s">
        <v>2048</v>
      </c>
      <c r="H3" t="s">
        <v>2049</v>
      </c>
      <c r="I3" t="s">
        <v>2050</v>
      </c>
    </row>
    <row r="4" spans="1:9" x14ac:dyDescent="0.2">
      <c r="A4">
        <v>2007</v>
      </c>
      <c r="B4">
        <v>2</v>
      </c>
      <c r="C4">
        <v>0</v>
      </c>
      <c r="D4">
        <v>0</v>
      </c>
      <c r="E4">
        <v>0</v>
      </c>
      <c r="F4">
        <v>3</v>
      </c>
      <c r="G4">
        <v>0</v>
      </c>
      <c r="H4">
        <v>2</v>
      </c>
      <c r="I4">
        <v>0</v>
      </c>
    </row>
    <row r="5" spans="1:9" x14ac:dyDescent="0.2">
      <c r="B5">
        <v>3</v>
      </c>
      <c r="C5">
        <v>3</v>
      </c>
      <c r="D5">
        <v>5</v>
      </c>
      <c r="E5">
        <v>2</v>
      </c>
      <c r="F5">
        <v>5</v>
      </c>
      <c r="G5">
        <v>2</v>
      </c>
      <c r="H5">
        <v>2</v>
      </c>
      <c r="I5">
        <v>1</v>
      </c>
    </row>
    <row r="6" spans="1:9" x14ac:dyDescent="0.2">
      <c r="B6">
        <v>4</v>
      </c>
      <c r="C6">
        <v>0</v>
      </c>
      <c r="D6">
        <v>1</v>
      </c>
      <c r="E6">
        <v>0</v>
      </c>
      <c r="F6">
        <v>1</v>
      </c>
      <c r="G6">
        <v>0</v>
      </c>
      <c r="H6">
        <v>0</v>
      </c>
      <c r="I6">
        <v>0</v>
      </c>
    </row>
    <row r="7" spans="1:9" x14ac:dyDescent="0.2">
      <c r="B7">
        <v>8</v>
      </c>
      <c r="C7">
        <v>5</v>
      </c>
      <c r="D7">
        <v>2</v>
      </c>
      <c r="E7">
        <v>3</v>
      </c>
      <c r="F7">
        <v>7</v>
      </c>
      <c r="G7">
        <v>2</v>
      </c>
      <c r="H7">
        <v>0</v>
      </c>
      <c r="I7">
        <v>2</v>
      </c>
    </row>
    <row r="8" spans="1:9" x14ac:dyDescent="0.2">
      <c r="B8">
        <v>10</v>
      </c>
      <c r="C8">
        <v>2</v>
      </c>
      <c r="D8">
        <v>2</v>
      </c>
      <c r="E8">
        <v>4</v>
      </c>
      <c r="F8">
        <v>0</v>
      </c>
      <c r="G8">
        <v>2</v>
      </c>
      <c r="H8">
        <v>1</v>
      </c>
      <c r="I8">
        <v>1</v>
      </c>
    </row>
    <row r="9" spans="1:9" x14ac:dyDescent="0.2">
      <c r="B9">
        <v>11</v>
      </c>
      <c r="C9">
        <v>0</v>
      </c>
      <c r="D9">
        <v>0</v>
      </c>
      <c r="E9">
        <v>0</v>
      </c>
      <c r="F9">
        <v>0</v>
      </c>
      <c r="G9">
        <v>1</v>
      </c>
      <c r="H9">
        <v>0</v>
      </c>
      <c r="I9">
        <v>0</v>
      </c>
    </row>
    <row r="10" spans="1:9" x14ac:dyDescent="0.2">
      <c r="B10">
        <v>12</v>
      </c>
      <c r="C10">
        <v>5</v>
      </c>
      <c r="D10">
        <v>2</v>
      </c>
      <c r="E10">
        <v>4</v>
      </c>
      <c r="F10">
        <v>3</v>
      </c>
      <c r="G10">
        <v>1</v>
      </c>
      <c r="H10">
        <v>1</v>
      </c>
      <c r="I10">
        <v>3</v>
      </c>
    </row>
    <row r="11" spans="1:9" x14ac:dyDescent="0.2">
      <c r="A11">
        <v>2008</v>
      </c>
      <c r="B11">
        <v>1</v>
      </c>
      <c r="C11">
        <v>0</v>
      </c>
      <c r="D11">
        <v>0</v>
      </c>
      <c r="E11">
        <v>1</v>
      </c>
      <c r="F11">
        <v>0</v>
      </c>
      <c r="G11">
        <v>1</v>
      </c>
      <c r="H11">
        <v>0</v>
      </c>
      <c r="I11">
        <v>0</v>
      </c>
    </row>
    <row r="12" spans="1:9" x14ac:dyDescent="0.2">
      <c r="B12">
        <v>3</v>
      </c>
      <c r="C12">
        <v>0</v>
      </c>
      <c r="D12">
        <v>2</v>
      </c>
      <c r="E12">
        <v>1</v>
      </c>
      <c r="F12">
        <v>1</v>
      </c>
      <c r="G12">
        <v>1</v>
      </c>
      <c r="H12">
        <v>0</v>
      </c>
      <c r="I12">
        <v>1</v>
      </c>
    </row>
    <row r="13" spans="1:9" x14ac:dyDescent="0.2">
      <c r="B13">
        <v>4</v>
      </c>
      <c r="C13">
        <v>0</v>
      </c>
      <c r="D13">
        <v>0</v>
      </c>
      <c r="E13">
        <v>1</v>
      </c>
      <c r="F13">
        <v>0</v>
      </c>
      <c r="G13">
        <v>0</v>
      </c>
      <c r="H13">
        <v>0</v>
      </c>
      <c r="I13">
        <v>3</v>
      </c>
    </row>
    <row r="14" spans="1:9" x14ac:dyDescent="0.2">
      <c r="B14">
        <v>5</v>
      </c>
      <c r="C14">
        <v>1</v>
      </c>
      <c r="D14">
        <v>0</v>
      </c>
      <c r="E14">
        <v>0</v>
      </c>
      <c r="F14">
        <v>0</v>
      </c>
      <c r="G14">
        <v>0</v>
      </c>
      <c r="H14">
        <v>1</v>
      </c>
      <c r="I14">
        <v>0</v>
      </c>
    </row>
    <row r="15" spans="1:9" x14ac:dyDescent="0.2">
      <c r="A15">
        <v>2009</v>
      </c>
      <c r="B15">
        <v>1</v>
      </c>
      <c r="C15">
        <v>0</v>
      </c>
      <c r="D15">
        <v>1</v>
      </c>
      <c r="E15">
        <v>0</v>
      </c>
      <c r="F15">
        <v>0</v>
      </c>
      <c r="G15">
        <v>0</v>
      </c>
      <c r="H15">
        <v>0</v>
      </c>
      <c r="I15">
        <v>0</v>
      </c>
    </row>
    <row r="16" spans="1:9" x14ac:dyDescent="0.2">
      <c r="B16">
        <v>3</v>
      </c>
      <c r="C16">
        <v>0</v>
      </c>
      <c r="D16">
        <v>0</v>
      </c>
      <c r="E16">
        <v>0</v>
      </c>
      <c r="F16">
        <v>0</v>
      </c>
      <c r="G16">
        <v>0</v>
      </c>
      <c r="H16">
        <v>1</v>
      </c>
      <c r="I16">
        <v>0</v>
      </c>
    </row>
    <row r="17" spans="1:9" x14ac:dyDescent="0.2">
      <c r="B17">
        <v>4</v>
      </c>
      <c r="C17">
        <v>0</v>
      </c>
      <c r="D17">
        <v>0</v>
      </c>
      <c r="E17">
        <v>0</v>
      </c>
      <c r="F17">
        <v>1</v>
      </c>
      <c r="G17">
        <v>0</v>
      </c>
      <c r="H17">
        <v>0</v>
      </c>
      <c r="I17">
        <v>0</v>
      </c>
    </row>
    <row r="18" spans="1:9" x14ac:dyDescent="0.2">
      <c r="A18">
        <v>2010</v>
      </c>
      <c r="B18">
        <v>1</v>
      </c>
      <c r="C18">
        <v>0</v>
      </c>
      <c r="D18">
        <v>0</v>
      </c>
      <c r="E18">
        <v>0</v>
      </c>
      <c r="F18">
        <v>2</v>
      </c>
      <c r="G18">
        <v>0</v>
      </c>
      <c r="H18">
        <v>2</v>
      </c>
      <c r="I18">
        <v>0</v>
      </c>
    </row>
    <row r="19" spans="1:9" x14ac:dyDescent="0.2">
      <c r="B19">
        <v>2</v>
      </c>
      <c r="C19">
        <v>0</v>
      </c>
      <c r="D19">
        <v>0</v>
      </c>
      <c r="E19">
        <v>2</v>
      </c>
      <c r="F19">
        <v>0</v>
      </c>
      <c r="G19">
        <v>0</v>
      </c>
      <c r="H19">
        <v>0</v>
      </c>
      <c r="I19">
        <v>0</v>
      </c>
    </row>
    <row r="20" spans="1:9" x14ac:dyDescent="0.2">
      <c r="B20">
        <v>3</v>
      </c>
      <c r="C20">
        <v>0</v>
      </c>
      <c r="D20">
        <v>0</v>
      </c>
      <c r="E20">
        <v>0</v>
      </c>
      <c r="F20">
        <v>0</v>
      </c>
      <c r="G20">
        <v>1</v>
      </c>
      <c r="H20">
        <v>0</v>
      </c>
      <c r="I20">
        <v>0</v>
      </c>
    </row>
    <row r="21" spans="1:9" x14ac:dyDescent="0.2">
      <c r="A21">
        <v>2011</v>
      </c>
      <c r="B21">
        <v>12</v>
      </c>
      <c r="C21">
        <v>0</v>
      </c>
      <c r="D21">
        <v>1</v>
      </c>
      <c r="E21">
        <v>2</v>
      </c>
      <c r="F21">
        <v>2</v>
      </c>
      <c r="G21">
        <v>1</v>
      </c>
      <c r="H21">
        <v>0</v>
      </c>
      <c r="I21">
        <v>1</v>
      </c>
    </row>
    <row r="22" spans="1:9" x14ac:dyDescent="0.2">
      <c r="A22">
        <v>2012</v>
      </c>
      <c r="B22">
        <v>1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</row>
    <row r="23" spans="1:9" x14ac:dyDescent="0.2">
      <c r="A23">
        <v>2013</v>
      </c>
      <c r="B23">
        <v>5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3</v>
      </c>
    </row>
    <row r="24" spans="1:9" x14ac:dyDescent="0.2">
      <c r="B24">
        <v>11</v>
      </c>
      <c r="C24">
        <v>2</v>
      </c>
      <c r="D24">
        <v>0</v>
      </c>
      <c r="E24">
        <v>2</v>
      </c>
      <c r="F24">
        <v>0</v>
      </c>
      <c r="G24">
        <v>0</v>
      </c>
      <c r="H24">
        <v>0</v>
      </c>
      <c r="I24">
        <v>0</v>
      </c>
    </row>
    <row r="25" spans="1:9" x14ac:dyDescent="0.2">
      <c r="A25">
        <v>2015</v>
      </c>
      <c r="B25">
        <v>1</v>
      </c>
      <c r="C25">
        <v>0</v>
      </c>
      <c r="D25">
        <v>21</v>
      </c>
      <c r="E25">
        <v>0</v>
      </c>
      <c r="F25">
        <v>0</v>
      </c>
      <c r="G25">
        <v>0</v>
      </c>
      <c r="H25">
        <v>2</v>
      </c>
      <c r="I25">
        <v>4</v>
      </c>
    </row>
    <row r="26" spans="1:9" x14ac:dyDescent="0.2">
      <c r="B26">
        <v>2</v>
      </c>
      <c r="C26">
        <v>0</v>
      </c>
      <c r="D26">
        <v>5</v>
      </c>
      <c r="E26">
        <v>0</v>
      </c>
      <c r="F26">
        <v>0</v>
      </c>
      <c r="G26">
        <v>0</v>
      </c>
      <c r="H26">
        <v>1</v>
      </c>
      <c r="I26">
        <v>0</v>
      </c>
    </row>
    <row r="27" spans="1:9" x14ac:dyDescent="0.2">
      <c r="B27">
        <v>3</v>
      </c>
      <c r="C27">
        <v>0</v>
      </c>
      <c r="D27">
        <v>8</v>
      </c>
      <c r="E27">
        <v>0</v>
      </c>
      <c r="F27">
        <v>0</v>
      </c>
      <c r="G27">
        <v>0</v>
      </c>
      <c r="H27">
        <v>0</v>
      </c>
      <c r="I27">
        <v>0</v>
      </c>
    </row>
    <row r="28" spans="1:9" x14ac:dyDescent="0.2">
      <c r="B28">
        <v>6</v>
      </c>
      <c r="C28">
        <v>0</v>
      </c>
      <c r="D28">
        <v>0</v>
      </c>
      <c r="E28">
        <v>0</v>
      </c>
      <c r="F28">
        <v>0</v>
      </c>
      <c r="G28">
        <v>1</v>
      </c>
      <c r="H28">
        <v>0</v>
      </c>
      <c r="I28">
        <v>0</v>
      </c>
    </row>
    <row r="29" spans="1:9" x14ac:dyDescent="0.2">
      <c r="B29">
        <v>7</v>
      </c>
      <c r="C29">
        <v>0</v>
      </c>
      <c r="D29">
        <v>0</v>
      </c>
      <c r="E29">
        <v>0</v>
      </c>
      <c r="F29">
        <v>0</v>
      </c>
      <c r="G29">
        <v>1</v>
      </c>
      <c r="H29">
        <v>0</v>
      </c>
      <c r="I29">
        <v>0</v>
      </c>
    </row>
    <row r="30" spans="1:9" x14ac:dyDescent="0.2">
      <c r="B30">
        <v>11</v>
      </c>
      <c r="C30">
        <v>0</v>
      </c>
      <c r="D30">
        <v>0</v>
      </c>
      <c r="E30">
        <v>0</v>
      </c>
      <c r="F30">
        <v>0</v>
      </c>
      <c r="G30">
        <v>1</v>
      </c>
      <c r="H30">
        <v>0</v>
      </c>
      <c r="I30">
        <v>0</v>
      </c>
    </row>
    <row r="31" spans="1:9" x14ac:dyDescent="0.2">
      <c r="A31">
        <v>2016</v>
      </c>
      <c r="B31">
        <v>1</v>
      </c>
      <c r="C31">
        <v>0</v>
      </c>
      <c r="D31">
        <v>0</v>
      </c>
      <c r="E31">
        <v>0</v>
      </c>
      <c r="F31">
        <v>0</v>
      </c>
      <c r="G31">
        <v>3</v>
      </c>
      <c r="H31">
        <v>0</v>
      </c>
      <c r="I31">
        <v>0</v>
      </c>
    </row>
    <row r="32" spans="1:9" x14ac:dyDescent="0.2">
      <c r="B32">
        <v>4</v>
      </c>
      <c r="C32">
        <v>0</v>
      </c>
      <c r="D32">
        <v>1</v>
      </c>
      <c r="E32">
        <v>0</v>
      </c>
      <c r="F32">
        <v>0</v>
      </c>
      <c r="G32">
        <v>0</v>
      </c>
      <c r="H32">
        <v>0</v>
      </c>
      <c r="I32">
        <v>0</v>
      </c>
    </row>
    <row r="33" spans="1:9" x14ac:dyDescent="0.2">
      <c r="B33">
        <v>5</v>
      </c>
      <c r="C33">
        <v>0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</row>
    <row r="34" spans="1:9" x14ac:dyDescent="0.2">
      <c r="B34">
        <v>6</v>
      </c>
      <c r="C34">
        <v>0</v>
      </c>
      <c r="D34">
        <v>5</v>
      </c>
      <c r="E34">
        <v>1</v>
      </c>
      <c r="F34">
        <v>0</v>
      </c>
      <c r="G34">
        <v>6</v>
      </c>
      <c r="H34">
        <v>0</v>
      </c>
      <c r="I34">
        <v>0</v>
      </c>
    </row>
    <row r="35" spans="1:9" x14ac:dyDescent="0.2">
      <c r="B35">
        <v>7</v>
      </c>
      <c r="C35">
        <v>0</v>
      </c>
      <c r="D35">
        <v>0</v>
      </c>
      <c r="E35">
        <v>1</v>
      </c>
      <c r="F35">
        <v>2</v>
      </c>
      <c r="G35">
        <v>3</v>
      </c>
      <c r="H35">
        <v>0</v>
      </c>
      <c r="I35">
        <v>0</v>
      </c>
    </row>
    <row r="36" spans="1:9" x14ac:dyDescent="0.2">
      <c r="B36">
        <v>8</v>
      </c>
      <c r="C36">
        <v>1</v>
      </c>
      <c r="D36">
        <v>0</v>
      </c>
      <c r="E36">
        <v>0</v>
      </c>
      <c r="F36">
        <v>1</v>
      </c>
      <c r="G36">
        <v>0</v>
      </c>
      <c r="H36">
        <v>0</v>
      </c>
      <c r="I36">
        <v>0</v>
      </c>
    </row>
    <row r="37" spans="1:9" x14ac:dyDescent="0.2">
      <c r="B37">
        <v>9</v>
      </c>
      <c r="C37">
        <v>0</v>
      </c>
      <c r="D37">
        <v>2</v>
      </c>
      <c r="E37">
        <v>0</v>
      </c>
      <c r="F37">
        <v>0</v>
      </c>
      <c r="G37">
        <v>0</v>
      </c>
      <c r="H37">
        <v>0</v>
      </c>
      <c r="I37">
        <v>0</v>
      </c>
    </row>
    <row r="38" spans="1:9" x14ac:dyDescent="0.2">
      <c r="B38">
        <v>10</v>
      </c>
      <c r="C38">
        <v>2</v>
      </c>
      <c r="D38">
        <v>0</v>
      </c>
      <c r="E38">
        <v>2</v>
      </c>
      <c r="F38">
        <v>0</v>
      </c>
      <c r="G38">
        <v>0</v>
      </c>
      <c r="H38">
        <v>0</v>
      </c>
      <c r="I38">
        <v>0</v>
      </c>
    </row>
    <row r="39" spans="1:9" x14ac:dyDescent="0.2">
      <c r="B39">
        <v>11</v>
      </c>
      <c r="C39">
        <v>1</v>
      </c>
      <c r="D39">
        <v>2</v>
      </c>
      <c r="E39">
        <v>0</v>
      </c>
      <c r="F39">
        <v>0</v>
      </c>
      <c r="G39">
        <v>4</v>
      </c>
      <c r="H39">
        <v>0</v>
      </c>
      <c r="I39">
        <v>0</v>
      </c>
    </row>
    <row r="40" spans="1:9" x14ac:dyDescent="0.2">
      <c r="B40">
        <v>12</v>
      </c>
      <c r="C40">
        <v>0</v>
      </c>
      <c r="D40">
        <v>0</v>
      </c>
      <c r="E40">
        <v>1</v>
      </c>
      <c r="F40">
        <v>1</v>
      </c>
      <c r="G40">
        <v>2</v>
      </c>
      <c r="H40">
        <v>1</v>
      </c>
      <c r="I40">
        <v>0</v>
      </c>
    </row>
    <row r="41" spans="1:9" x14ac:dyDescent="0.2">
      <c r="A41">
        <v>2017</v>
      </c>
      <c r="B41">
        <v>1</v>
      </c>
      <c r="C41">
        <v>0</v>
      </c>
      <c r="D41">
        <v>1</v>
      </c>
      <c r="E41">
        <v>1</v>
      </c>
      <c r="F41">
        <v>0</v>
      </c>
      <c r="G41">
        <v>0</v>
      </c>
      <c r="H41">
        <v>0</v>
      </c>
      <c r="I41">
        <v>0</v>
      </c>
    </row>
    <row r="42" spans="1:9" x14ac:dyDescent="0.2">
      <c r="B42">
        <v>2</v>
      </c>
      <c r="C42">
        <v>0</v>
      </c>
      <c r="D42">
        <v>4</v>
      </c>
      <c r="E42">
        <v>4</v>
      </c>
      <c r="F42">
        <v>0</v>
      </c>
      <c r="G42">
        <v>0</v>
      </c>
      <c r="H42">
        <v>0</v>
      </c>
      <c r="I42">
        <v>0</v>
      </c>
    </row>
    <row r="43" spans="1:9" x14ac:dyDescent="0.2">
      <c r="B43">
        <v>3</v>
      </c>
      <c r="C43">
        <v>2</v>
      </c>
      <c r="D43">
        <v>0</v>
      </c>
      <c r="E43">
        <v>6</v>
      </c>
      <c r="F43">
        <v>0</v>
      </c>
      <c r="G43">
        <v>0</v>
      </c>
      <c r="H43">
        <v>5</v>
      </c>
      <c r="I43">
        <v>0</v>
      </c>
    </row>
    <row r="44" spans="1:9" x14ac:dyDescent="0.2">
      <c r="B44">
        <v>4</v>
      </c>
      <c r="C44">
        <v>2</v>
      </c>
      <c r="D44">
        <v>2</v>
      </c>
      <c r="E44">
        <v>5</v>
      </c>
      <c r="F44">
        <v>4</v>
      </c>
      <c r="G44">
        <v>3</v>
      </c>
      <c r="H44">
        <v>3</v>
      </c>
      <c r="I44">
        <v>0</v>
      </c>
    </row>
    <row r="45" spans="1:9" x14ac:dyDescent="0.2">
      <c r="B45">
        <v>5</v>
      </c>
      <c r="C45">
        <v>5</v>
      </c>
      <c r="D45">
        <v>0</v>
      </c>
      <c r="E45">
        <v>3</v>
      </c>
      <c r="F45">
        <v>0</v>
      </c>
      <c r="G45">
        <v>1</v>
      </c>
      <c r="H45">
        <v>1</v>
      </c>
      <c r="I45">
        <v>0</v>
      </c>
    </row>
    <row r="46" spans="1:9" x14ac:dyDescent="0.2">
      <c r="B46">
        <v>6</v>
      </c>
      <c r="C46">
        <v>0</v>
      </c>
      <c r="D46">
        <v>1</v>
      </c>
      <c r="E46">
        <v>1</v>
      </c>
      <c r="F46">
        <v>0</v>
      </c>
      <c r="G46">
        <v>0</v>
      </c>
      <c r="H46">
        <v>0</v>
      </c>
      <c r="I46">
        <v>2</v>
      </c>
    </row>
    <row r="47" spans="1:9" x14ac:dyDescent="0.2">
      <c r="B47">
        <v>7</v>
      </c>
      <c r="C47">
        <v>1</v>
      </c>
      <c r="D47">
        <v>0</v>
      </c>
      <c r="E47">
        <v>1</v>
      </c>
      <c r="F47">
        <v>1</v>
      </c>
      <c r="G47">
        <v>3</v>
      </c>
      <c r="H47">
        <v>0</v>
      </c>
      <c r="I47">
        <v>0</v>
      </c>
    </row>
    <row r="48" spans="1:9" x14ac:dyDescent="0.2">
      <c r="B48">
        <v>8</v>
      </c>
      <c r="C48">
        <v>0</v>
      </c>
      <c r="D48">
        <v>0</v>
      </c>
      <c r="E48">
        <v>2</v>
      </c>
      <c r="F48">
        <v>1</v>
      </c>
      <c r="G48">
        <v>1</v>
      </c>
      <c r="H48">
        <v>0</v>
      </c>
      <c r="I48">
        <v>0</v>
      </c>
    </row>
    <row r="49" spans="1:9" x14ac:dyDescent="0.2">
      <c r="B49">
        <v>9</v>
      </c>
      <c r="C49">
        <v>1</v>
      </c>
      <c r="D49">
        <v>1</v>
      </c>
      <c r="E49">
        <v>1</v>
      </c>
      <c r="F49">
        <v>2</v>
      </c>
      <c r="G49">
        <v>2</v>
      </c>
      <c r="H49">
        <v>0</v>
      </c>
      <c r="I49">
        <v>0</v>
      </c>
    </row>
    <row r="50" spans="1:9" x14ac:dyDescent="0.2">
      <c r="B50">
        <v>10</v>
      </c>
      <c r="C50">
        <v>0</v>
      </c>
      <c r="D50">
        <v>1</v>
      </c>
      <c r="E50">
        <v>1</v>
      </c>
      <c r="F50">
        <v>2</v>
      </c>
      <c r="G50">
        <v>1</v>
      </c>
      <c r="H50">
        <v>1</v>
      </c>
      <c r="I50">
        <v>1</v>
      </c>
    </row>
    <row r="51" spans="1:9" x14ac:dyDescent="0.2">
      <c r="B51">
        <v>11</v>
      </c>
      <c r="C51">
        <v>1</v>
      </c>
      <c r="D51">
        <v>0</v>
      </c>
      <c r="E51">
        <v>1</v>
      </c>
      <c r="F51">
        <v>0</v>
      </c>
      <c r="G51">
        <v>0</v>
      </c>
      <c r="H51">
        <v>2</v>
      </c>
      <c r="I51">
        <v>0</v>
      </c>
    </row>
    <row r="52" spans="1:9" x14ac:dyDescent="0.2">
      <c r="B52">
        <v>12</v>
      </c>
      <c r="C52">
        <v>8</v>
      </c>
      <c r="D52">
        <v>5</v>
      </c>
      <c r="E52">
        <v>9</v>
      </c>
      <c r="F52">
        <v>9</v>
      </c>
      <c r="G52">
        <v>5</v>
      </c>
      <c r="H52">
        <v>2</v>
      </c>
      <c r="I52">
        <v>5</v>
      </c>
    </row>
    <row r="53" spans="1:9" x14ac:dyDescent="0.2">
      <c r="A53">
        <v>2018</v>
      </c>
      <c r="B53">
        <v>1</v>
      </c>
      <c r="C53">
        <v>6</v>
      </c>
      <c r="D53">
        <v>0</v>
      </c>
      <c r="E53">
        <v>0</v>
      </c>
      <c r="F53">
        <v>3</v>
      </c>
      <c r="G53">
        <v>1</v>
      </c>
      <c r="H53">
        <v>1</v>
      </c>
      <c r="I53">
        <v>2</v>
      </c>
    </row>
    <row r="54" spans="1:9" x14ac:dyDescent="0.2">
      <c r="B54">
        <v>2</v>
      </c>
      <c r="C54">
        <v>1</v>
      </c>
      <c r="D54">
        <v>0</v>
      </c>
      <c r="E54">
        <v>0</v>
      </c>
      <c r="F54">
        <v>0</v>
      </c>
      <c r="G54">
        <v>0</v>
      </c>
      <c r="H54">
        <v>2</v>
      </c>
      <c r="I54">
        <v>0</v>
      </c>
    </row>
    <row r="55" spans="1:9" x14ac:dyDescent="0.2">
      <c r="B55">
        <v>3</v>
      </c>
      <c r="C55">
        <v>1</v>
      </c>
      <c r="D55">
        <v>2</v>
      </c>
      <c r="E55">
        <v>3</v>
      </c>
      <c r="F55">
        <v>0</v>
      </c>
      <c r="G55">
        <v>3</v>
      </c>
      <c r="H55">
        <v>1</v>
      </c>
      <c r="I55">
        <v>5</v>
      </c>
    </row>
    <row r="56" spans="1:9" x14ac:dyDescent="0.2">
      <c r="A56" t="s">
        <v>824</v>
      </c>
      <c r="C56">
        <v>51</v>
      </c>
      <c r="D56">
        <v>78</v>
      </c>
      <c r="E56">
        <v>65</v>
      </c>
      <c r="F56">
        <v>51</v>
      </c>
      <c r="G56">
        <v>53</v>
      </c>
      <c r="H56">
        <v>33</v>
      </c>
      <c r="I56">
        <v>34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11C6E-44FE-4CF8-AAE1-7AFD30810FCD}">
  <sheetPr codeName="Hoja9"/>
  <dimension ref="A1:J328"/>
  <sheetViews>
    <sheetView workbookViewId="0">
      <selection activeCell="L10" sqref="L10"/>
    </sheetView>
  </sheetViews>
  <sheetFormatPr baseColWidth="10" defaultRowHeight="12.75" x14ac:dyDescent="0.2"/>
  <cols>
    <col min="4" max="4" width="8.7109375" bestFit="1" customWidth="1"/>
    <col min="5" max="5" width="13.85546875" bestFit="1" customWidth="1"/>
    <col min="6" max="6" width="12.140625" bestFit="1" customWidth="1"/>
    <col min="7" max="7" width="18.28515625" bestFit="1" customWidth="1"/>
    <col min="8" max="8" width="42.7109375" bestFit="1" customWidth="1"/>
    <col min="9" max="9" width="11.140625" customWidth="1"/>
  </cols>
  <sheetData>
    <row r="1" spans="1:10" ht="33.75" x14ac:dyDescent="0.2">
      <c r="A1" s="33" t="s">
        <v>1631</v>
      </c>
      <c r="B1" s="33" t="s">
        <v>1958</v>
      </c>
      <c r="C1" s="201" t="s">
        <v>1690</v>
      </c>
      <c r="D1" s="201" t="s">
        <v>1691</v>
      </c>
      <c r="E1" s="168" t="s">
        <v>1692</v>
      </c>
      <c r="F1" s="168" t="s">
        <v>1693</v>
      </c>
      <c r="G1" s="163" t="s">
        <v>543</v>
      </c>
      <c r="H1" s="33" t="s">
        <v>1696</v>
      </c>
      <c r="I1" s="33" t="s">
        <v>1974</v>
      </c>
      <c r="J1" s="33" t="s">
        <v>1975</v>
      </c>
    </row>
    <row r="2" spans="1:10" x14ac:dyDescent="0.2">
      <c r="A2" s="175">
        <v>1</v>
      </c>
      <c r="B2" s="21" t="s">
        <v>1701</v>
      </c>
      <c r="C2" s="175" t="s">
        <v>1280</v>
      </c>
      <c r="D2" s="175"/>
      <c r="E2" s="172" t="s">
        <v>16</v>
      </c>
      <c r="F2" s="172"/>
      <c r="G2" s="172" t="s">
        <v>544</v>
      </c>
      <c r="H2" s="172" t="s">
        <v>1452</v>
      </c>
      <c r="I2" s="209"/>
      <c r="J2" s="209"/>
    </row>
    <row r="3" spans="1:10" x14ac:dyDescent="0.2">
      <c r="A3" s="175">
        <v>2</v>
      </c>
      <c r="B3" s="21" t="s">
        <v>1702</v>
      </c>
      <c r="C3" s="175" t="s">
        <v>1281</v>
      </c>
      <c r="D3" s="175"/>
      <c r="E3" s="172" t="s">
        <v>17</v>
      </c>
      <c r="F3" s="172"/>
      <c r="G3" s="172" t="s">
        <v>544</v>
      </c>
      <c r="H3" s="172" t="s">
        <v>1453</v>
      </c>
      <c r="I3" s="209"/>
      <c r="J3" s="209"/>
    </row>
    <row r="4" spans="1:10" x14ac:dyDescent="0.2">
      <c r="A4" s="175">
        <v>3</v>
      </c>
      <c r="B4" s="21" t="s">
        <v>1703</v>
      </c>
      <c r="C4" s="175" t="s">
        <v>1282</v>
      </c>
      <c r="D4" s="175"/>
      <c r="E4" s="172" t="s">
        <v>18</v>
      </c>
      <c r="F4" s="172"/>
      <c r="G4" s="172" t="s">
        <v>545</v>
      </c>
      <c r="H4" s="172" t="s">
        <v>1454</v>
      </c>
      <c r="I4" s="209"/>
      <c r="J4" s="209"/>
    </row>
    <row r="5" spans="1:10" x14ac:dyDescent="0.2">
      <c r="A5" s="175">
        <v>4</v>
      </c>
      <c r="B5" s="138"/>
      <c r="C5" s="175" t="s">
        <v>1283</v>
      </c>
      <c r="D5" s="175"/>
      <c r="E5" s="173" t="s">
        <v>19</v>
      </c>
      <c r="F5" s="173"/>
      <c r="G5" s="173" t="s">
        <v>545</v>
      </c>
      <c r="H5" s="173" t="s">
        <v>402</v>
      </c>
      <c r="I5" s="209"/>
      <c r="J5" s="209"/>
    </row>
    <row r="6" spans="1:10" x14ac:dyDescent="0.2">
      <c r="A6" s="175">
        <v>5</v>
      </c>
      <c r="B6" s="21" t="s">
        <v>1704</v>
      </c>
      <c r="C6" s="175" t="s">
        <v>1284</v>
      </c>
      <c r="D6" s="175"/>
      <c r="E6" s="172" t="s">
        <v>20</v>
      </c>
      <c r="F6" s="172"/>
      <c r="G6" s="172" t="s">
        <v>544</v>
      </c>
      <c r="H6" s="172" t="s">
        <v>1455</v>
      </c>
      <c r="I6" s="209"/>
      <c r="J6" s="209"/>
    </row>
    <row r="7" spans="1:10" x14ac:dyDescent="0.2">
      <c r="A7" s="175">
        <v>6</v>
      </c>
      <c r="B7" s="21" t="s">
        <v>1705</v>
      </c>
      <c r="C7" s="175" t="s">
        <v>1285</v>
      </c>
      <c r="D7" s="175"/>
      <c r="E7" s="172" t="s">
        <v>621</v>
      </c>
      <c r="F7" s="172"/>
      <c r="G7" s="172" t="s">
        <v>545</v>
      </c>
      <c r="H7" s="172" t="s">
        <v>1456</v>
      </c>
      <c r="I7" s="209"/>
      <c r="J7" s="209"/>
    </row>
    <row r="8" spans="1:10" x14ac:dyDescent="0.2">
      <c r="A8" s="175">
        <v>7</v>
      </c>
      <c r="B8" s="21" t="s">
        <v>1706</v>
      </c>
      <c r="C8" s="175" t="s">
        <v>1286</v>
      </c>
      <c r="D8" s="175"/>
      <c r="E8" s="172" t="s">
        <v>21</v>
      </c>
      <c r="F8" s="172"/>
      <c r="G8" s="172" t="s">
        <v>545</v>
      </c>
      <c r="H8" s="172" t="s">
        <v>1457</v>
      </c>
      <c r="I8" s="209"/>
      <c r="J8" s="209"/>
    </row>
    <row r="9" spans="1:10" x14ac:dyDescent="0.2">
      <c r="A9" s="175">
        <v>8</v>
      </c>
      <c r="B9" s="21" t="s">
        <v>1707</v>
      </c>
      <c r="C9" s="175" t="s">
        <v>1287</v>
      </c>
      <c r="D9" s="175"/>
      <c r="E9" s="172" t="s">
        <v>22</v>
      </c>
      <c r="F9" s="172"/>
      <c r="G9" s="172" t="s">
        <v>546</v>
      </c>
      <c r="H9" s="172" t="s">
        <v>1458</v>
      </c>
      <c r="I9" s="209"/>
      <c r="J9" s="209"/>
    </row>
    <row r="10" spans="1:10" x14ac:dyDescent="0.2">
      <c r="A10" s="175">
        <v>9</v>
      </c>
      <c r="B10" s="21" t="s">
        <v>1708</v>
      </c>
      <c r="C10" s="175" t="s">
        <v>1288</v>
      </c>
      <c r="D10" s="175"/>
      <c r="E10" s="172" t="s">
        <v>23</v>
      </c>
      <c r="F10" s="172"/>
      <c r="G10" s="172" t="s">
        <v>547</v>
      </c>
      <c r="H10" s="172" t="s">
        <v>1459</v>
      </c>
      <c r="I10" s="209"/>
      <c r="J10" s="209"/>
    </row>
    <row r="11" spans="1:10" x14ac:dyDescent="0.2">
      <c r="A11" s="175">
        <v>10</v>
      </c>
      <c r="B11" s="21" t="s">
        <v>1709</v>
      </c>
      <c r="C11" s="175" t="s">
        <v>1289</v>
      </c>
      <c r="D11" s="175"/>
      <c r="E11" s="172" t="s">
        <v>24</v>
      </c>
      <c r="F11" s="172"/>
      <c r="G11" s="172" t="s">
        <v>548</v>
      </c>
      <c r="H11" s="172" t="s">
        <v>879</v>
      </c>
      <c r="I11" s="209"/>
      <c r="J11" s="209"/>
    </row>
    <row r="12" spans="1:10" x14ac:dyDescent="0.2">
      <c r="A12" s="175">
        <v>11</v>
      </c>
      <c r="B12" s="21" t="s">
        <v>1710</v>
      </c>
      <c r="C12" s="175" t="s">
        <v>1221</v>
      </c>
      <c r="D12" s="175"/>
      <c r="E12" s="172" t="s">
        <v>25</v>
      </c>
      <c r="F12" s="172"/>
      <c r="G12" s="172" t="s">
        <v>549</v>
      </c>
      <c r="H12" s="172" t="s">
        <v>887</v>
      </c>
      <c r="I12" s="209"/>
      <c r="J12" s="209"/>
    </row>
    <row r="13" spans="1:10" x14ac:dyDescent="0.2">
      <c r="A13" s="175">
        <v>12</v>
      </c>
      <c r="B13" s="21" t="s">
        <v>1711</v>
      </c>
      <c r="C13" s="175" t="s">
        <v>1290</v>
      </c>
      <c r="D13" s="175"/>
      <c r="E13" s="172" t="s">
        <v>26</v>
      </c>
      <c r="F13" s="172"/>
      <c r="G13" s="172" t="s">
        <v>549</v>
      </c>
      <c r="H13" s="172" t="s">
        <v>1460</v>
      </c>
      <c r="I13" s="209"/>
      <c r="J13" s="209"/>
    </row>
    <row r="14" spans="1:10" x14ac:dyDescent="0.2">
      <c r="A14" s="175">
        <v>13</v>
      </c>
      <c r="B14" s="21" t="s">
        <v>1712</v>
      </c>
      <c r="C14" s="175" t="s">
        <v>1291</v>
      </c>
      <c r="D14" s="175"/>
      <c r="E14" s="172" t="s">
        <v>27</v>
      </c>
      <c r="F14" s="172"/>
      <c r="G14" s="172" t="s">
        <v>544</v>
      </c>
      <c r="H14" s="172" t="s">
        <v>1461</v>
      </c>
      <c r="I14" s="209"/>
      <c r="J14" s="209"/>
    </row>
    <row r="15" spans="1:10" x14ac:dyDescent="0.2">
      <c r="A15" s="175">
        <v>14</v>
      </c>
      <c r="B15" s="21" t="s">
        <v>1713</v>
      </c>
      <c r="C15" s="175" t="s">
        <v>1292</v>
      </c>
      <c r="D15" s="175"/>
      <c r="E15" s="172" t="s">
        <v>657</v>
      </c>
      <c r="F15" s="172"/>
      <c r="G15" s="172" t="s">
        <v>546</v>
      </c>
      <c r="H15" s="172" t="s">
        <v>1462</v>
      </c>
      <c r="I15" s="209"/>
      <c r="J15" s="209"/>
    </row>
    <row r="16" spans="1:10" x14ac:dyDescent="0.2">
      <c r="A16" s="175">
        <v>15</v>
      </c>
      <c r="B16" s="21" t="s">
        <v>1714</v>
      </c>
      <c r="C16" s="175" t="s">
        <v>1241</v>
      </c>
      <c r="D16" s="175"/>
      <c r="E16" s="172" t="s">
        <v>28</v>
      </c>
      <c r="F16" s="172"/>
      <c r="G16" s="172" t="s">
        <v>546</v>
      </c>
      <c r="H16" s="172" t="s">
        <v>982</v>
      </c>
      <c r="I16" s="209"/>
      <c r="J16" s="209"/>
    </row>
    <row r="17" spans="1:10" x14ac:dyDescent="0.2">
      <c r="A17" s="175">
        <v>16</v>
      </c>
      <c r="B17" s="138"/>
      <c r="C17" s="175" t="s">
        <v>1219</v>
      </c>
      <c r="D17" s="175"/>
      <c r="E17" s="172" t="s">
        <v>29</v>
      </c>
      <c r="F17" s="172"/>
      <c r="G17" s="172" t="s">
        <v>550</v>
      </c>
      <c r="H17" s="172" t="s">
        <v>413</v>
      </c>
      <c r="I17" s="209"/>
      <c r="J17" s="209"/>
    </row>
    <row r="18" spans="1:10" x14ac:dyDescent="0.2">
      <c r="A18" s="175">
        <v>17</v>
      </c>
      <c r="B18" s="21" t="s">
        <v>1715</v>
      </c>
      <c r="C18" s="175" t="s">
        <v>1293</v>
      </c>
      <c r="D18" s="175"/>
      <c r="E18" s="172" t="s">
        <v>108</v>
      </c>
      <c r="F18" s="172"/>
      <c r="G18" s="172" t="s">
        <v>549</v>
      </c>
      <c r="H18" s="172" t="s">
        <v>925</v>
      </c>
      <c r="I18" s="209"/>
      <c r="J18" s="209"/>
    </row>
    <row r="19" spans="1:10" x14ac:dyDescent="0.2">
      <c r="A19" s="175">
        <v>18</v>
      </c>
      <c r="B19" s="21" t="s">
        <v>1716</v>
      </c>
      <c r="C19" s="175" t="s">
        <v>1272</v>
      </c>
      <c r="D19" s="175"/>
      <c r="E19" s="172" t="s">
        <v>658</v>
      </c>
      <c r="F19" s="172"/>
      <c r="G19" s="172" t="s">
        <v>546</v>
      </c>
      <c r="H19" s="172" t="s">
        <v>1128</v>
      </c>
      <c r="I19" s="209"/>
      <c r="J19" s="209"/>
    </row>
    <row r="20" spans="1:10" x14ac:dyDescent="0.2">
      <c r="A20" s="175">
        <v>19</v>
      </c>
      <c r="B20" s="21" t="s">
        <v>1717</v>
      </c>
      <c r="C20" s="175" t="s">
        <v>1294</v>
      </c>
      <c r="D20" s="175"/>
      <c r="E20" s="172" t="s">
        <v>30</v>
      </c>
      <c r="F20" s="172"/>
      <c r="G20" s="172" t="s">
        <v>549</v>
      </c>
      <c r="H20" s="172" t="s">
        <v>1463</v>
      </c>
      <c r="I20" s="209"/>
      <c r="J20" s="209"/>
    </row>
    <row r="21" spans="1:10" x14ac:dyDescent="0.2">
      <c r="A21" s="175">
        <v>20</v>
      </c>
      <c r="B21" s="21" t="s">
        <v>1718</v>
      </c>
      <c r="C21" s="175" t="s">
        <v>1295</v>
      </c>
      <c r="D21" s="175"/>
      <c r="E21" s="172" t="s">
        <v>31</v>
      </c>
      <c r="F21" s="172"/>
      <c r="G21" s="172" t="s">
        <v>549</v>
      </c>
      <c r="H21" s="172" t="s">
        <v>1464</v>
      </c>
      <c r="I21" s="209"/>
      <c r="J21" s="209"/>
    </row>
    <row r="22" spans="1:10" x14ac:dyDescent="0.2">
      <c r="A22" s="175">
        <v>21</v>
      </c>
      <c r="B22" s="21" t="s">
        <v>1719</v>
      </c>
      <c r="C22" s="175" t="s">
        <v>1296</v>
      </c>
      <c r="D22" s="175"/>
      <c r="E22" s="172" t="s">
        <v>32</v>
      </c>
      <c r="F22" s="172"/>
      <c r="G22" s="172" t="s">
        <v>551</v>
      </c>
      <c r="H22" s="172" t="s">
        <v>1465</v>
      </c>
      <c r="I22" s="209"/>
      <c r="J22" s="209"/>
    </row>
    <row r="23" spans="1:10" x14ac:dyDescent="0.2">
      <c r="A23" s="175">
        <v>22</v>
      </c>
      <c r="B23" s="21" t="s">
        <v>1720</v>
      </c>
      <c r="C23" s="175" t="s">
        <v>1297</v>
      </c>
      <c r="D23" s="175"/>
      <c r="E23" s="172" t="s">
        <v>33</v>
      </c>
      <c r="F23" s="172"/>
      <c r="G23" s="172" t="s">
        <v>545</v>
      </c>
      <c r="H23" s="172" t="s">
        <v>1466</v>
      </c>
      <c r="I23" s="209"/>
      <c r="J23" s="209"/>
    </row>
    <row r="24" spans="1:10" x14ac:dyDescent="0.2">
      <c r="A24" s="175">
        <v>23</v>
      </c>
      <c r="B24" s="21" t="s">
        <v>1721</v>
      </c>
      <c r="C24" s="175" t="s">
        <v>1275</v>
      </c>
      <c r="D24" s="175"/>
      <c r="E24" s="172" t="s">
        <v>34</v>
      </c>
      <c r="F24" s="172"/>
      <c r="G24" s="172" t="s">
        <v>546</v>
      </c>
      <c r="H24" s="172" t="s">
        <v>1123</v>
      </c>
      <c r="I24" s="209"/>
      <c r="J24" s="209"/>
    </row>
    <row r="25" spans="1:10" x14ac:dyDescent="0.2">
      <c r="A25" s="175">
        <v>26</v>
      </c>
      <c r="B25" s="21" t="s">
        <v>1722</v>
      </c>
      <c r="C25" s="175" t="s">
        <v>1298</v>
      </c>
      <c r="D25" s="175" t="s">
        <v>1390</v>
      </c>
      <c r="E25" s="172" t="s">
        <v>113</v>
      </c>
      <c r="F25" s="172" t="s">
        <v>112</v>
      </c>
      <c r="G25" s="172" t="s">
        <v>550</v>
      </c>
      <c r="H25" s="172" t="s">
        <v>500</v>
      </c>
      <c r="I25" s="209"/>
      <c r="J25" s="209"/>
    </row>
    <row r="26" spans="1:10" x14ac:dyDescent="0.2">
      <c r="A26" s="175">
        <v>28</v>
      </c>
      <c r="B26" s="21" t="s">
        <v>1723</v>
      </c>
      <c r="C26" s="175" t="s">
        <v>1299</v>
      </c>
      <c r="D26" s="175"/>
      <c r="E26" s="172" t="s">
        <v>35</v>
      </c>
      <c r="F26" s="172"/>
      <c r="G26" s="172" t="s">
        <v>549</v>
      </c>
      <c r="H26" s="172" t="s">
        <v>1467</v>
      </c>
      <c r="I26" s="209"/>
      <c r="J26" s="209"/>
    </row>
    <row r="27" spans="1:10" x14ac:dyDescent="0.2">
      <c r="A27" s="175">
        <v>29</v>
      </c>
      <c r="B27" s="21" t="s">
        <v>1724</v>
      </c>
      <c r="C27" s="175" t="s">
        <v>1300</v>
      </c>
      <c r="D27" s="175"/>
      <c r="E27" s="172" t="s">
        <v>36</v>
      </c>
      <c r="F27" s="172"/>
      <c r="G27" s="172" t="s">
        <v>549</v>
      </c>
      <c r="H27" s="172" t="s">
        <v>1468</v>
      </c>
      <c r="I27" s="209"/>
      <c r="J27" s="209"/>
    </row>
    <row r="28" spans="1:10" x14ac:dyDescent="0.2">
      <c r="A28" s="175">
        <v>30</v>
      </c>
      <c r="B28" s="21" t="s">
        <v>1725</v>
      </c>
      <c r="C28" s="175" t="s">
        <v>1301</v>
      </c>
      <c r="D28" s="175"/>
      <c r="E28" s="172" t="s">
        <v>37</v>
      </c>
      <c r="F28" s="172"/>
      <c r="G28" s="172" t="s">
        <v>551</v>
      </c>
      <c r="H28" s="172" t="s">
        <v>421</v>
      </c>
      <c r="I28" s="209"/>
      <c r="J28" s="209"/>
    </row>
    <row r="29" spans="1:10" x14ac:dyDescent="0.2">
      <c r="A29" s="175">
        <v>31</v>
      </c>
      <c r="B29" s="21" t="s">
        <v>1726</v>
      </c>
      <c r="C29" s="175" t="s">
        <v>1302</v>
      </c>
      <c r="D29" s="175"/>
      <c r="E29" s="172" t="s">
        <v>38</v>
      </c>
      <c r="F29" s="172"/>
      <c r="G29" s="172" t="s">
        <v>547</v>
      </c>
      <c r="H29" s="172" t="s">
        <v>1633</v>
      </c>
      <c r="I29" s="209"/>
      <c r="J29" s="209"/>
    </row>
    <row r="30" spans="1:10" x14ac:dyDescent="0.2">
      <c r="A30" s="175">
        <v>32</v>
      </c>
      <c r="B30" s="21" t="s">
        <v>1727</v>
      </c>
      <c r="C30" s="175" t="s">
        <v>1303</v>
      </c>
      <c r="D30" s="175"/>
      <c r="E30" s="172" t="s">
        <v>39</v>
      </c>
      <c r="F30" s="172"/>
      <c r="G30" s="172" t="s">
        <v>546</v>
      </c>
      <c r="H30" s="172" t="s">
        <v>1469</v>
      </c>
      <c r="I30" s="209"/>
      <c r="J30" s="209"/>
    </row>
    <row r="31" spans="1:10" x14ac:dyDescent="0.2">
      <c r="A31" s="175">
        <v>33</v>
      </c>
      <c r="B31" s="21" t="s">
        <v>1728</v>
      </c>
      <c r="C31" s="175" t="s">
        <v>1304</v>
      </c>
      <c r="D31" s="175"/>
      <c r="E31" s="172" t="s">
        <v>40</v>
      </c>
      <c r="F31" s="172"/>
      <c r="G31" s="172" t="s">
        <v>552</v>
      </c>
      <c r="H31" s="172" t="s">
        <v>1470</v>
      </c>
      <c r="I31" s="209"/>
      <c r="J31" s="209"/>
    </row>
    <row r="32" spans="1:10" x14ac:dyDescent="0.2">
      <c r="A32" s="175">
        <v>34</v>
      </c>
      <c r="B32" s="21" t="s">
        <v>1729</v>
      </c>
      <c r="C32" s="175" t="s">
        <v>1305</v>
      </c>
      <c r="D32" s="175"/>
      <c r="E32" s="172" t="s">
        <v>41</v>
      </c>
      <c r="F32" s="172"/>
      <c r="G32" s="172" t="s">
        <v>552</v>
      </c>
      <c r="H32" s="172" t="s">
        <v>425</v>
      </c>
      <c r="I32" s="209"/>
      <c r="J32" s="209"/>
    </row>
    <row r="33" spans="1:10" x14ac:dyDescent="0.2">
      <c r="A33" s="175">
        <v>35</v>
      </c>
      <c r="B33" s="21" t="s">
        <v>1730</v>
      </c>
      <c r="C33" s="175" t="s">
        <v>1306</v>
      </c>
      <c r="D33" s="175"/>
      <c r="E33" s="172" t="s">
        <v>42</v>
      </c>
      <c r="F33" s="172"/>
      <c r="G33" s="172" t="s">
        <v>552</v>
      </c>
      <c r="H33" s="172" t="s">
        <v>1471</v>
      </c>
      <c r="I33" s="209"/>
      <c r="J33" s="209"/>
    </row>
    <row r="34" spans="1:10" x14ac:dyDescent="0.2">
      <c r="A34" s="175">
        <v>36</v>
      </c>
      <c r="B34" s="21" t="s">
        <v>1731</v>
      </c>
      <c r="C34" s="175" t="s">
        <v>1307</v>
      </c>
      <c r="D34" s="175"/>
      <c r="E34" s="172" t="s">
        <v>43</v>
      </c>
      <c r="F34" s="172"/>
      <c r="G34" s="172" t="s">
        <v>545</v>
      </c>
      <c r="H34" s="172" t="s">
        <v>1472</v>
      </c>
      <c r="I34" s="209"/>
      <c r="J34" s="209"/>
    </row>
    <row r="35" spans="1:10" x14ac:dyDescent="0.2">
      <c r="A35" s="175">
        <v>38</v>
      </c>
      <c r="B35" s="21" t="s">
        <v>1732</v>
      </c>
      <c r="C35" s="175" t="s">
        <v>1308</v>
      </c>
      <c r="D35" s="175"/>
      <c r="E35" s="172" t="s">
        <v>44</v>
      </c>
      <c r="F35" s="172"/>
      <c r="G35" s="172" t="s">
        <v>548</v>
      </c>
      <c r="H35" s="172" t="s">
        <v>1473</v>
      </c>
      <c r="I35" s="209"/>
      <c r="J35" s="209"/>
    </row>
    <row r="36" spans="1:10" x14ac:dyDescent="0.2">
      <c r="A36" s="175">
        <v>40</v>
      </c>
      <c r="B36" s="138"/>
      <c r="C36" s="175" t="s">
        <v>1211</v>
      </c>
      <c r="D36" s="175"/>
      <c r="E36" s="173" t="s">
        <v>45</v>
      </c>
      <c r="F36" s="173"/>
      <c r="G36" s="173" t="s">
        <v>553</v>
      </c>
      <c r="H36" s="173" t="s">
        <v>429</v>
      </c>
      <c r="I36" s="209"/>
      <c r="J36" s="209"/>
    </row>
    <row r="37" spans="1:10" x14ac:dyDescent="0.2">
      <c r="A37" s="175">
        <v>41</v>
      </c>
      <c r="B37" s="21" t="s">
        <v>1733</v>
      </c>
      <c r="C37" s="175" t="s">
        <v>1220</v>
      </c>
      <c r="D37" s="175"/>
      <c r="E37" s="172" t="s">
        <v>46</v>
      </c>
      <c r="F37" s="172"/>
      <c r="G37" s="172" t="s">
        <v>549</v>
      </c>
      <c r="H37" s="172" t="s">
        <v>886</v>
      </c>
      <c r="I37" s="209"/>
      <c r="J37" s="209"/>
    </row>
    <row r="38" spans="1:10" x14ac:dyDescent="0.2">
      <c r="A38" s="175">
        <v>43</v>
      </c>
      <c r="B38" s="138"/>
      <c r="C38" s="175" t="s">
        <v>1309</v>
      </c>
      <c r="D38" s="175"/>
      <c r="E38" s="172" t="s">
        <v>47</v>
      </c>
      <c r="F38" s="172"/>
      <c r="G38" s="172" t="s">
        <v>549</v>
      </c>
      <c r="H38" s="172" t="s">
        <v>431</v>
      </c>
      <c r="I38" s="209"/>
      <c r="J38" s="209"/>
    </row>
    <row r="39" spans="1:10" x14ac:dyDescent="0.2">
      <c r="A39" s="175">
        <v>44</v>
      </c>
      <c r="B39" s="21" t="s">
        <v>1734</v>
      </c>
      <c r="C39" s="175" t="s">
        <v>1310</v>
      </c>
      <c r="D39" s="175"/>
      <c r="E39" s="172" t="s">
        <v>671</v>
      </c>
      <c r="F39" s="172"/>
      <c r="G39" s="172" t="s">
        <v>546</v>
      </c>
      <c r="H39" s="172" t="s">
        <v>672</v>
      </c>
      <c r="I39" s="209"/>
      <c r="J39" s="209"/>
    </row>
    <row r="40" spans="1:10" x14ac:dyDescent="0.2">
      <c r="A40" s="175">
        <v>45</v>
      </c>
      <c r="B40" s="21" t="s">
        <v>1735</v>
      </c>
      <c r="C40" s="175" t="s">
        <v>1311</v>
      </c>
      <c r="D40" s="175"/>
      <c r="E40" s="172" t="s">
        <v>659</v>
      </c>
      <c r="F40" s="172"/>
      <c r="G40" s="172" t="s">
        <v>550</v>
      </c>
      <c r="H40" s="172" t="s">
        <v>1474</v>
      </c>
      <c r="I40" s="209"/>
      <c r="J40" s="209"/>
    </row>
    <row r="41" spans="1:10" x14ac:dyDescent="0.2">
      <c r="A41" s="175">
        <v>47</v>
      </c>
      <c r="B41" s="21" t="s">
        <v>1736</v>
      </c>
      <c r="C41" s="175" t="s">
        <v>1312</v>
      </c>
      <c r="D41" s="175"/>
      <c r="E41" s="172" t="s">
        <v>48</v>
      </c>
      <c r="F41" s="172"/>
      <c r="G41" s="172" t="s">
        <v>554</v>
      </c>
      <c r="H41" s="172" t="s">
        <v>1475</v>
      </c>
      <c r="I41" s="209"/>
      <c r="J41" s="209"/>
    </row>
    <row r="42" spans="1:10" x14ac:dyDescent="0.2">
      <c r="A42" s="175">
        <v>48</v>
      </c>
      <c r="B42" s="21" t="s">
        <v>1737</v>
      </c>
      <c r="C42" s="175" t="s">
        <v>1313</v>
      </c>
      <c r="D42" s="175"/>
      <c r="E42" s="172" t="s">
        <v>49</v>
      </c>
      <c r="F42" s="172"/>
      <c r="G42" s="172" t="s">
        <v>551</v>
      </c>
      <c r="H42" s="172" t="s">
        <v>434</v>
      </c>
      <c r="I42" s="209"/>
      <c r="J42" s="209"/>
    </row>
    <row r="43" spans="1:10" x14ac:dyDescent="0.2">
      <c r="A43" s="175">
        <v>49</v>
      </c>
      <c r="B43" s="21" t="s">
        <v>1738</v>
      </c>
      <c r="C43" s="175" t="s">
        <v>1240</v>
      </c>
      <c r="D43" s="175"/>
      <c r="E43" s="172" t="s">
        <v>50</v>
      </c>
      <c r="F43" s="172"/>
      <c r="G43" s="172" t="s">
        <v>550</v>
      </c>
      <c r="H43" s="172" t="s">
        <v>981</v>
      </c>
      <c r="I43" s="209"/>
      <c r="J43" s="209"/>
    </row>
    <row r="44" spans="1:10" x14ac:dyDescent="0.2">
      <c r="A44" s="175">
        <v>51</v>
      </c>
      <c r="B44" s="138"/>
      <c r="C44" s="175" t="s">
        <v>1314</v>
      </c>
      <c r="D44" s="175"/>
      <c r="E44" s="172" t="s">
        <v>51</v>
      </c>
      <c r="F44" s="172"/>
      <c r="G44" s="172" t="s">
        <v>555</v>
      </c>
      <c r="H44" s="172" t="s">
        <v>436</v>
      </c>
      <c r="I44" s="209"/>
      <c r="J44" s="209"/>
    </row>
    <row r="45" spans="1:10" x14ac:dyDescent="0.2">
      <c r="A45" s="175">
        <v>52</v>
      </c>
      <c r="B45" s="21" t="s">
        <v>1739</v>
      </c>
      <c r="C45" s="175" t="s">
        <v>1315</v>
      </c>
      <c r="D45" s="175"/>
      <c r="E45" s="172" t="s">
        <v>52</v>
      </c>
      <c r="F45" s="172"/>
      <c r="G45" s="172" t="s">
        <v>548</v>
      </c>
      <c r="H45" s="172" t="s">
        <v>1476</v>
      </c>
      <c r="I45" s="209"/>
      <c r="J45" s="209"/>
    </row>
    <row r="46" spans="1:10" x14ac:dyDescent="0.2">
      <c r="A46" s="175">
        <v>53</v>
      </c>
      <c r="B46" s="138"/>
      <c r="C46" s="175" t="s">
        <v>1213</v>
      </c>
      <c r="D46" s="175"/>
      <c r="E46" s="173" t="s">
        <v>53</v>
      </c>
      <c r="F46" s="173"/>
      <c r="G46" s="173" t="s">
        <v>551</v>
      </c>
      <c r="H46" s="173" t="s">
        <v>437</v>
      </c>
      <c r="I46" s="209"/>
      <c r="J46" s="209"/>
    </row>
    <row r="47" spans="1:10" x14ac:dyDescent="0.2">
      <c r="A47" s="175">
        <v>54</v>
      </c>
      <c r="B47" s="21" t="s">
        <v>1740</v>
      </c>
      <c r="C47" s="175" t="s">
        <v>1316</v>
      </c>
      <c r="D47" s="175"/>
      <c r="E47" s="172" t="s">
        <v>54</v>
      </c>
      <c r="F47" s="172"/>
      <c r="G47" s="172" t="s">
        <v>554</v>
      </c>
      <c r="H47" s="172" t="s">
        <v>880</v>
      </c>
      <c r="I47" s="209"/>
      <c r="J47" s="209"/>
    </row>
    <row r="48" spans="1:10" x14ac:dyDescent="0.2">
      <c r="A48" s="175">
        <v>55</v>
      </c>
      <c r="B48" s="21" t="s">
        <v>1741</v>
      </c>
      <c r="C48" s="175" t="s">
        <v>1317</v>
      </c>
      <c r="D48" s="175"/>
      <c r="E48" s="172" t="s">
        <v>55</v>
      </c>
      <c r="F48" s="172"/>
      <c r="G48" s="172" t="s">
        <v>545</v>
      </c>
      <c r="H48" s="172" t="s">
        <v>1477</v>
      </c>
      <c r="I48" s="209"/>
      <c r="J48" s="209"/>
    </row>
    <row r="49" spans="1:10" x14ac:dyDescent="0.2">
      <c r="A49" s="175">
        <v>56</v>
      </c>
      <c r="B49" s="138"/>
      <c r="C49" s="175" t="s">
        <v>1214</v>
      </c>
      <c r="D49" s="175"/>
      <c r="E49" s="173" t="s">
        <v>56</v>
      </c>
      <c r="F49" s="173"/>
      <c r="G49" s="173" t="s">
        <v>549</v>
      </c>
      <c r="H49" s="173" t="s">
        <v>439</v>
      </c>
      <c r="I49" s="209"/>
      <c r="J49" s="209"/>
    </row>
    <row r="50" spans="1:10" x14ac:dyDescent="0.2">
      <c r="A50" s="175">
        <v>57</v>
      </c>
      <c r="B50" s="21" t="s">
        <v>1742</v>
      </c>
      <c r="C50" s="175" t="s">
        <v>1231</v>
      </c>
      <c r="D50" s="175" t="s">
        <v>1391</v>
      </c>
      <c r="E50" s="172" t="s">
        <v>110</v>
      </c>
      <c r="F50" s="172" t="s">
        <v>111</v>
      </c>
      <c r="G50" s="172" t="s">
        <v>551</v>
      </c>
      <c r="H50" s="172" t="s">
        <v>1447</v>
      </c>
      <c r="I50" s="209"/>
      <c r="J50" s="209"/>
    </row>
    <row r="51" spans="1:10" x14ac:dyDescent="0.2">
      <c r="A51" s="175">
        <v>58</v>
      </c>
      <c r="B51" s="138"/>
      <c r="C51" s="175" t="s">
        <v>1318</v>
      </c>
      <c r="D51" s="175"/>
      <c r="E51" s="173" t="s">
        <v>57</v>
      </c>
      <c r="F51" s="173"/>
      <c r="G51" s="173" t="s">
        <v>556</v>
      </c>
      <c r="H51" s="173" t="s">
        <v>1410</v>
      </c>
      <c r="I51" s="209"/>
      <c r="J51" s="209"/>
    </row>
    <row r="52" spans="1:10" x14ac:dyDescent="0.2">
      <c r="A52" s="175">
        <v>59</v>
      </c>
      <c r="B52" s="21" t="s">
        <v>1743</v>
      </c>
      <c r="C52" s="175" t="s">
        <v>1319</v>
      </c>
      <c r="D52" s="175"/>
      <c r="E52" s="172" t="s">
        <v>58</v>
      </c>
      <c r="F52" s="172"/>
      <c r="G52" s="172" t="s">
        <v>545</v>
      </c>
      <c r="H52" s="172" t="s">
        <v>1478</v>
      </c>
      <c r="I52" s="209"/>
      <c r="J52" s="209"/>
    </row>
    <row r="53" spans="1:10" x14ac:dyDescent="0.2">
      <c r="A53" s="175">
        <v>60</v>
      </c>
      <c r="B53" s="21" t="s">
        <v>1744</v>
      </c>
      <c r="C53" s="175" t="s">
        <v>1320</v>
      </c>
      <c r="D53" s="175"/>
      <c r="E53" s="172" t="s">
        <v>59</v>
      </c>
      <c r="F53" s="172"/>
      <c r="G53" s="172" t="s">
        <v>545</v>
      </c>
      <c r="H53" s="172" t="s">
        <v>1479</v>
      </c>
      <c r="I53" s="209"/>
      <c r="J53" s="209"/>
    </row>
    <row r="54" spans="1:10" x14ac:dyDescent="0.2">
      <c r="A54" s="175">
        <v>61</v>
      </c>
      <c r="B54" s="21" t="s">
        <v>1745</v>
      </c>
      <c r="C54" s="175" t="s">
        <v>1191</v>
      </c>
      <c r="D54" s="175"/>
      <c r="E54" s="172" t="s">
        <v>60</v>
      </c>
      <c r="F54" s="172"/>
      <c r="G54" s="172" t="s">
        <v>557</v>
      </c>
      <c r="H54" s="172" t="s">
        <v>1480</v>
      </c>
      <c r="I54" s="209"/>
      <c r="J54" s="209"/>
    </row>
    <row r="55" spans="1:10" x14ac:dyDescent="0.2">
      <c r="A55" s="175">
        <v>62</v>
      </c>
      <c r="B55" s="138"/>
      <c r="C55" s="175" t="s">
        <v>1321</v>
      </c>
      <c r="D55" s="175"/>
      <c r="E55" s="172" t="s">
        <v>61</v>
      </c>
      <c r="F55" s="172"/>
      <c r="G55" s="172" t="s">
        <v>555</v>
      </c>
      <c r="H55" s="172" t="s">
        <v>444</v>
      </c>
      <c r="I55" s="209"/>
      <c r="J55" s="209"/>
    </row>
    <row r="56" spans="1:10" x14ac:dyDescent="0.2">
      <c r="A56" s="175">
        <v>63</v>
      </c>
      <c r="B56" s="138"/>
      <c r="C56" s="175" t="s">
        <v>1209</v>
      </c>
      <c r="D56" s="175"/>
      <c r="E56" s="173" t="s">
        <v>62</v>
      </c>
      <c r="F56" s="173"/>
      <c r="G56" s="173" t="s">
        <v>554</v>
      </c>
      <c r="H56" s="173" t="s">
        <v>445</v>
      </c>
      <c r="I56" s="209"/>
      <c r="J56" s="209"/>
    </row>
    <row r="57" spans="1:10" x14ac:dyDescent="0.2">
      <c r="A57" s="175">
        <v>64</v>
      </c>
      <c r="B57" s="138"/>
      <c r="C57" s="175" t="s">
        <v>1322</v>
      </c>
      <c r="D57" s="175"/>
      <c r="E57" s="172" t="s">
        <v>660</v>
      </c>
      <c r="F57" s="172"/>
      <c r="G57" s="172" t="s">
        <v>546</v>
      </c>
      <c r="H57" s="172" t="s">
        <v>446</v>
      </c>
      <c r="I57" s="209"/>
      <c r="J57" s="209"/>
    </row>
    <row r="58" spans="1:10" x14ac:dyDescent="0.2">
      <c r="A58" s="175">
        <v>65</v>
      </c>
      <c r="B58" s="138"/>
      <c r="C58" s="175" t="s">
        <v>1323</v>
      </c>
      <c r="D58" s="175"/>
      <c r="E58" s="188" t="s">
        <v>63</v>
      </c>
      <c r="F58" s="172"/>
      <c r="G58" s="172" t="s">
        <v>549</v>
      </c>
      <c r="H58" s="172" t="s">
        <v>1411</v>
      </c>
      <c r="I58" s="209"/>
      <c r="J58" s="209"/>
    </row>
    <row r="59" spans="1:10" x14ac:dyDescent="0.2">
      <c r="A59" s="175">
        <v>66</v>
      </c>
      <c r="B59" s="21" t="s">
        <v>1746</v>
      </c>
      <c r="C59" s="175" t="s">
        <v>1324</v>
      </c>
      <c r="D59" s="175"/>
      <c r="E59" s="172" t="s">
        <v>64</v>
      </c>
      <c r="F59" s="172"/>
      <c r="G59" s="172" t="s">
        <v>546</v>
      </c>
      <c r="H59" s="172" t="s">
        <v>1481</v>
      </c>
      <c r="I59" s="209"/>
      <c r="J59" s="209"/>
    </row>
    <row r="60" spans="1:10" x14ac:dyDescent="0.2">
      <c r="A60" s="175">
        <v>67</v>
      </c>
      <c r="B60" s="138"/>
      <c r="C60" s="175" t="s">
        <v>1215</v>
      </c>
      <c r="D60" s="175"/>
      <c r="E60" s="173" t="s">
        <v>65</v>
      </c>
      <c r="F60" s="173"/>
      <c r="G60" s="173" t="s">
        <v>551</v>
      </c>
      <c r="H60" s="173" t="s">
        <v>449</v>
      </c>
      <c r="I60" s="209"/>
      <c r="J60" s="209"/>
    </row>
    <row r="61" spans="1:10" x14ac:dyDescent="0.2">
      <c r="A61" s="175">
        <v>68</v>
      </c>
      <c r="B61" s="138"/>
      <c r="C61" s="175" t="s">
        <v>1210</v>
      </c>
      <c r="D61" s="175"/>
      <c r="E61" s="173" t="s">
        <v>66</v>
      </c>
      <c r="F61" s="173"/>
      <c r="G61" s="173" t="s">
        <v>549</v>
      </c>
      <c r="H61" s="173" t="s">
        <v>450</v>
      </c>
      <c r="I61" s="209"/>
      <c r="J61" s="209"/>
    </row>
    <row r="62" spans="1:10" x14ac:dyDescent="0.2">
      <c r="A62" s="175">
        <v>69</v>
      </c>
      <c r="B62" s="138"/>
      <c r="C62" s="175" t="s">
        <v>1325</v>
      </c>
      <c r="D62" s="175"/>
      <c r="E62" s="173" t="s">
        <v>67</v>
      </c>
      <c r="F62" s="173"/>
      <c r="G62" s="173" t="s">
        <v>558</v>
      </c>
      <c r="H62" s="173" t="s">
        <v>593</v>
      </c>
      <c r="I62" s="209"/>
      <c r="J62" s="209"/>
    </row>
    <row r="63" spans="1:10" x14ac:dyDescent="0.2">
      <c r="A63" s="175">
        <v>70</v>
      </c>
      <c r="B63" s="21" t="s">
        <v>1747</v>
      </c>
      <c r="C63" s="175" t="s">
        <v>1326</v>
      </c>
      <c r="D63" s="175"/>
      <c r="E63" s="172" t="s">
        <v>68</v>
      </c>
      <c r="F63" s="172"/>
      <c r="G63" s="172" t="s">
        <v>553</v>
      </c>
      <c r="H63" s="172" t="s">
        <v>451</v>
      </c>
      <c r="I63" s="209"/>
      <c r="J63" s="209"/>
    </row>
    <row r="64" spans="1:10" x14ac:dyDescent="0.2">
      <c r="A64" s="175">
        <v>71</v>
      </c>
      <c r="B64" s="138"/>
      <c r="C64" s="175" t="s">
        <v>1327</v>
      </c>
      <c r="D64" s="175"/>
      <c r="E64" s="188" t="s">
        <v>584</v>
      </c>
      <c r="F64" s="172"/>
      <c r="G64" s="172" t="s">
        <v>553</v>
      </c>
      <c r="H64" s="172" t="s">
        <v>583</v>
      </c>
      <c r="I64" s="209"/>
      <c r="J64" s="209"/>
    </row>
    <row r="65" spans="1:10" x14ac:dyDescent="0.2">
      <c r="A65" s="175">
        <v>72</v>
      </c>
      <c r="B65" s="21" t="s">
        <v>1748</v>
      </c>
      <c r="C65" s="175" t="s">
        <v>1328</v>
      </c>
      <c r="D65" s="175"/>
      <c r="E65" s="172" t="s">
        <v>69</v>
      </c>
      <c r="F65" s="172"/>
      <c r="G65" s="172" t="s">
        <v>559</v>
      </c>
      <c r="H65" s="172" t="s">
        <v>1482</v>
      </c>
      <c r="I65" s="209"/>
      <c r="J65" s="209"/>
    </row>
    <row r="66" spans="1:10" x14ac:dyDescent="0.2">
      <c r="A66" s="175">
        <v>73</v>
      </c>
      <c r="B66" s="21" t="s">
        <v>1749</v>
      </c>
      <c r="C66" s="175" t="s">
        <v>1329</v>
      </c>
      <c r="D66" s="175"/>
      <c r="E66" s="172" t="s">
        <v>70</v>
      </c>
      <c r="F66" s="172"/>
      <c r="G66" s="172" t="s">
        <v>546</v>
      </c>
      <c r="H66" s="172" t="s">
        <v>1483</v>
      </c>
      <c r="I66" s="209"/>
      <c r="J66" s="209"/>
    </row>
    <row r="67" spans="1:10" x14ac:dyDescent="0.2">
      <c r="A67" s="175">
        <v>74</v>
      </c>
      <c r="B67" s="21" t="s">
        <v>1750</v>
      </c>
      <c r="C67" s="175" t="s">
        <v>1330</v>
      </c>
      <c r="D67" s="175"/>
      <c r="E67" s="172" t="s">
        <v>71</v>
      </c>
      <c r="F67" s="172"/>
      <c r="G67" s="172" t="s">
        <v>549</v>
      </c>
      <c r="H67" s="172" t="s">
        <v>1674</v>
      </c>
      <c r="I67" s="209"/>
      <c r="J67" s="209"/>
    </row>
    <row r="68" spans="1:10" x14ac:dyDescent="0.2">
      <c r="A68" s="175">
        <v>75</v>
      </c>
      <c r="B68" s="21" t="s">
        <v>1751</v>
      </c>
      <c r="C68" s="175" t="s">
        <v>1331</v>
      </c>
      <c r="D68" s="175"/>
      <c r="E68" s="172" t="s">
        <v>72</v>
      </c>
      <c r="F68" s="172"/>
      <c r="G68" s="172" t="s">
        <v>548</v>
      </c>
      <c r="H68" s="172" t="s">
        <v>1484</v>
      </c>
      <c r="I68" s="209"/>
      <c r="J68" s="209"/>
    </row>
    <row r="69" spans="1:10" x14ac:dyDescent="0.2">
      <c r="A69" s="175">
        <v>78</v>
      </c>
      <c r="B69" s="21" t="s">
        <v>1752</v>
      </c>
      <c r="C69" s="175" t="s">
        <v>1332</v>
      </c>
      <c r="D69" s="175"/>
      <c r="E69" s="172" t="s">
        <v>73</v>
      </c>
      <c r="F69" s="172"/>
      <c r="G69" s="172" t="s">
        <v>553</v>
      </c>
      <c r="H69" s="172" t="s">
        <v>1485</v>
      </c>
      <c r="I69" s="209"/>
      <c r="J69" s="209"/>
    </row>
    <row r="70" spans="1:10" x14ac:dyDescent="0.2">
      <c r="A70" s="175">
        <v>79</v>
      </c>
      <c r="B70" s="21" t="s">
        <v>1753</v>
      </c>
      <c r="C70" s="175" t="s">
        <v>1333</v>
      </c>
      <c r="D70" s="175"/>
      <c r="E70" s="172" t="s">
        <v>74</v>
      </c>
      <c r="F70" s="172"/>
      <c r="G70" s="172" t="s">
        <v>549</v>
      </c>
      <c r="H70" s="172" t="s">
        <v>1486</v>
      </c>
      <c r="I70" s="209"/>
      <c r="J70" s="209"/>
    </row>
    <row r="71" spans="1:10" x14ac:dyDescent="0.2">
      <c r="A71" s="175">
        <v>80</v>
      </c>
      <c r="B71" s="138"/>
      <c r="C71" s="175" t="s">
        <v>1218</v>
      </c>
      <c r="D71" s="175"/>
      <c r="E71" s="173" t="s">
        <v>75</v>
      </c>
      <c r="F71" s="173"/>
      <c r="G71" s="173" t="s">
        <v>549</v>
      </c>
      <c r="H71" s="173" t="s">
        <v>458</v>
      </c>
      <c r="I71" s="209"/>
      <c r="J71" s="209"/>
    </row>
    <row r="72" spans="1:10" x14ac:dyDescent="0.2">
      <c r="A72" s="175">
        <v>82</v>
      </c>
      <c r="B72" s="138"/>
      <c r="C72" s="175" t="s">
        <v>1216</v>
      </c>
      <c r="D72" s="175"/>
      <c r="E72" s="188" t="s">
        <v>76</v>
      </c>
      <c r="F72" s="172"/>
      <c r="G72" s="172" t="s">
        <v>551</v>
      </c>
      <c r="H72" s="172" t="s">
        <v>459</v>
      </c>
      <c r="I72" s="209"/>
      <c r="J72" s="209"/>
    </row>
    <row r="73" spans="1:10" x14ac:dyDescent="0.2">
      <c r="A73" s="175">
        <v>83</v>
      </c>
      <c r="B73" s="21" t="s">
        <v>1754</v>
      </c>
      <c r="C73" s="175" t="s">
        <v>1334</v>
      </c>
      <c r="D73" s="175"/>
      <c r="E73" s="172" t="s">
        <v>77</v>
      </c>
      <c r="F73" s="172"/>
      <c r="G73" s="172" t="s">
        <v>545</v>
      </c>
      <c r="H73" s="172" t="s">
        <v>1487</v>
      </c>
      <c r="I73" s="209"/>
      <c r="J73" s="209"/>
    </row>
    <row r="74" spans="1:10" x14ac:dyDescent="0.2">
      <c r="A74" s="175">
        <v>85</v>
      </c>
      <c r="B74" s="138"/>
      <c r="C74" s="175" t="s">
        <v>1175</v>
      </c>
      <c r="D74" s="175"/>
      <c r="E74" s="172" t="s">
        <v>586</v>
      </c>
      <c r="F74" s="172"/>
      <c r="G74" s="172" t="s">
        <v>558</v>
      </c>
      <c r="H74" s="172" t="s">
        <v>585</v>
      </c>
      <c r="I74" s="209"/>
      <c r="J74" s="209"/>
    </row>
    <row r="75" spans="1:10" x14ac:dyDescent="0.2">
      <c r="A75" s="175">
        <v>86</v>
      </c>
      <c r="B75" s="138"/>
      <c r="C75" s="175" t="s">
        <v>1335</v>
      </c>
      <c r="D75" s="175"/>
      <c r="E75" s="188" t="s">
        <v>661</v>
      </c>
      <c r="F75" s="172"/>
      <c r="G75" s="172" t="s">
        <v>1568</v>
      </c>
      <c r="H75" s="172" t="s">
        <v>461</v>
      </c>
      <c r="I75" s="209"/>
      <c r="J75" s="209"/>
    </row>
    <row r="76" spans="1:10" x14ac:dyDescent="0.2">
      <c r="A76" s="175">
        <v>87</v>
      </c>
      <c r="B76" s="21" t="s">
        <v>1755</v>
      </c>
      <c r="C76" s="175" t="s">
        <v>1336</v>
      </c>
      <c r="D76" s="175"/>
      <c r="E76" s="172" t="s">
        <v>78</v>
      </c>
      <c r="F76" s="172"/>
      <c r="G76" s="172" t="s">
        <v>550</v>
      </c>
      <c r="H76" s="172" t="s">
        <v>1488</v>
      </c>
      <c r="I76" s="209"/>
      <c r="J76" s="209"/>
    </row>
    <row r="77" spans="1:10" x14ac:dyDescent="0.2">
      <c r="A77" s="175">
        <v>90</v>
      </c>
      <c r="B77" s="21" t="s">
        <v>1756</v>
      </c>
      <c r="C77" s="175" t="s">
        <v>1337</v>
      </c>
      <c r="D77" s="175"/>
      <c r="E77" s="172" t="s">
        <v>79</v>
      </c>
      <c r="F77" s="172"/>
      <c r="G77" s="172" t="s">
        <v>549</v>
      </c>
      <c r="H77" s="172" t="s">
        <v>1489</v>
      </c>
      <c r="I77" s="209"/>
      <c r="J77" s="209"/>
    </row>
    <row r="78" spans="1:10" x14ac:dyDescent="0.2">
      <c r="A78" s="175">
        <v>91</v>
      </c>
      <c r="B78" s="21" t="s">
        <v>1757</v>
      </c>
      <c r="C78" s="175" t="s">
        <v>1338</v>
      </c>
      <c r="D78" s="175"/>
      <c r="E78" s="172" t="s">
        <v>80</v>
      </c>
      <c r="F78" s="172"/>
      <c r="G78" s="172" t="s">
        <v>545</v>
      </c>
      <c r="H78" s="172" t="s">
        <v>1490</v>
      </c>
      <c r="I78" s="209"/>
      <c r="J78" s="209"/>
    </row>
    <row r="79" spans="1:10" x14ac:dyDescent="0.2">
      <c r="A79" s="175">
        <v>93</v>
      </c>
      <c r="B79" s="138"/>
      <c r="C79" s="175" t="s">
        <v>1339</v>
      </c>
      <c r="D79" s="175"/>
      <c r="E79" s="173" t="s">
        <v>662</v>
      </c>
      <c r="F79" s="173"/>
      <c r="G79" s="173" t="s">
        <v>560</v>
      </c>
      <c r="H79" s="173" t="s">
        <v>465</v>
      </c>
      <c r="I79" s="209"/>
      <c r="J79" s="209"/>
    </row>
    <row r="80" spans="1:10" x14ac:dyDescent="0.2">
      <c r="A80" s="175">
        <v>94</v>
      </c>
      <c r="B80" s="21" t="s">
        <v>1758</v>
      </c>
      <c r="C80" s="175" t="s">
        <v>1340</v>
      </c>
      <c r="D80" s="175"/>
      <c r="E80" s="172" t="s">
        <v>81</v>
      </c>
      <c r="F80" s="172"/>
      <c r="G80" s="172" t="s">
        <v>549</v>
      </c>
      <c r="H80" s="172" t="s">
        <v>1491</v>
      </c>
      <c r="I80" s="209"/>
      <c r="J80" s="209"/>
    </row>
    <row r="81" spans="1:10" x14ac:dyDescent="0.2">
      <c r="A81" s="175">
        <v>96</v>
      </c>
      <c r="B81" s="21" t="s">
        <v>1759</v>
      </c>
      <c r="C81" s="175" t="s">
        <v>1341</v>
      </c>
      <c r="D81" s="175"/>
      <c r="E81" s="172" t="s">
        <v>82</v>
      </c>
      <c r="F81" s="172"/>
      <c r="G81" s="172" t="s">
        <v>545</v>
      </c>
      <c r="H81" s="172" t="s">
        <v>1492</v>
      </c>
      <c r="I81" s="209"/>
      <c r="J81" s="209"/>
    </row>
    <row r="82" spans="1:10" x14ac:dyDescent="0.2">
      <c r="A82" s="175">
        <v>97</v>
      </c>
      <c r="B82" s="138"/>
      <c r="C82" s="175" t="s">
        <v>1342</v>
      </c>
      <c r="D82" s="175"/>
      <c r="E82" s="172" t="s">
        <v>663</v>
      </c>
      <c r="F82" s="172"/>
      <c r="G82" s="172" t="s">
        <v>546</v>
      </c>
      <c r="H82" s="172" t="s">
        <v>468</v>
      </c>
      <c r="I82" s="209"/>
      <c r="J82" s="209"/>
    </row>
    <row r="83" spans="1:10" x14ac:dyDescent="0.2">
      <c r="A83" s="175">
        <v>98</v>
      </c>
      <c r="B83" s="21" t="s">
        <v>1760</v>
      </c>
      <c r="C83" s="175" t="s">
        <v>1203</v>
      </c>
      <c r="D83" s="175"/>
      <c r="E83" s="172" t="s">
        <v>83</v>
      </c>
      <c r="F83" s="172"/>
      <c r="G83" s="172" t="s">
        <v>561</v>
      </c>
      <c r="H83" s="173" t="s">
        <v>769</v>
      </c>
      <c r="I83" s="209"/>
      <c r="J83" s="209"/>
    </row>
    <row r="84" spans="1:10" x14ac:dyDescent="0.2">
      <c r="A84" s="175">
        <v>99</v>
      </c>
      <c r="B84" s="138"/>
      <c r="C84" s="175" t="s">
        <v>1202</v>
      </c>
      <c r="D84" s="175"/>
      <c r="E84" s="172" t="s">
        <v>84</v>
      </c>
      <c r="F84" s="172"/>
      <c r="G84" s="172" t="s">
        <v>561</v>
      </c>
      <c r="H84" s="172" t="s">
        <v>470</v>
      </c>
      <c r="I84" s="209"/>
      <c r="J84" s="209"/>
    </row>
    <row r="85" spans="1:10" x14ac:dyDescent="0.2">
      <c r="A85" s="175">
        <v>101</v>
      </c>
      <c r="B85" s="138"/>
      <c r="C85" s="175" t="s">
        <v>1343</v>
      </c>
      <c r="D85" s="175"/>
      <c r="E85" s="172" t="s">
        <v>85</v>
      </c>
      <c r="F85" s="172"/>
      <c r="G85" s="172" t="s">
        <v>547</v>
      </c>
      <c r="H85" s="172" t="s">
        <v>471</v>
      </c>
      <c r="I85" s="209"/>
      <c r="J85" s="209"/>
    </row>
    <row r="86" spans="1:10" x14ac:dyDescent="0.2">
      <c r="A86" s="175">
        <v>102</v>
      </c>
      <c r="B86" s="21" t="s">
        <v>1761</v>
      </c>
      <c r="C86" s="175" t="s">
        <v>1344</v>
      </c>
      <c r="D86" s="175"/>
      <c r="E86" s="172" t="s">
        <v>86</v>
      </c>
      <c r="F86" s="172"/>
      <c r="G86" s="172" t="s">
        <v>547</v>
      </c>
      <c r="H86" s="172" t="s">
        <v>1493</v>
      </c>
      <c r="I86" s="209"/>
      <c r="J86" s="209"/>
    </row>
    <row r="87" spans="1:10" x14ac:dyDescent="0.2">
      <c r="A87" s="175">
        <v>105</v>
      </c>
      <c r="B87" s="138"/>
      <c r="C87" s="175" t="s">
        <v>1208</v>
      </c>
      <c r="D87" s="175"/>
      <c r="E87" s="172" t="s">
        <v>87</v>
      </c>
      <c r="F87" s="172"/>
      <c r="G87" s="172" t="s">
        <v>557</v>
      </c>
      <c r="H87" s="172" t="s">
        <v>473</v>
      </c>
      <c r="I87" s="209"/>
      <c r="J87" s="209"/>
    </row>
    <row r="88" spans="1:10" x14ac:dyDescent="0.2">
      <c r="A88" s="175">
        <v>106</v>
      </c>
      <c r="B88" s="138"/>
      <c r="C88" s="175" t="s">
        <v>1345</v>
      </c>
      <c r="D88" s="175"/>
      <c r="E88" s="172" t="s">
        <v>88</v>
      </c>
      <c r="F88" s="172"/>
      <c r="G88" s="172" t="s">
        <v>552</v>
      </c>
      <c r="H88" s="172" t="s">
        <v>823</v>
      </c>
      <c r="I88" s="209"/>
      <c r="J88" s="209"/>
    </row>
    <row r="89" spans="1:10" x14ac:dyDescent="0.2">
      <c r="A89" s="175">
        <v>108</v>
      </c>
      <c r="B89" s="21" t="s">
        <v>1762</v>
      </c>
      <c r="C89" s="175" t="s">
        <v>1346</v>
      </c>
      <c r="D89" s="175"/>
      <c r="E89" s="172" t="s">
        <v>89</v>
      </c>
      <c r="F89" s="172"/>
      <c r="G89" s="172" t="s">
        <v>556</v>
      </c>
      <c r="H89" s="172" t="s">
        <v>881</v>
      </c>
      <c r="I89" s="209"/>
      <c r="J89" s="209"/>
    </row>
    <row r="90" spans="1:10" x14ac:dyDescent="0.2">
      <c r="A90" s="175">
        <v>109</v>
      </c>
      <c r="B90" s="138"/>
      <c r="C90" s="175" t="s">
        <v>1347</v>
      </c>
      <c r="D90" s="175"/>
      <c r="E90" s="188" t="s">
        <v>588</v>
      </c>
      <c r="F90" s="172"/>
      <c r="G90" s="172" t="s">
        <v>545</v>
      </c>
      <c r="H90" s="172" t="s">
        <v>587</v>
      </c>
      <c r="I90" s="209"/>
      <c r="J90" s="209"/>
    </row>
    <row r="91" spans="1:10" x14ac:dyDescent="0.2">
      <c r="A91" s="175">
        <v>110</v>
      </c>
      <c r="B91" s="138" t="s">
        <v>1763</v>
      </c>
      <c r="C91" s="175" t="s">
        <v>1348</v>
      </c>
      <c r="D91" s="175"/>
      <c r="E91" s="189" t="s">
        <v>763</v>
      </c>
      <c r="F91" s="172"/>
      <c r="G91" s="172" t="s">
        <v>555</v>
      </c>
      <c r="H91" s="172" t="s">
        <v>1494</v>
      </c>
      <c r="I91" s="209"/>
      <c r="J91" s="209"/>
    </row>
    <row r="92" spans="1:10" x14ac:dyDescent="0.2">
      <c r="A92" s="175">
        <v>111</v>
      </c>
      <c r="B92" s="138" t="s">
        <v>1764</v>
      </c>
      <c r="C92" s="175" t="s">
        <v>1349</v>
      </c>
      <c r="D92" s="175"/>
      <c r="E92" s="172" t="s">
        <v>625</v>
      </c>
      <c r="F92" s="172"/>
      <c r="G92" s="172" t="s">
        <v>559</v>
      </c>
      <c r="H92" s="172" t="s">
        <v>1495</v>
      </c>
      <c r="I92" s="209"/>
      <c r="J92" s="209"/>
    </row>
    <row r="93" spans="1:10" x14ac:dyDescent="0.2">
      <c r="A93" s="175">
        <v>112</v>
      </c>
      <c r="B93" s="21" t="s">
        <v>1765</v>
      </c>
      <c r="C93" s="175" t="s">
        <v>1350</v>
      </c>
      <c r="D93" s="175"/>
      <c r="E93" s="172" t="s">
        <v>90</v>
      </c>
      <c r="F93" s="172"/>
      <c r="G93" s="172" t="s">
        <v>555</v>
      </c>
      <c r="H93" s="172" t="s">
        <v>882</v>
      </c>
      <c r="I93" s="209"/>
      <c r="J93" s="209"/>
    </row>
    <row r="94" spans="1:10" x14ac:dyDescent="0.2">
      <c r="A94" s="175">
        <v>115</v>
      </c>
      <c r="B94" s="138"/>
      <c r="C94" s="175" t="s">
        <v>1351</v>
      </c>
      <c r="D94" s="175"/>
      <c r="E94" s="188" t="s">
        <v>664</v>
      </c>
      <c r="F94" s="172"/>
      <c r="G94" s="172" t="s">
        <v>559</v>
      </c>
      <c r="H94" s="172" t="s">
        <v>474</v>
      </c>
      <c r="I94" s="209"/>
      <c r="J94" s="209"/>
    </row>
    <row r="95" spans="1:10" x14ac:dyDescent="0.2">
      <c r="A95" s="175">
        <v>116</v>
      </c>
      <c r="B95" s="21" t="s">
        <v>1766</v>
      </c>
      <c r="C95" s="175" t="s">
        <v>1352</v>
      </c>
      <c r="D95" s="175"/>
      <c r="E95" s="172" t="s">
        <v>91</v>
      </c>
      <c r="F95" s="172"/>
      <c r="G95" s="172" t="s">
        <v>549</v>
      </c>
      <c r="H95" s="172" t="s">
        <v>1496</v>
      </c>
      <c r="I95" s="209"/>
      <c r="J95" s="209"/>
    </row>
    <row r="96" spans="1:10" x14ac:dyDescent="0.2">
      <c r="A96" s="175">
        <v>117</v>
      </c>
      <c r="B96" s="138"/>
      <c r="C96" s="175" t="s">
        <v>1353</v>
      </c>
      <c r="D96" s="175"/>
      <c r="E96" s="172" t="s">
        <v>120</v>
      </c>
      <c r="F96" s="172"/>
      <c r="G96" s="172" t="s">
        <v>559</v>
      </c>
      <c r="H96" s="172" t="s">
        <v>476</v>
      </c>
      <c r="I96" s="209"/>
      <c r="J96" s="209"/>
    </row>
    <row r="97" spans="1:10" x14ac:dyDescent="0.2">
      <c r="A97" s="175">
        <v>118</v>
      </c>
      <c r="B97" s="21" t="s">
        <v>1767</v>
      </c>
      <c r="C97" s="175" t="s">
        <v>1354</v>
      </c>
      <c r="D97" s="175"/>
      <c r="E97" s="172" t="s">
        <v>117</v>
      </c>
      <c r="F97" s="172"/>
      <c r="G97" s="172" t="s">
        <v>558</v>
      </c>
      <c r="H97" s="172" t="s">
        <v>1497</v>
      </c>
      <c r="I97" s="209"/>
      <c r="J97" s="209"/>
    </row>
    <row r="98" spans="1:10" x14ac:dyDescent="0.2">
      <c r="A98" s="175">
        <v>119</v>
      </c>
      <c r="B98" s="21" t="s">
        <v>1768</v>
      </c>
      <c r="C98" s="175" t="s">
        <v>1354</v>
      </c>
      <c r="D98" s="175"/>
      <c r="E98" s="172" t="s">
        <v>117</v>
      </c>
      <c r="F98" s="172"/>
      <c r="G98" s="172" t="s">
        <v>558</v>
      </c>
      <c r="H98" s="172" t="s">
        <v>1497</v>
      </c>
      <c r="I98" s="209"/>
      <c r="J98" s="209"/>
    </row>
    <row r="99" spans="1:10" x14ac:dyDescent="0.2">
      <c r="A99" s="175">
        <v>120</v>
      </c>
      <c r="B99" s="21" t="s">
        <v>1769</v>
      </c>
      <c r="C99" s="175" t="s">
        <v>1355</v>
      </c>
      <c r="D99" s="175"/>
      <c r="E99" s="172" t="s">
        <v>92</v>
      </c>
      <c r="F99" s="172"/>
      <c r="G99" s="172" t="s">
        <v>548</v>
      </c>
      <c r="H99" s="172" t="s">
        <v>1498</v>
      </c>
      <c r="I99" s="209"/>
      <c r="J99" s="209"/>
    </row>
    <row r="100" spans="1:10" x14ac:dyDescent="0.2">
      <c r="A100" s="175">
        <v>121</v>
      </c>
      <c r="B100" s="21" t="s">
        <v>1770</v>
      </c>
      <c r="C100" s="175" t="s">
        <v>1356</v>
      </c>
      <c r="D100" s="175"/>
      <c r="E100" s="172" t="s">
        <v>93</v>
      </c>
      <c r="F100" s="172"/>
      <c r="G100" s="172" t="s">
        <v>548</v>
      </c>
      <c r="H100" s="172" t="s">
        <v>1499</v>
      </c>
      <c r="I100" s="209"/>
      <c r="J100" s="209"/>
    </row>
    <row r="101" spans="1:10" x14ac:dyDescent="0.2">
      <c r="A101" s="175">
        <v>122</v>
      </c>
      <c r="B101" s="21" t="s">
        <v>1771</v>
      </c>
      <c r="C101" s="175" t="s">
        <v>1357</v>
      </c>
      <c r="D101" s="175"/>
      <c r="E101" s="172" t="s">
        <v>94</v>
      </c>
      <c r="F101" s="172"/>
      <c r="G101" s="172" t="s">
        <v>545</v>
      </c>
      <c r="H101" s="172" t="s">
        <v>1500</v>
      </c>
      <c r="I101" s="209"/>
      <c r="J101" s="209"/>
    </row>
    <row r="102" spans="1:10" x14ac:dyDescent="0.2">
      <c r="A102" s="175">
        <v>124</v>
      </c>
      <c r="B102" s="138"/>
      <c r="C102" s="175" t="s">
        <v>1358</v>
      </c>
      <c r="D102" s="175"/>
      <c r="E102" s="173" t="s">
        <v>95</v>
      </c>
      <c r="F102" s="173"/>
      <c r="G102" s="173" t="s">
        <v>554</v>
      </c>
      <c r="H102" s="173" t="s">
        <v>481</v>
      </c>
      <c r="I102" s="209"/>
      <c r="J102" s="209"/>
    </row>
    <row r="103" spans="1:10" x14ac:dyDescent="0.2">
      <c r="A103" s="175">
        <v>127</v>
      </c>
      <c r="B103" s="21" t="s">
        <v>1772</v>
      </c>
      <c r="C103" s="175" t="s">
        <v>1359</v>
      </c>
      <c r="D103" s="175"/>
      <c r="E103" s="172" t="s">
        <v>96</v>
      </c>
      <c r="F103" s="172"/>
      <c r="G103" s="172" t="s">
        <v>549</v>
      </c>
      <c r="H103" s="172" t="s">
        <v>1501</v>
      </c>
      <c r="I103" s="209"/>
      <c r="J103" s="209"/>
    </row>
    <row r="104" spans="1:10" x14ac:dyDescent="0.2">
      <c r="A104" s="175">
        <v>136</v>
      </c>
      <c r="B104" s="21" t="s">
        <v>1773</v>
      </c>
      <c r="C104" s="175" t="s">
        <v>1360</v>
      </c>
      <c r="D104" s="175"/>
      <c r="E104" s="172" t="s">
        <v>920</v>
      </c>
      <c r="F104" s="172"/>
      <c r="G104" s="172" t="s">
        <v>549</v>
      </c>
      <c r="H104" s="172" t="s">
        <v>921</v>
      </c>
      <c r="I104" s="209"/>
      <c r="J104" s="209"/>
    </row>
    <row r="105" spans="1:10" x14ac:dyDescent="0.2">
      <c r="A105" s="175">
        <v>144</v>
      </c>
      <c r="B105" s="138"/>
      <c r="C105" s="175" t="s">
        <v>1206</v>
      </c>
      <c r="D105" s="175"/>
      <c r="E105" s="188" t="s">
        <v>97</v>
      </c>
      <c r="F105" s="172"/>
      <c r="G105" s="172" t="s">
        <v>549</v>
      </c>
      <c r="H105" s="172" t="s">
        <v>483</v>
      </c>
      <c r="I105" s="209"/>
      <c r="J105" s="209"/>
    </row>
    <row r="106" spans="1:10" x14ac:dyDescent="0.2">
      <c r="A106" s="175">
        <v>146</v>
      </c>
      <c r="B106" s="138"/>
      <c r="C106" s="175" t="s">
        <v>1272</v>
      </c>
      <c r="D106" s="175"/>
      <c r="E106" s="188" t="s">
        <v>658</v>
      </c>
      <c r="F106" s="172"/>
      <c r="G106" s="172" t="s">
        <v>546</v>
      </c>
      <c r="H106" s="172" t="s">
        <v>484</v>
      </c>
      <c r="I106" s="209"/>
      <c r="J106" s="209"/>
    </row>
    <row r="107" spans="1:10" x14ac:dyDescent="0.2">
      <c r="A107" s="175">
        <v>147</v>
      </c>
      <c r="B107" s="21" t="s">
        <v>1774</v>
      </c>
      <c r="C107" s="175" t="s">
        <v>1361</v>
      </c>
      <c r="D107" s="175"/>
      <c r="E107" s="172" t="s">
        <v>665</v>
      </c>
      <c r="F107" s="172"/>
      <c r="G107" s="172" t="s">
        <v>548</v>
      </c>
      <c r="H107" s="172" t="s">
        <v>883</v>
      </c>
      <c r="I107" s="209"/>
      <c r="J107" s="209"/>
    </row>
    <row r="108" spans="1:10" x14ac:dyDescent="0.2">
      <c r="A108" s="175">
        <v>148</v>
      </c>
      <c r="B108" s="138"/>
      <c r="C108" s="175" t="s">
        <v>1362</v>
      </c>
      <c r="D108" s="175"/>
      <c r="E108" s="188" t="s">
        <v>590</v>
      </c>
      <c r="F108" s="172"/>
      <c r="G108" s="172" t="s">
        <v>1569</v>
      </c>
      <c r="H108" s="172" t="s">
        <v>589</v>
      </c>
      <c r="I108" s="209"/>
      <c r="J108" s="209"/>
    </row>
    <row r="109" spans="1:10" x14ac:dyDescent="0.2">
      <c r="A109" s="175">
        <v>149</v>
      </c>
      <c r="B109" s="21" t="s">
        <v>1775</v>
      </c>
      <c r="C109" s="175" t="s">
        <v>1363</v>
      </c>
      <c r="D109" s="175"/>
      <c r="E109" s="172" t="s">
        <v>98</v>
      </c>
      <c r="F109" s="172"/>
      <c r="G109" s="172" t="s">
        <v>548</v>
      </c>
      <c r="H109" s="172" t="s">
        <v>1473</v>
      </c>
      <c r="I109" s="209"/>
      <c r="J109" s="209"/>
    </row>
    <row r="110" spans="1:10" x14ac:dyDescent="0.2">
      <c r="A110" s="175">
        <v>153</v>
      </c>
      <c r="B110" s="21" t="s">
        <v>1776</v>
      </c>
      <c r="C110" s="175" t="s">
        <v>1364</v>
      </c>
      <c r="D110" s="175"/>
      <c r="E110" s="172" t="s">
        <v>99</v>
      </c>
      <c r="F110" s="172"/>
      <c r="G110" s="172" t="s">
        <v>562</v>
      </c>
      <c r="H110" s="172" t="s">
        <v>1502</v>
      </c>
      <c r="I110" s="209"/>
      <c r="J110" s="209"/>
    </row>
    <row r="111" spans="1:10" x14ac:dyDescent="0.2">
      <c r="A111" s="175">
        <v>155</v>
      </c>
      <c r="B111" s="138"/>
      <c r="C111" s="175" t="s">
        <v>1365</v>
      </c>
      <c r="D111" s="175"/>
      <c r="E111" s="173" t="s">
        <v>100</v>
      </c>
      <c r="F111" s="173"/>
      <c r="G111" s="173" t="s">
        <v>544</v>
      </c>
      <c r="H111" s="173" t="s">
        <v>486</v>
      </c>
      <c r="I111" s="209"/>
      <c r="J111" s="209"/>
    </row>
    <row r="112" spans="1:10" x14ac:dyDescent="0.2">
      <c r="A112" s="175">
        <v>157</v>
      </c>
      <c r="B112" s="138"/>
      <c r="C112" s="175" t="s">
        <v>1366</v>
      </c>
      <c r="D112" s="175"/>
      <c r="E112" s="172" t="s">
        <v>101</v>
      </c>
      <c r="F112" s="172"/>
      <c r="G112" s="172" t="s">
        <v>549</v>
      </c>
      <c r="H112" s="172" t="s">
        <v>487</v>
      </c>
      <c r="I112" s="209"/>
      <c r="J112" s="209"/>
    </row>
    <row r="113" spans="1:10" x14ac:dyDescent="0.2">
      <c r="A113" s="175">
        <v>159</v>
      </c>
      <c r="B113" s="138"/>
      <c r="C113" s="175" t="s">
        <v>1367</v>
      </c>
      <c r="D113" s="175"/>
      <c r="E113" s="173" t="s">
        <v>102</v>
      </c>
      <c r="F113" s="173"/>
      <c r="G113" s="173" t="s">
        <v>544</v>
      </c>
      <c r="H113" s="173" t="s">
        <v>488</v>
      </c>
      <c r="I113" s="209"/>
      <c r="J113" s="209"/>
    </row>
    <row r="114" spans="1:10" x14ac:dyDescent="0.2">
      <c r="A114" s="175">
        <v>162</v>
      </c>
      <c r="B114" s="138"/>
      <c r="C114" s="175" t="s">
        <v>1170</v>
      </c>
      <c r="D114" s="175"/>
      <c r="E114" s="173" t="s">
        <v>119</v>
      </c>
      <c r="F114" s="173"/>
      <c r="G114" s="173" t="s">
        <v>558</v>
      </c>
      <c r="H114" s="173" t="s">
        <v>489</v>
      </c>
      <c r="I114" s="209"/>
      <c r="J114" s="209"/>
    </row>
    <row r="115" spans="1:10" x14ac:dyDescent="0.2">
      <c r="A115" s="175">
        <v>164</v>
      </c>
      <c r="B115" s="21" t="s">
        <v>1777</v>
      </c>
      <c r="C115" s="175" t="s">
        <v>1368</v>
      </c>
      <c r="D115" s="175"/>
      <c r="E115" s="172" t="s">
        <v>121</v>
      </c>
      <c r="F115" s="172"/>
      <c r="G115" s="172" t="s">
        <v>563</v>
      </c>
      <c r="H115" s="172" t="s">
        <v>1503</v>
      </c>
      <c r="I115" s="209"/>
      <c r="J115" s="209"/>
    </row>
    <row r="116" spans="1:10" x14ac:dyDescent="0.2">
      <c r="A116" s="175">
        <v>165</v>
      </c>
      <c r="B116" s="138"/>
      <c r="C116" s="175" t="s">
        <v>1170</v>
      </c>
      <c r="D116" s="175"/>
      <c r="E116" s="173" t="s">
        <v>119</v>
      </c>
      <c r="F116" s="173"/>
      <c r="G116" s="173" t="s">
        <v>558</v>
      </c>
      <c r="H116" s="173" t="s">
        <v>489</v>
      </c>
      <c r="I116" s="209"/>
      <c r="J116" s="209"/>
    </row>
    <row r="117" spans="1:10" x14ac:dyDescent="0.2">
      <c r="A117" s="175">
        <v>166</v>
      </c>
      <c r="B117" s="21" t="s">
        <v>1778</v>
      </c>
      <c r="C117" s="175" t="s">
        <v>1369</v>
      </c>
      <c r="D117" s="175"/>
      <c r="E117" s="172" t="s">
        <v>103</v>
      </c>
      <c r="F117" s="172"/>
      <c r="G117" s="172" t="s">
        <v>544</v>
      </c>
      <c r="H117" s="172" t="s">
        <v>1504</v>
      </c>
      <c r="I117" s="209"/>
      <c r="J117" s="209"/>
    </row>
    <row r="118" spans="1:10" x14ac:dyDescent="0.2">
      <c r="A118" s="175">
        <v>168</v>
      </c>
      <c r="B118" s="21" t="s">
        <v>1779</v>
      </c>
      <c r="C118" s="175" t="s">
        <v>1370</v>
      </c>
      <c r="D118" s="175"/>
      <c r="E118" s="172" t="s">
        <v>118</v>
      </c>
      <c r="F118" s="172"/>
      <c r="G118" s="172" t="s">
        <v>564</v>
      </c>
      <c r="H118" s="172" t="s">
        <v>1505</v>
      </c>
      <c r="I118" s="209"/>
      <c r="J118" s="209"/>
    </row>
    <row r="119" spans="1:10" x14ac:dyDescent="0.2">
      <c r="A119" s="175">
        <v>170</v>
      </c>
      <c r="B119" s="138"/>
      <c r="C119" s="175" t="s">
        <v>1170</v>
      </c>
      <c r="D119" s="175"/>
      <c r="E119" s="173" t="s">
        <v>119</v>
      </c>
      <c r="F119" s="173"/>
      <c r="G119" s="173" t="s">
        <v>558</v>
      </c>
      <c r="H119" s="173" t="s">
        <v>489</v>
      </c>
      <c r="I119" s="209"/>
      <c r="J119" s="209"/>
    </row>
    <row r="120" spans="1:10" x14ac:dyDescent="0.2">
      <c r="A120" s="175">
        <v>172</v>
      </c>
      <c r="B120" s="138"/>
      <c r="C120" s="175" t="s">
        <v>1371</v>
      </c>
      <c r="D120" s="175"/>
      <c r="E120" s="173" t="s">
        <v>104</v>
      </c>
      <c r="F120" s="173"/>
      <c r="G120" s="173" t="s">
        <v>562</v>
      </c>
      <c r="H120" s="173" t="s">
        <v>493</v>
      </c>
      <c r="I120" s="209"/>
      <c r="J120" s="209"/>
    </row>
    <row r="121" spans="1:10" x14ac:dyDescent="0.2">
      <c r="A121" s="175">
        <v>173</v>
      </c>
      <c r="B121" s="138"/>
      <c r="C121" s="175" t="s">
        <v>1371</v>
      </c>
      <c r="D121" s="175"/>
      <c r="E121" s="173" t="s">
        <v>104</v>
      </c>
      <c r="F121" s="173"/>
      <c r="G121" s="173" t="s">
        <v>562</v>
      </c>
      <c r="H121" s="173" t="s">
        <v>493</v>
      </c>
      <c r="I121" s="209"/>
      <c r="J121" s="209"/>
    </row>
    <row r="122" spans="1:10" x14ac:dyDescent="0.2">
      <c r="A122" s="175">
        <v>178</v>
      </c>
      <c r="B122" s="21" t="s">
        <v>1780</v>
      </c>
      <c r="C122" s="175" t="s">
        <v>1170</v>
      </c>
      <c r="D122" s="175"/>
      <c r="E122" s="172" t="s">
        <v>119</v>
      </c>
      <c r="F122" s="172"/>
      <c r="G122" s="172" t="s">
        <v>558</v>
      </c>
      <c r="H122" s="172" t="s">
        <v>844</v>
      </c>
      <c r="I122" s="209"/>
      <c r="J122" s="209"/>
    </row>
    <row r="123" spans="1:10" x14ac:dyDescent="0.2">
      <c r="A123" s="175">
        <v>179</v>
      </c>
      <c r="B123" s="138"/>
      <c r="C123" s="175" t="s">
        <v>1170</v>
      </c>
      <c r="D123" s="175"/>
      <c r="E123" s="173" t="s">
        <v>119</v>
      </c>
      <c r="F123" s="173"/>
      <c r="G123" s="173" t="s">
        <v>558</v>
      </c>
      <c r="H123" s="173" t="s">
        <v>489</v>
      </c>
      <c r="I123" s="209"/>
      <c r="J123" s="209"/>
    </row>
    <row r="124" spans="1:10" x14ac:dyDescent="0.2">
      <c r="A124" s="175">
        <v>183</v>
      </c>
      <c r="B124" s="138"/>
      <c r="C124" s="175" t="s">
        <v>1217</v>
      </c>
      <c r="D124" s="175"/>
      <c r="E124" s="173" t="s">
        <v>105</v>
      </c>
      <c r="F124" s="173"/>
      <c r="G124" s="173" t="s">
        <v>549</v>
      </c>
      <c r="H124" s="173" t="s">
        <v>494</v>
      </c>
      <c r="I124" s="209"/>
      <c r="J124" s="209"/>
    </row>
    <row r="125" spans="1:10" x14ac:dyDescent="0.2">
      <c r="A125" s="175">
        <v>185</v>
      </c>
      <c r="B125" s="21" t="s">
        <v>1781</v>
      </c>
      <c r="C125" s="175" t="s">
        <v>1372</v>
      </c>
      <c r="D125" s="175"/>
      <c r="E125" s="172" t="s">
        <v>116</v>
      </c>
      <c r="F125" s="172"/>
      <c r="G125" s="172" t="s">
        <v>544</v>
      </c>
      <c r="H125" s="172" t="s">
        <v>1506</v>
      </c>
      <c r="I125" s="209"/>
      <c r="J125" s="209"/>
    </row>
    <row r="126" spans="1:10" x14ac:dyDescent="0.2">
      <c r="A126" s="175">
        <v>186</v>
      </c>
      <c r="B126" s="21" t="s">
        <v>1782</v>
      </c>
      <c r="C126" s="175" t="s">
        <v>1373</v>
      </c>
      <c r="D126" s="175"/>
      <c r="E126" s="172" t="s">
        <v>115</v>
      </c>
      <c r="F126" s="172"/>
      <c r="G126" s="172" t="s">
        <v>544</v>
      </c>
      <c r="H126" s="172" t="s">
        <v>1507</v>
      </c>
      <c r="I126" s="209"/>
      <c r="J126" s="209"/>
    </row>
    <row r="127" spans="1:10" x14ac:dyDescent="0.2">
      <c r="A127" s="175">
        <v>187</v>
      </c>
      <c r="B127" s="21" t="s">
        <v>1783</v>
      </c>
      <c r="C127" s="175" t="s">
        <v>1374</v>
      </c>
      <c r="D127" s="175"/>
      <c r="E127" s="172" t="s">
        <v>666</v>
      </c>
      <c r="F127" s="172"/>
      <c r="G127" s="172" t="s">
        <v>559</v>
      </c>
      <c r="H127" s="172" t="s">
        <v>1508</v>
      </c>
      <c r="I127" s="209"/>
      <c r="J127" s="209"/>
    </row>
    <row r="128" spans="1:10" x14ac:dyDescent="0.2">
      <c r="A128" s="175">
        <v>188</v>
      </c>
      <c r="B128" s="21" t="s">
        <v>1784</v>
      </c>
      <c r="C128" s="175" t="s">
        <v>1375</v>
      </c>
      <c r="D128" s="175"/>
      <c r="E128" s="172" t="s">
        <v>667</v>
      </c>
      <c r="F128" s="172"/>
      <c r="G128" s="172" t="s">
        <v>559</v>
      </c>
      <c r="H128" s="172" t="s">
        <v>1509</v>
      </c>
      <c r="I128" s="209"/>
      <c r="J128" s="209"/>
    </row>
    <row r="129" spans="1:10" x14ac:dyDescent="0.2">
      <c r="A129" s="175">
        <v>189</v>
      </c>
      <c r="B129" s="138"/>
      <c r="C129" s="175" t="s">
        <v>1212</v>
      </c>
      <c r="D129" s="175"/>
      <c r="E129" s="173" t="s">
        <v>106</v>
      </c>
      <c r="F129" s="173"/>
      <c r="G129" s="173" t="s">
        <v>549</v>
      </c>
      <c r="H129" s="173" t="s">
        <v>499</v>
      </c>
      <c r="I129" s="209"/>
      <c r="J129" s="209"/>
    </row>
    <row r="130" spans="1:10" x14ac:dyDescent="0.2">
      <c r="A130" s="175">
        <v>190</v>
      </c>
      <c r="B130" s="21" t="s">
        <v>1785</v>
      </c>
      <c r="C130" s="175" t="s">
        <v>1376</v>
      </c>
      <c r="D130" s="175"/>
      <c r="E130" s="172" t="s">
        <v>107</v>
      </c>
      <c r="F130" s="172"/>
      <c r="G130" s="172" t="s">
        <v>546</v>
      </c>
      <c r="H130" s="172" t="s">
        <v>1564</v>
      </c>
      <c r="I130" s="209"/>
      <c r="J130" s="209"/>
    </row>
    <row r="131" spans="1:10" x14ac:dyDescent="0.2">
      <c r="A131" s="175">
        <v>191</v>
      </c>
      <c r="B131" s="21" t="s">
        <v>1786</v>
      </c>
      <c r="C131" s="175" t="s">
        <v>1377</v>
      </c>
      <c r="D131" s="175"/>
      <c r="E131" s="173" t="s">
        <v>518</v>
      </c>
      <c r="F131" s="173"/>
      <c r="G131" s="172" t="s">
        <v>549</v>
      </c>
      <c r="H131" s="172" t="s">
        <v>1510</v>
      </c>
      <c r="I131" s="209"/>
      <c r="J131" s="209"/>
    </row>
    <row r="132" spans="1:10" x14ac:dyDescent="0.2">
      <c r="A132" s="175">
        <v>192</v>
      </c>
      <c r="B132" s="21" t="s">
        <v>1787</v>
      </c>
      <c r="C132" s="175" t="s">
        <v>1378</v>
      </c>
      <c r="D132" s="175"/>
      <c r="E132" s="173" t="s">
        <v>519</v>
      </c>
      <c r="F132" s="173"/>
      <c r="G132" s="172" t="s">
        <v>549</v>
      </c>
      <c r="H132" s="172" t="s">
        <v>1511</v>
      </c>
      <c r="I132" s="209"/>
      <c r="J132" s="209"/>
    </row>
    <row r="133" spans="1:10" x14ac:dyDescent="0.2">
      <c r="A133" s="175">
        <v>193</v>
      </c>
      <c r="B133" s="21" t="s">
        <v>1788</v>
      </c>
      <c r="C133" s="175" t="s">
        <v>1379</v>
      </c>
      <c r="D133" s="175"/>
      <c r="E133" s="173" t="s">
        <v>525</v>
      </c>
      <c r="F133" s="173"/>
      <c r="G133" s="172" t="s">
        <v>565</v>
      </c>
      <c r="H133" s="172" t="s">
        <v>1512</v>
      </c>
      <c r="I133" s="209"/>
      <c r="J133" s="209"/>
    </row>
    <row r="134" spans="1:10" x14ac:dyDescent="0.2">
      <c r="A134" s="175">
        <v>194</v>
      </c>
      <c r="B134" s="21" t="s">
        <v>1789</v>
      </c>
      <c r="C134" s="175" t="s">
        <v>1380</v>
      </c>
      <c r="D134" s="175"/>
      <c r="E134" s="173" t="s">
        <v>526</v>
      </c>
      <c r="F134" s="173"/>
      <c r="G134" s="172" t="s">
        <v>544</v>
      </c>
      <c r="H134" s="172" t="s">
        <v>884</v>
      </c>
      <c r="I134" s="209"/>
      <c r="J134" s="209"/>
    </row>
    <row r="135" spans="1:10" x14ac:dyDescent="0.2">
      <c r="A135" s="175">
        <v>195</v>
      </c>
      <c r="B135" s="138"/>
      <c r="C135" s="175" t="s">
        <v>1353</v>
      </c>
      <c r="D135" s="175"/>
      <c r="E135" s="173" t="s">
        <v>120</v>
      </c>
      <c r="F135" s="173"/>
      <c r="G135" s="173" t="s">
        <v>559</v>
      </c>
      <c r="H135" s="173" t="s">
        <v>476</v>
      </c>
      <c r="I135" s="209"/>
      <c r="J135" s="209"/>
    </row>
    <row r="136" spans="1:10" x14ac:dyDescent="0.2">
      <c r="A136" s="175">
        <v>196</v>
      </c>
      <c r="B136" s="138"/>
      <c r="C136" s="175" t="s">
        <v>1381</v>
      </c>
      <c r="D136" s="175"/>
      <c r="E136" s="172" t="s">
        <v>540</v>
      </c>
      <c r="F136" s="172"/>
      <c r="G136" s="172" t="s">
        <v>545</v>
      </c>
      <c r="H136" s="172" t="s">
        <v>537</v>
      </c>
      <c r="I136" s="209"/>
      <c r="J136" s="209"/>
    </row>
    <row r="137" spans="1:10" x14ac:dyDescent="0.2">
      <c r="A137" s="175">
        <v>197</v>
      </c>
      <c r="B137" s="138"/>
      <c r="C137" s="175" t="s">
        <v>1382</v>
      </c>
      <c r="D137" s="175"/>
      <c r="E137" s="172" t="s">
        <v>668</v>
      </c>
      <c r="F137" s="172"/>
      <c r="G137" s="172" t="s">
        <v>559</v>
      </c>
      <c r="H137" s="172" t="s">
        <v>538</v>
      </c>
      <c r="I137" s="209"/>
      <c r="J137" s="209"/>
    </row>
    <row r="138" spans="1:10" x14ac:dyDescent="0.2">
      <c r="A138" s="175">
        <v>198</v>
      </c>
      <c r="B138" s="138"/>
      <c r="C138" s="175" t="s">
        <v>1181</v>
      </c>
      <c r="D138" s="175"/>
      <c r="E138" s="172" t="s">
        <v>541</v>
      </c>
      <c r="F138" s="172"/>
      <c r="G138" s="172" t="s">
        <v>554</v>
      </c>
      <c r="H138" s="172" t="s">
        <v>539</v>
      </c>
      <c r="I138" s="209"/>
      <c r="J138" s="209"/>
    </row>
    <row r="139" spans="1:10" x14ac:dyDescent="0.2">
      <c r="A139" s="175">
        <v>199</v>
      </c>
      <c r="B139" s="21" t="s">
        <v>1790</v>
      </c>
      <c r="C139" s="175" t="s">
        <v>1170</v>
      </c>
      <c r="D139" s="175"/>
      <c r="E139" s="172" t="s">
        <v>119</v>
      </c>
      <c r="F139" s="172"/>
      <c r="G139" s="172" t="s">
        <v>558</v>
      </c>
      <c r="H139" s="172" t="s">
        <v>1514</v>
      </c>
      <c r="I139" s="209"/>
      <c r="J139" s="209"/>
    </row>
    <row r="140" spans="1:10" x14ac:dyDescent="0.2">
      <c r="A140" s="175">
        <v>200</v>
      </c>
      <c r="B140" s="21" t="s">
        <v>1791</v>
      </c>
      <c r="C140" s="175" t="s">
        <v>1170</v>
      </c>
      <c r="D140" s="175"/>
      <c r="E140" s="172" t="s">
        <v>119</v>
      </c>
      <c r="F140" s="172"/>
      <c r="G140" s="172" t="s">
        <v>558</v>
      </c>
      <c r="H140" s="172" t="s">
        <v>1514</v>
      </c>
      <c r="I140" s="209"/>
      <c r="J140" s="209"/>
    </row>
    <row r="141" spans="1:10" x14ac:dyDescent="0.2">
      <c r="A141" s="175">
        <v>201</v>
      </c>
      <c r="B141" s="21" t="s">
        <v>1792</v>
      </c>
      <c r="C141" s="175" t="s">
        <v>1170</v>
      </c>
      <c r="D141" s="175"/>
      <c r="E141" s="172" t="s">
        <v>119</v>
      </c>
      <c r="F141" s="172"/>
      <c r="G141" s="172" t="s">
        <v>558</v>
      </c>
      <c r="H141" s="172" t="s">
        <v>1514</v>
      </c>
      <c r="I141" s="209"/>
      <c r="J141" s="209"/>
    </row>
    <row r="142" spans="1:10" x14ac:dyDescent="0.2">
      <c r="A142" s="175">
        <v>202</v>
      </c>
      <c r="B142" s="21" t="s">
        <v>1793</v>
      </c>
      <c r="C142" s="175" t="s">
        <v>1170</v>
      </c>
      <c r="D142" s="175"/>
      <c r="E142" s="172" t="s">
        <v>119</v>
      </c>
      <c r="F142" s="172"/>
      <c r="G142" s="172" t="s">
        <v>558</v>
      </c>
      <c r="H142" s="172" t="s">
        <v>1514</v>
      </c>
      <c r="I142" s="209"/>
      <c r="J142" s="209"/>
    </row>
    <row r="143" spans="1:10" x14ac:dyDescent="0.2">
      <c r="A143" s="175">
        <v>203</v>
      </c>
      <c r="B143" s="21" t="s">
        <v>1794</v>
      </c>
      <c r="C143" s="175" t="s">
        <v>1170</v>
      </c>
      <c r="D143" s="175"/>
      <c r="E143" s="172" t="s">
        <v>119</v>
      </c>
      <c r="F143" s="172"/>
      <c r="G143" s="172" t="s">
        <v>558</v>
      </c>
      <c r="H143" s="172" t="s">
        <v>1514</v>
      </c>
      <c r="I143" s="209"/>
      <c r="J143" s="209"/>
    </row>
    <row r="144" spans="1:10" x14ac:dyDescent="0.2">
      <c r="A144" s="175">
        <v>204</v>
      </c>
      <c r="B144" s="138"/>
      <c r="C144" s="175" t="s">
        <v>1383</v>
      </c>
      <c r="D144" s="175"/>
      <c r="E144" s="173" t="s">
        <v>631</v>
      </c>
      <c r="F144" s="173"/>
      <c r="G144" s="173" t="s">
        <v>549</v>
      </c>
      <c r="H144" s="173" t="s">
        <v>632</v>
      </c>
      <c r="I144" s="209"/>
      <c r="J144" s="209"/>
    </row>
    <row r="145" spans="1:10" x14ac:dyDescent="0.2">
      <c r="A145" s="175">
        <v>205</v>
      </c>
      <c r="B145" s="138"/>
      <c r="C145" s="175" t="s">
        <v>1384</v>
      </c>
      <c r="D145" s="175"/>
      <c r="E145" s="173" t="s">
        <v>627</v>
      </c>
      <c r="F145" s="173"/>
      <c r="G145" s="173" t="s">
        <v>549</v>
      </c>
      <c r="H145" s="173" t="s">
        <v>628</v>
      </c>
      <c r="I145" s="209"/>
      <c r="J145" s="209"/>
    </row>
    <row r="146" spans="1:10" x14ac:dyDescent="0.2">
      <c r="A146" s="175">
        <v>206</v>
      </c>
      <c r="B146" s="138"/>
      <c r="C146" s="175" t="s">
        <v>1385</v>
      </c>
      <c r="D146" s="175"/>
      <c r="E146" s="173" t="s">
        <v>629</v>
      </c>
      <c r="F146" s="173"/>
      <c r="G146" s="173" t="s">
        <v>549</v>
      </c>
      <c r="H146" s="173" t="s">
        <v>630</v>
      </c>
      <c r="I146" s="209"/>
      <c r="J146" s="209"/>
    </row>
    <row r="147" spans="1:10" x14ac:dyDescent="0.2">
      <c r="A147" s="175">
        <v>207</v>
      </c>
      <c r="B147" s="138"/>
      <c r="C147" s="175" t="s">
        <v>1250</v>
      </c>
      <c r="D147" s="175"/>
      <c r="E147" s="173" t="s">
        <v>633</v>
      </c>
      <c r="F147" s="173"/>
      <c r="G147" s="172" t="s">
        <v>552</v>
      </c>
      <c r="H147" s="173" t="s">
        <v>634</v>
      </c>
      <c r="I147" s="209"/>
      <c r="J147" s="209"/>
    </row>
    <row r="148" spans="1:10" x14ac:dyDescent="0.2">
      <c r="A148" s="175">
        <v>208</v>
      </c>
      <c r="B148" s="21" t="s">
        <v>1795</v>
      </c>
      <c r="C148" s="175" t="s">
        <v>1170</v>
      </c>
      <c r="D148" s="175"/>
      <c r="E148" s="172" t="s">
        <v>119</v>
      </c>
      <c r="F148" s="172"/>
      <c r="G148" s="172" t="s">
        <v>558</v>
      </c>
      <c r="H148" s="172" t="s">
        <v>1514</v>
      </c>
      <c r="I148" s="209"/>
      <c r="J148" s="209"/>
    </row>
    <row r="149" spans="1:10" x14ac:dyDescent="0.2">
      <c r="A149" s="175">
        <v>209</v>
      </c>
      <c r="B149" s="21" t="s">
        <v>1796</v>
      </c>
      <c r="C149" s="175" t="s">
        <v>1170</v>
      </c>
      <c r="D149" s="175"/>
      <c r="E149" s="172" t="s">
        <v>119</v>
      </c>
      <c r="F149" s="172"/>
      <c r="G149" s="172" t="s">
        <v>558</v>
      </c>
      <c r="H149" s="172" t="s">
        <v>1514</v>
      </c>
      <c r="I149" s="209"/>
      <c r="J149" s="209"/>
    </row>
    <row r="150" spans="1:10" x14ac:dyDescent="0.2">
      <c r="A150" s="175">
        <v>210</v>
      </c>
      <c r="B150" s="138"/>
      <c r="C150" s="175" t="s">
        <v>1170</v>
      </c>
      <c r="D150" s="175"/>
      <c r="E150" s="173" t="s">
        <v>119</v>
      </c>
      <c r="F150" s="173"/>
      <c r="G150" s="173" t="s">
        <v>558</v>
      </c>
      <c r="H150" s="173" t="s">
        <v>489</v>
      </c>
      <c r="I150" s="209"/>
      <c r="J150" s="209"/>
    </row>
    <row r="151" spans="1:10" x14ac:dyDescent="0.2">
      <c r="A151" s="175">
        <v>211</v>
      </c>
      <c r="B151" s="21" t="s">
        <v>1797</v>
      </c>
      <c r="C151" s="175" t="s">
        <v>1170</v>
      </c>
      <c r="D151" s="175"/>
      <c r="E151" s="172" t="s">
        <v>119</v>
      </c>
      <c r="F151" s="172"/>
      <c r="G151" s="172" t="s">
        <v>558</v>
      </c>
      <c r="H151" s="172" t="s">
        <v>1514</v>
      </c>
      <c r="I151" s="209"/>
      <c r="J151" s="209"/>
    </row>
    <row r="152" spans="1:10" x14ac:dyDescent="0.2">
      <c r="A152" s="175">
        <v>212</v>
      </c>
      <c r="B152" s="21" t="s">
        <v>1798</v>
      </c>
      <c r="C152" s="175" t="s">
        <v>1170</v>
      </c>
      <c r="D152" s="175"/>
      <c r="E152" s="172" t="s">
        <v>119</v>
      </c>
      <c r="F152" s="172"/>
      <c r="G152" s="172" t="s">
        <v>558</v>
      </c>
      <c r="H152" s="172" t="s">
        <v>1514</v>
      </c>
      <c r="I152" s="209"/>
      <c r="J152" s="209"/>
    </row>
    <row r="153" spans="1:10" x14ac:dyDescent="0.2">
      <c r="A153" s="175">
        <v>213</v>
      </c>
      <c r="B153" s="21" t="s">
        <v>1799</v>
      </c>
      <c r="C153" s="175" t="s">
        <v>1170</v>
      </c>
      <c r="D153" s="175"/>
      <c r="E153" s="172" t="s">
        <v>119</v>
      </c>
      <c r="F153" s="172"/>
      <c r="G153" s="172" t="s">
        <v>558</v>
      </c>
      <c r="H153" s="172" t="s">
        <v>1514</v>
      </c>
      <c r="I153" s="209"/>
      <c r="J153" s="209"/>
    </row>
    <row r="154" spans="1:10" x14ac:dyDescent="0.2">
      <c r="A154" s="175">
        <v>214</v>
      </c>
      <c r="B154" s="21" t="s">
        <v>1800</v>
      </c>
      <c r="C154" s="175" t="s">
        <v>1171</v>
      </c>
      <c r="D154" s="175"/>
      <c r="E154" s="172" t="s">
        <v>654</v>
      </c>
      <c r="F154" s="192"/>
      <c r="G154" s="172" t="s">
        <v>655</v>
      </c>
      <c r="H154" s="172" t="s">
        <v>1515</v>
      </c>
      <c r="I154" s="209"/>
      <c r="J154" s="209"/>
    </row>
    <row r="155" spans="1:10" x14ac:dyDescent="0.2">
      <c r="A155" s="175">
        <v>215</v>
      </c>
      <c r="B155" s="21" t="s">
        <v>1801</v>
      </c>
      <c r="C155" s="175" t="s">
        <v>1172</v>
      </c>
      <c r="D155" s="175"/>
      <c r="E155" s="172" t="s">
        <v>646</v>
      </c>
      <c r="F155" s="192"/>
      <c r="G155" s="172" t="s">
        <v>563</v>
      </c>
      <c r="H155" s="172" t="s">
        <v>1516</v>
      </c>
      <c r="I155" s="209"/>
      <c r="J155" s="209"/>
    </row>
    <row r="156" spans="1:10" x14ac:dyDescent="0.2">
      <c r="A156" s="175">
        <v>216</v>
      </c>
      <c r="B156" s="21" t="s">
        <v>1802</v>
      </c>
      <c r="C156" s="175" t="s">
        <v>1173</v>
      </c>
      <c r="D156" s="175"/>
      <c r="E156" s="172" t="s">
        <v>649</v>
      </c>
      <c r="F156" s="192"/>
      <c r="G156" s="172" t="s">
        <v>563</v>
      </c>
      <c r="H156" s="172" t="s">
        <v>1517</v>
      </c>
      <c r="I156" s="209"/>
      <c r="J156" s="209"/>
    </row>
    <row r="157" spans="1:10" x14ac:dyDescent="0.2">
      <c r="A157" s="175">
        <v>217</v>
      </c>
      <c r="B157" s="21" t="s">
        <v>1803</v>
      </c>
      <c r="C157" s="175" t="s">
        <v>1174</v>
      </c>
      <c r="D157" s="175"/>
      <c r="E157" s="172" t="s">
        <v>651</v>
      </c>
      <c r="F157" s="192"/>
      <c r="G157" s="172" t="s">
        <v>562</v>
      </c>
      <c r="H157" s="172" t="s">
        <v>1518</v>
      </c>
      <c r="I157" s="209"/>
      <c r="J157" s="209"/>
    </row>
    <row r="158" spans="1:10" x14ac:dyDescent="0.2">
      <c r="A158" s="175">
        <v>218</v>
      </c>
      <c r="B158" s="21" t="s">
        <v>1804</v>
      </c>
      <c r="C158" s="175" t="s">
        <v>1175</v>
      </c>
      <c r="D158" s="175"/>
      <c r="E158" s="172" t="s">
        <v>586</v>
      </c>
      <c r="F158" s="192"/>
      <c r="G158" s="172" t="s">
        <v>558</v>
      </c>
      <c r="H158" s="172" t="s">
        <v>1519</v>
      </c>
      <c r="I158" s="209"/>
      <c r="J158" s="209"/>
    </row>
    <row r="159" spans="1:10" x14ac:dyDescent="0.2">
      <c r="A159" s="175">
        <v>219</v>
      </c>
      <c r="B159" s="138"/>
      <c r="C159" s="175" t="s">
        <v>1176</v>
      </c>
      <c r="D159" s="175"/>
      <c r="E159" s="173" t="s">
        <v>676</v>
      </c>
      <c r="F159" s="173"/>
      <c r="G159" s="173" t="s">
        <v>551</v>
      </c>
      <c r="H159" s="173" t="s">
        <v>677</v>
      </c>
      <c r="I159" s="209"/>
      <c r="J159" s="209"/>
    </row>
    <row r="160" spans="1:10" x14ac:dyDescent="0.2">
      <c r="A160" s="175">
        <v>220</v>
      </c>
      <c r="B160" s="21" t="s">
        <v>1805</v>
      </c>
      <c r="C160" s="175" t="s">
        <v>1177</v>
      </c>
      <c r="D160" s="175"/>
      <c r="E160" s="173" t="s">
        <v>684</v>
      </c>
      <c r="F160" s="173"/>
      <c r="G160" s="173" t="s">
        <v>565</v>
      </c>
      <c r="H160" s="173" t="s">
        <v>1054</v>
      </c>
      <c r="I160" s="209"/>
      <c r="J160" s="209"/>
    </row>
    <row r="161" spans="1:10" x14ac:dyDescent="0.2">
      <c r="A161" s="175">
        <v>221</v>
      </c>
      <c r="B161" s="21" t="s">
        <v>1806</v>
      </c>
      <c r="C161" s="175" t="s">
        <v>1178</v>
      </c>
      <c r="D161" s="175"/>
      <c r="E161" s="173" t="s">
        <v>689</v>
      </c>
      <c r="F161" s="173"/>
      <c r="G161" s="173" t="s">
        <v>554</v>
      </c>
      <c r="H161" s="173" t="s">
        <v>1520</v>
      </c>
      <c r="I161" s="209"/>
      <c r="J161" s="209"/>
    </row>
    <row r="162" spans="1:10" x14ac:dyDescent="0.2">
      <c r="A162" s="175">
        <v>222</v>
      </c>
      <c r="B162" s="21" t="s">
        <v>1807</v>
      </c>
      <c r="C162" s="175" t="s">
        <v>1179</v>
      </c>
      <c r="D162" s="175"/>
      <c r="E162" s="173" t="s">
        <v>693</v>
      </c>
      <c r="F162" s="173"/>
      <c r="G162" s="173" t="s">
        <v>548</v>
      </c>
      <c r="H162" s="173" t="s">
        <v>1521</v>
      </c>
      <c r="I162" s="209"/>
      <c r="J162" s="209"/>
    </row>
    <row r="163" spans="1:10" x14ac:dyDescent="0.2">
      <c r="A163" s="175">
        <v>223</v>
      </c>
      <c r="B163" s="21" t="s">
        <v>1808</v>
      </c>
      <c r="C163" s="175" t="s">
        <v>1179</v>
      </c>
      <c r="D163" s="175"/>
      <c r="E163" s="173" t="s">
        <v>693</v>
      </c>
      <c r="F163" s="173"/>
      <c r="G163" s="173" t="s">
        <v>548</v>
      </c>
      <c r="H163" s="173" t="s">
        <v>1521</v>
      </c>
      <c r="I163" s="209"/>
      <c r="J163" s="209"/>
    </row>
    <row r="164" spans="1:10" x14ac:dyDescent="0.2">
      <c r="A164" s="175">
        <v>224</v>
      </c>
      <c r="B164" s="21" t="s">
        <v>1809</v>
      </c>
      <c r="C164" s="175" t="s">
        <v>1179</v>
      </c>
      <c r="D164" s="175"/>
      <c r="E164" s="173" t="s">
        <v>693</v>
      </c>
      <c r="F164" s="173"/>
      <c r="G164" s="173" t="s">
        <v>548</v>
      </c>
      <c r="H164" s="173" t="s">
        <v>1521</v>
      </c>
      <c r="I164" s="209"/>
      <c r="J164" s="209"/>
    </row>
    <row r="165" spans="1:10" x14ac:dyDescent="0.2">
      <c r="A165" s="175">
        <v>225</v>
      </c>
      <c r="B165" s="21" t="s">
        <v>1810</v>
      </c>
      <c r="C165" s="175" t="s">
        <v>1179</v>
      </c>
      <c r="D165" s="175"/>
      <c r="E165" s="173" t="s">
        <v>693</v>
      </c>
      <c r="F165" s="173"/>
      <c r="G165" s="173" t="s">
        <v>548</v>
      </c>
      <c r="H165" s="173" t="s">
        <v>1521</v>
      </c>
      <c r="I165" s="209"/>
      <c r="J165" s="209"/>
    </row>
    <row r="166" spans="1:10" x14ac:dyDescent="0.2">
      <c r="A166" s="175">
        <v>226</v>
      </c>
      <c r="B166" s="21" t="s">
        <v>1811</v>
      </c>
      <c r="C166" s="175" t="s">
        <v>1180</v>
      </c>
      <c r="D166" s="175"/>
      <c r="E166" s="194" t="s">
        <v>697</v>
      </c>
      <c r="F166" s="173"/>
      <c r="G166" s="173" t="s">
        <v>549</v>
      </c>
      <c r="H166" s="173" t="s">
        <v>1522</v>
      </c>
      <c r="I166" s="209"/>
      <c r="J166" s="209"/>
    </row>
    <row r="167" spans="1:10" x14ac:dyDescent="0.2">
      <c r="A167" s="175">
        <v>227</v>
      </c>
      <c r="B167" s="21" t="s">
        <v>1812</v>
      </c>
      <c r="C167" s="175" t="s">
        <v>1181</v>
      </c>
      <c r="D167" s="175"/>
      <c r="E167" s="194" t="s">
        <v>541</v>
      </c>
      <c r="F167" s="173"/>
      <c r="G167" s="173" t="s">
        <v>554</v>
      </c>
      <c r="H167" s="173" t="s">
        <v>1523</v>
      </c>
      <c r="I167" s="209"/>
      <c r="J167" s="209"/>
    </row>
    <row r="168" spans="1:10" x14ac:dyDescent="0.2">
      <c r="A168" s="175">
        <v>228</v>
      </c>
      <c r="B168" s="21" t="s">
        <v>1813</v>
      </c>
      <c r="C168" s="175" t="s">
        <v>1182</v>
      </c>
      <c r="D168" s="175"/>
      <c r="E168" s="194" t="s">
        <v>701</v>
      </c>
      <c r="F168" s="173"/>
      <c r="G168" s="173" t="s">
        <v>554</v>
      </c>
      <c r="H168" s="173" t="s">
        <v>1524</v>
      </c>
      <c r="I168" s="209"/>
      <c r="J168" s="209"/>
    </row>
    <row r="169" spans="1:10" x14ac:dyDescent="0.2">
      <c r="A169" s="175">
        <v>229</v>
      </c>
      <c r="B169" s="21" t="s">
        <v>1814</v>
      </c>
      <c r="C169" s="175" t="s">
        <v>1183</v>
      </c>
      <c r="D169" s="175"/>
      <c r="E169" s="194" t="s">
        <v>703</v>
      </c>
      <c r="F169" s="173"/>
      <c r="G169" s="173" t="s">
        <v>551</v>
      </c>
      <c r="H169" s="173" t="s">
        <v>1525</v>
      </c>
      <c r="I169" s="209"/>
      <c r="J169" s="209"/>
    </row>
    <row r="170" spans="1:10" x14ac:dyDescent="0.2">
      <c r="A170" s="175">
        <v>230</v>
      </c>
      <c r="B170" s="138"/>
      <c r="C170" s="175" t="s">
        <v>1386</v>
      </c>
      <c r="D170" s="175"/>
      <c r="E170" s="173" t="s">
        <v>722</v>
      </c>
      <c r="F170" s="173"/>
      <c r="G170" s="173" t="s">
        <v>549</v>
      </c>
      <c r="H170" s="173" t="s">
        <v>723</v>
      </c>
      <c r="I170" s="209"/>
      <c r="J170" s="209"/>
    </row>
    <row r="171" spans="1:10" x14ac:dyDescent="0.2">
      <c r="A171" s="175">
        <v>231</v>
      </c>
      <c r="B171" s="21" t="s">
        <v>1815</v>
      </c>
      <c r="C171" s="175" t="s">
        <v>1184</v>
      </c>
      <c r="D171" s="175" t="s">
        <v>1392</v>
      </c>
      <c r="E171" s="173" t="s">
        <v>705</v>
      </c>
      <c r="F171" s="173" t="s">
        <v>706</v>
      </c>
      <c r="G171" s="173" t="s">
        <v>655</v>
      </c>
      <c r="H171" s="173" t="s">
        <v>1448</v>
      </c>
      <c r="I171" s="209"/>
      <c r="J171" s="209"/>
    </row>
    <row r="172" spans="1:10" x14ac:dyDescent="0.2">
      <c r="A172" s="175">
        <v>232</v>
      </c>
      <c r="B172" s="21" t="s">
        <v>1816</v>
      </c>
      <c r="C172" s="175" t="s">
        <v>1185</v>
      </c>
      <c r="D172" s="175"/>
      <c r="E172" s="173" t="s">
        <v>709</v>
      </c>
      <c r="F172" s="173"/>
      <c r="G172" s="173" t="s">
        <v>655</v>
      </c>
      <c r="H172" s="173" t="s">
        <v>1526</v>
      </c>
      <c r="I172" s="209"/>
      <c r="J172" s="209"/>
    </row>
    <row r="173" spans="1:10" x14ac:dyDescent="0.2">
      <c r="A173" s="175">
        <v>233</v>
      </c>
      <c r="B173" s="21" t="s">
        <v>1817</v>
      </c>
      <c r="C173" s="175" t="s">
        <v>1186</v>
      </c>
      <c r="D173" s="175" t="s">
        <v>1393</v>
      </c>
      <c r="E173" s="173" t="s">
        <v>711</v>
      </c>
      <c r="F173" s="173" t="s">
        <v>712</v>
      </c>
      <c r="G173" s="173" t="s">
        <v>655</v>
      </c>
      <c r="H173" s="173" t="s">
        <v>1641</v>
      </c>
      <c r="I173" s="209"/>
      <c r="J173" s="209"/>
    </row>
    <row r="174" spans="1:10" x14ac:dyDescent="0.2">
      <c r="A174" s="175">
        <v>234</v>
      </c>
      <c r="B174" s="21" t="s">
        <v>1818</v>
      </c>
      <c r="C174" s="175" t="s">
        <v>1187</v>
      </c>
      <c r="D174" s="175"/>
      <c r="E174" s="173" t="s">
        <v>714</v>
      </c>
      <c r="F174" s="173"/>
      <c r="G174" s="173" t="s">
        <v>563</v>
      </c>
      <c r="H174" s="173" t="s">
        <v>1527</v>
      </c>
      <c r="I174" s="209"/>
      <c r="J174" s="209"/>
    </row>
    <row r="175" spans="1:10" x14ac:dyDescent="0.2">
      <c r="A175" s="175">
        <v>235</v>
      </c>
      <c r="B175" s="138"/>
      <c r="C175" s="175" t="s">
        <v>1387</v>
      </c>
      <c r="D175" s="175"/>
      <c r="E175" s="173" t="s">
        <v>717</v>
      </c>
      <c r="F175" s="173"/>
      <c r="G175" s="173" t="s">
        <v>563</v>
      </c>
      <c r="H175" s="173" t="s">
        <v>718</v>
      </c>
      <c r="I175" s="209"/>
      <c r="J175" s="209"/>
    </row>
    <row r="176" spans="1:10" x14ac:dyDescent="0.2">
      <c r="A176" s="175">
        <v>236</v>
      </c>
      <c r="B176" s="21" t="s">
        <v>1819</v>
      </c>
      <c r="C176" s="175" t="s">
        <v>1188</v>
      </c>
      <c r="D176" s="175"/>
      <c r="E176" s="173" t="s">
        <v>719</v>
      </c>
      <c r="F176" s="173"/>
      <c r="G176" s="173" t="s">
        <v>561</v>
      </c>
      <c r="H176" s="173" t="s">
        <v>1528</v>
      </c>
      <c r="I176" s="209"/>
      <c r="J176" s="209"/>
    </row>
    <row r="177" spans="1:10" x14ac:dyDescent="0.2">
      <c r="A177" s="175">
        <v>237</v>
      </c>
      <c r="B177" s="21" t="s">
        <v>1820</v>
      </c>
      <c r="C177" s="175" t="s">
        <v>1189</v>
      </c>
      <c r="D177" s="175"/>
      <c r="E177" s="173" t="s">
        <v>724</v>
      </c>
      <c r="F177" s="173"/>
      <c r="G177" s="173" t="s">
        <v>545</v>
      </c>
      <c r="H177" s="173" t="s">
        <v>725</v>
      </c>
      <c r="I177" s="209"/>
      <c r="J177" s="209"/>
    </row>
    <row r="178" spans="1:10" x14ac:dyDescent="0.2">
      <c r="A178" s="175">
        <v>238</v>
      </c>
      <c r="B178" s="21" t="s">
        <v>1821</v>
      </c>
      <c r="C178" s="175" t="s">
        <v>1190</v>
      </c>
      <c r="D178" s="175"/>
      <c r="E178" s="173" t="s">
        <v>726</v>
      </c>
      <c r="F178" s="173"/>
      <c r="G178" s="173" t="s">
        <v>561</v>
      </c>
      <c r="H178" s="173" t="s">
        <v>1529</v>
      </c>
      <c r="I178" s="209"/>
      <c r="J178" s="209"/>
    </row>
    <row r="179" spans="1:10" x14ac:dyDescent="0.2">
      <c r="A179" s="175">
        <v>239</v>
      </c>
      <c r="B179" s="21" t="s">
        <v>1822</v>
      </c>
      <c r="C179" s="175" t="s">
        <v>1191</v>
      </c>
      <c r="D179" s="175"/>
      <c r="E179" s="173" t="s">
        <v>60</v>
      </c>
      <c r="F179" s="173"/>
      <c r="G179" s="173" t="s">
        <v>557</v>
      </c>
      <c r="H179" s="173" t="s">
        <v>1480</v>
      </c>
      <c r="I179" s="209"/>
      <c r="J179" s="209"/>
    </row>
    <row r="180" spans="1:10" x14ac:dyDescent="0.2">
      <c r="A180" s="175">
        <v>240</v>
      </c>
      <c r="B180" s="21" t="s">
        <v>1823</v>
      </c>
      <c r="C180" s="175" t="s">
        <v>1192</v>
      </c>
      <c r="D180" s="175"/>
      <c r="E180" s="173" t="s">
        <v>729</v>
      </c>
      <c r="F180" s="173"/>
      <c r="G180" s="173" t="s">
        <v>557</v>
      </c>
      <c r="H180" s="173" t="s">
        <v>1530</v>
      </c>
      <c r="I180" s="209"/>
      <c r="J180" s="209"/>
    </row>
    <row r="181" spans="1:10" x14ac:dyDescent="0.2">
      <c r="A181" s="175">
        <v>241</v>
      </c>
      <c r="B181" s="21" t="s">
        <v>1824</v>
      </c>
      <c r="C181" s="175" t="s">
        <v>1170</v>
      </c>
      <c r="D181" s="175"/>
      <c r="E181" s="172" t="s">
        <v>119</v>
      </c>
      <c r="F181" s="172"/>
      <c r="G181" s="172" t="s">
        <v>558</v>
      </c>
      <c r="H181" s="173" t="s">
        <v>1514</v>
      </c>
      <c r="I181" s="209"/>
      <c r="J181" s="209"/>
    </row>
    <row r="182" spans="1:10" x14ac:dyDescent="0.2">
      <c r="A182" s="175">
        <v>242</v>
      </c>
      <c r="B182" s="21" t="s">
        <v>1825</v>
      </c>
      <c r="C182" s="175" t="s">
        <v>1170</v>
      </c>
      <c r="D182" s="175"/>
      <c r="E182" s="172" t="s">
        <v>119</v>
      </c>
      <c r="F182" s="172"/>
      <c r="G182" s="172" t="s">
        <v>558</v>
      </c>
      <c r="H182" s="173" t="s">
        <v>1514</v>
      </c>
      <c r="I182" s="209"/>
      <c r="J182" s="209"/>
    </row>
    <row r="183" spans="1:10" x14ac:dyDescent="0.2">
      <c r="A183" s="175">
        <v>243</v>
      </c>
      <c r="B183" s="21" t="s">
        <v>1826</v>
      </c>
      <c r="C183" s="175" t="s">
        <v>1193</v>
      </c>
      <c r="D183" s="175"/>
      <c r="E183" s="173" t="s">
        <v>732</v>
      </c>
      <c r="F183" s="173"/>
      <c r="G183" s="173" t="s">
        <v>1124</v>
      </c>
      <c r="H183" s="173" t="s">
        <v>1531</v>
      </c>
      <c r="I183" s="209"/>
      <c r="J183" s="209"/>
    </row>
    <row r="184" spans="1:10" x14ac:dyDescent="0.2">
      <c r="A184" s="175">
        <v>244</v>
      </c>
      <c r="B184" s="138"/>
      <c r="C184" s="175" t="s">
        <v>1388</v>
      </c>
      <c r="D184" s="175"/>
      <c r="E184" s="173" t="s">
        <v>736</v>
      </c>
      <c r="F184" s="173"/>
      <c r="G184" s="173" t="s">
        <v>655</v>
      </c>
      <c r="H184" s="173" t="s">
        <v>737</v>
      </c>
      <c r="I184" s="209"/>
      <c r="J184" s="209"/>
    </row>
    <row r="185" spans="1:10" x14ac:dyDescent="0.2">
      <c r="A185" s="175">
        <v>245</v>
      </c>
      <c r="B185" s="21" t="s">
        <v>1827</v>
      </c>
      <c r="C185" s="175" t="s">
        <v>1194</v>
      </c>
      <c r="D185" s="175"/>
      <c r="E185" s="173" t="s">
        <v>739</v>
      </c>
      <c r="F185" s="173"/>
      <c r="G185" s="173" t="s">
        <v>548</v>
      </c>
      <c r="H185" s="173" t="s">
        <v>1532</v>
      </c>
      <c r="I185" s="209"/>
      <c r="J185" s="209"/>
    </row>
    <row r="186" spans="1:10" x14ac:dyDescent="0.2">
      <c r="A186" s="175">
        <v>246</v>
      </c>
      <c r="B186" s="21" t="s">
        <v>1828</v>
      </c>
      <c r="C186" s="175" t="s">
        <v>1195</v>
      </c>
      <c r="D186" s="175"/>
      <c r="E186" s="173" t="s">
        <v>741</v>
      </c>
      <c r="F186" s="173"/>
      <c r="G186" s="173" t="s">
        <v>549</v>
      </c>
      <c r="H186" s="173" t="s">
        <v>742</v>
      </c>
      <c r="I186" s="209"/>
      <c r="J186" s="209"/>
    </row>
    <row r="187" spans="1:10" x14ac:dyDescent="0.2">
      <c r="A187" s="175">
        <v>247</v>
      </c>
      <c r="B187" s="21" t="s">
        <v>1829</v>
      </c>
      <c r="C187" s="175" t="s">
        <v>1443</v>
      </c>
      <c r="D187" s="175"/>
      <c r="E187" s="173" t="s">
        <v>1444</v>
      </c>
      <c r="F187" s="173"/>
      <c r="G187" s="173" t="s">
        <v>549</v>
      </c>
      <c r="H187" s="173" t="s">
        <v>872</v>
      </c>
      <c r="I187" s="209"/>
      <c r="J187" s="209"/>
    </row>
    <row r="188" spans="1:10" x14ac:dyDescent="0.2">
      <c r="A188" s="175">
        <v>248</v>
      </c>
      <c r="B188" s="21" t="s">
        <v>1830</v>
      </c>
      <c r="C188" s="175" t="s">
        <v>1196</v>
      </c>
      <c r="D188" s="175"/>
      <c r="E188" s="173" t="s">
        <v>1160</v>
      </c>
      <c r="F188" s="173"/>
      <c r="G188" s="173" t="s">
        <v>549</v>
      </c>
      <c r="H188" s="173" t="s">
        <v>873</v>
      </c>
      <c r="I188" s="209"/>
      <c r="J188" s="209"/>
    </row>
    <row r="189" spans="1:10" x14ac:dyDescent="0.2">
      <c r="A189" s="175">
        <v>249</v>
      </c>
      <c r="B189" s="21" t="s">
        <v>1831</v>
      </c>
      <c r="C189" s="175" t="s">
        <v>1197</v>
      </c>
      <c r="D189" s="175"/>
      <c r="E189" s="173" t="s">
        <v>757</v>
      </c>
      <c r="F189" s="173"/>
      <c r="G189" s="173" t="s">
        <v>564</v>
      </c>
      <c r="H189" s="173" t="s">
        <v>1533</v>
      </c>
      <c r="I189" s="209"/>
      <c r="J189" s="209"/>
    </row>
    <row r="190" spans="1:10" x14ac:dyDescent="0.2">
      <c r="A190" s="175">
        <v>250</v>
      </c>
      <c r="B190" s="21" t="s">
        <v>1832</v>
      </c>
      <c r="C190" s="175" t="s">
        <v>1198</v>
      </c>
      <c r="D190" s="175"/>
      <c r="E190" s="173" t="s">
        <v>745</v>
      </c>
      <c r="F190" s="173"/>
      <c r="G190" s="173" t="s">
        <v>564</v>
      </c>
      <c r="H190" s="173" t="s">
        <v>1534</v>
      </c>
      <c r="I190" s="209"/>
      <c r="J190" s="209"/>
    </row>
    <row r="191" spans="1:10" x14ac:dyDescent="0.2">
      <c r="A191" s="175">
        <v>251</v>
      </c>
      <c r="B191" s="21" t="s">
        <v>1833</v>
      </c>
      <c r="C191" s="175" t="s">
        <v>1199</v>
      </c>
      <c r="D191" s="175"/>
      <c r="E191" s="173" t="s">
        <v>754</v>
      </c>
      <c r="F191" s="173"/>
      <c r="G191" s="173" t="s">
        <v>564</v>
      </c>
      <c r="H191" s="173" t="s">
        <v>755</v>
      </c>
      <c r="I191" s="209"/>
      <c r="J191" s="209"/>
    </row>
    <row r="192" spans="1:10" x14ac:dyDescent="0.2">
      <c r="A192" s="175">
        <v>252</v>
      </c>
      <c r="B192" s="21" t="s">
        <v>1834</v>
      </c>
      <c r="C192" s="175" t="s">
        <v>1200</v>
      </c>
      <c r="D192" s="175"/>
      <c r="E192" s="173" t="s">
        <v>761</v>
      </c>
      <c r="F192" s="173"/>
      <c r="G192" s="173" t="s">
        <v>549</v>
      </c>
      <c r="H192" s="173" t="s">
        <v>1535</v>
      </c>
      <c r="I192" s="209"/>
      <c r="J192" s="209"/>
    </row>
    <row r="193" spans="1:10" x14ac:dyDescent="0.2">
      <c r="A193" s="175">
        <v>253</v>
      </c>
      <c r="B193" s="21" t="s">
        <v>1835</v>
      </c>
      <c r="C193" s="175" t="s">
        <v>1201</v>
      </c>
      <c r="D193" s="175"/>
      <c r="E193" s="173" t="s">
        <v>766</v>
      </c>
      <c r="F193" s="173"/>
      <c r="G193" s="173" t="s">
        <v>549</v>
      </c>
      <c r="H193" s="173" t="s">
        <v>762</v>
      </c>
      <c r="I193" s="209"/>
      <c r="J193" s="209"/>
    </row>
    <row r="194" spans="1:10" x14ac:dyDescent="0.2">
      <c r="A194" s="175">
        <v>255</v>
      </c>
      <c r="B194" s="21" t="s">
        <v>1836</v>
      </c>
      <c r="C194" s="175" t="s">
        <v>1202</v>
      </c>
      <c r="D194" s="175"/>
      <c r="E194" s="173" t="s">
        <v>84</v>
      </c>
      <c r="F194" s="173"/>
      <c r="G194" s="173" t="s">
        <v>561</v>
      </c>
      <c r="H194" s="173" t="s">
        <v>768</v>
      </c>
      <c r="I194" s="209"/>
      <c r="J194" s="209"/>
    </row>
    <row r="195" spans="1:10" x14ac:dyDescent="0.2">
      <c r="A195" s="175">
        <v>256</v>
      </c>
      <c r="B195" s="21" t="s">
        <v>1837</v>
      </c>
      <c r="C195" s="175" t="s">
        <v>1203</v>
      </c>
      <c r="D195" s="175"/>
      <c r="E195" s="173" t="s">
        <v>83</v>
      </c>
      <c r="F195" s="173"/>
      <c r="G195" s="173" t="s">
        <v>561</v>
      </c>
      <c r="H195" s="173" t="s">
        <v>769</v>
      </c>
      <c r="I195" s="209"/>
      <c r="J195" s="209"/>
    </row>
    <row r="196" spans="1:10" x14ac:dyDescent="0.2">
      <c r="A196" s="175">
        <v>257</v>
      </c>
      <c r="B196" s="21" t="s">
        <v>1838</v>
      </c>
      <c r="C196" s="175" t="s">
        <v>1204</v>
      </c>
      <c r="D196" s="175"/>
      <c r="E196" s="173" t="s">
        <v>787</v>
      </c>
      <c r="F196" s="173"/>
      <c r="G196" s="173" t="s">
        <v>551</v>
      </c>
      <c r="H196" s="173" t="s">
        <v>788</v>
      </c>
      <c r="I196" s="209"/>
      <c r="J196" s="209"/>
    </row>
    <row r="197" spans="1:10" x14ac:dyDescent="0.2">
      <c r="A197" s="175">
        <v>258</v>
      </c>
      <c r="B197" s="138"/>
      <c r="C197" s="175" t="s">
        <v>1204</v>
      </c>
      <c r="D197" s="175"/>
      <c r="E197" s="173" t="s">
        <v>787</v>
      </c>
      <c r="F197" s="173"/>
      <c r="G197" s="173" t="s">
        <v>551</v>
      </c>
      <c r="H197" s="173" t="s">
        <v>788</v>
      </c>
      <c r="I197" s="209"/>
      <c r="J197" s="209"/>
    </row>
    <row r="198" spans="1:10" x14ac:dyDescent="0.2">
      <c r="A198" s="175">
        <v>259</v>
      </c>
      <c r="B198" s="21" t="s">
        <v>1839</v>
      </c>
      <c r="C198" s="175" t="s">
        <v>1205</v>
      </c>
      <c r="D198" s="175"/>
      <c r="E198" s="173" t="s">
        <v>792</v>
      </c>
      <c r="F198" s="173"/>
      <c r="G198" s="173" t="s">
        <v>549</v>
      </c>
      <c r="H198" s="173" t="s">
        <v>1536</v>
      </c>
      <c r="I198" s="209"/>
      <c r="J198" s="209"/>
    </row>
    <row r="199" spans="1:10" x14ac:dyDescent="0.2">
      <c r="A199" s="175">
        <v>260</v>
      </c>
      <c r="B199" s="21" t="s">
        <v>1840</v>
      </c>
      <c r="C199" s="175" t="s">
        <v>1206</v>
      </c>
      <c r="D199" s="175"/>
      <c r="E199" s="173" t="s">
        <v>97</v>
      </c>
      <c r="F199" s="173"/>
      <c r="G199" s="173" t="s">
        <v>549</v>
      </c>
      <c r="H199" s="173" t="s">
        <v>1537</v>
      </c>
      <c r="I199" s="209"/>
      <c r="J199" s="209"/>
    </row>
    <row r="200" spans="1:10" x14ac:dyDescent="0.2">
      <c r="A200" s="175">
        <v>261</v>
      </c>
      <c r="B200" s="21" t="s">
        <v>1841</v>
      </c>
      <c r="C200" s="175" t="s">
        <v>1207</v>
      </c>
      <c r="D200" s="175"/>
      <c r="E200" s="173" t="s">
        <v>793</v>
      </c>
      <c r="F200" s="173"/>
      <c r="G200" s="173" t="s">
        <v>549</v>
      </c>
      <c r="H200" s="173" t="s">
        <v>1538</v>
      </c>
      <c r="I200" s="209"/>
      <c r="J200" s="209"/>
    </row>
    <row r="201" spans="1:10" x14ac:dyDescent="0.2">
      <c r="A201" s="175">
        <v>262</v>
      </c>
      <c r="B201" s="21" t="s">
        <v>1842</v>
      </c>
      <c r="C201" s="175" t="s">
        <v>1208</v>
      </c>
      <c r="D201" s="175"/>
      <c r="E201" s="173" t="s">
        <v>87</v>
      </c>
      <c r="F201" s="173"/>
      <c r="G201" s="173" t="s">
        <v>557</v>
      </c>
      <c r="H201" s="173" t="s">
        <v>827</v>
      </c>
      <c r="I201" s="209"/>
      <c r="J201" s="209"/>
    </row>
    <row r="202" spans="1:10" x14ac:dyDescent="0.2">
      <c r="A202" s="175">
        <v>263</v>
      </c>
      <c r="B202" s="21" t="s">
        <v>1843</v>
      </c>
      <c r="C202" s="175" t="s">
        <v>1209</v>
      </c>
      <c r="D202" s="175"/>
      <c r="E202" s="173" t="s">
        <v>62</v>
      </c>
      <c r="F202" s="173"/>
      <c r="G202" s="173" t="s">
        <v>554</v>
      </c>
      <c r="H202" s="173" t="s">
        <v>829</v>
      </c>
      <c r="I202" s="209"/>
      <c r="J202" s="209"/>
    </row>
    <row r="203" spans="1:10" x14ac:dyDescent="0.2">
      <c r="A203" s="175">
        <v>264</v>
      </c>
      <c r="B203" s="21" t="s">
        <v>1844</v>
      </c>
      <c r="C203" s="175" t="s">
        <v>1210</v>
      </c>
      <c r="D203" s="175"/>
      <c r="E203" s="173" t="s">
        <v>66</v>
      </c>
      <c r="F203" s="173"/>
      <c r="G203" s="173" t="s">
        <v>549</v>
      </c>
      <c r="H203" s="173" t="s">
        <v>842</v>
      </c>
      <c r="I203" s="209"/>
      <c r="J203" s="209"/>
    </row>
    <row r="204" spans="1:10" x14ac:dyDescent="0.2">
      <c r="A204" s="175">
        <v>265</v>
      </c>
      <c r="B204" s="21" t="s">
        <v>1845</v>
      </c>
      <c r="C204" s="175" t="s">
        <v>1211</v>
      </c>
      <c r="D204" s="175"/>
      <c r="E204" s="173" t="s">
        <v>45</v>
      </c>
      <c r="F204" s="173"/>
      <c r="G204" s="173" t="s">
        <v>553</v>
      </c>
      <c r="H204" s="173" t="s">
        <v>1539</v>
      </c>
      <c r="I204" s="209"/>
      <c r="J204" s="209"/>
    </row>
    <row r="205" spans="1:10" x14ac:dyDescent="0.2">
      <c r="A205" s="175">
        <v>266</v>
      </c>
      <c r="B205" s="21" t="s">
        <v>1846</v>
      </c>
      <c r="C205" s="175" t="s">
        <v>1170</v>
      </c>
      <c r="D205" s="175"/>
      <c r="E205" s="173" t="s">
        <v>119</v>
      </c>
      <c r="F205" s="173"/>
      <c r="G205" s="173" t="s">
        <v>558</v>
      </c>
      <c r="H205" s="173" t="s">
        <v>1514</v>
      </c>
      <c r="I205" s="209"/>
      <c r="J205" s="209"/>
    </row>
    <row r="206" spans="1:10" x14ac:dyDescent="0.2">
      <c r="A206" s="175">
        <v>267</v>
      </c>
      <c r="B206" s="21" t="s">
        <v>1847</v>
      </c>
      <c r="C206" s="175" t="s">
        <v>1170</v>
      </c>
      <c r="D206" s="175"/>
      <c r="E206" s="173" t="s">
        <v>119</v>
      </c>
      <c r="F206" s="173"/>
      <c r="G206" s="173" t="s">
        <v>558</v>
      </c>
      <c r="H206" s="173" t="s">
        <v>1514</v>
      </c>
      <c r="I206" s="209"/>
      <c r="J206" s="209"/>
    </row>
    <row r="207" spans="1:10" x14ac:dyDescent="0.2">
      <c r="A207" s="175">
        <v>268</v>
      </c>
      <c r="B207" s="21" t="s">
        <v>1848</v>
      </c>
      <c r="C207" s="175" t="s">
        <v>1170</v>
      </c>
      <c r="D207" s="175"/>
      <c r="E207" s="173" t="s">
        <v>119</v>
      </c>
      <c r="F207" s="173"/>
      <c r="G207" s="173" t="s">
        <v>558</v>
      </c>
      <c r="H207" s="173" t="s">
        <v>1514</v>
      </c>
      <c r="I207" s="209"/>
      <c r="J207" s="209"/>
    </row>
    <row r="208" spans="1:10" x14ac:dyDescent="0.2">
      <c r="A208" s="175">
        <v>269</v>
      </c>
      <c r="B208" s="21" t="s">
        <v>1849</v>
      </c>
      <c r="C208" s="175" t="s">
        <v>1170</v>
      </c>
      <c r="D208" s="175"/>
      <c r="E208" s="173" t="s">
        <v>119</v>
      </c>
      <c r="F208" s="173"/>
      <c r="G208" s="173" t="s">
        <v>558</v>
      </c>
      <c r="H208" s="173" t="s">
        <v>1514</v>
      </c>
      <c r="I208" s="209"/>
      <c r="J208" s="209"/>
    </row>
    <row r="209" spans="1:10" x14ac:dyDescent="0.2">
      <c r="A209" s="175">
        <v>270</v>
      </c>
      <c r="B209" s="21" t="s">
        <v>1850</v>
      </c>
      <c r="C209" s="175" t="s">
        <v>1212</v>
      </c>
      <c r="D209" s="175"/>
      <c r="E209" s="173" t="s">
        <v>106</v>
      </c>
      <c r="F209" s="173"/>
      <c r="G209" s="173" t="s">
        <v>549</v>
      </c>
      <c r="H209" s="173" t="s">
        <v>1540</v>
      </c>
      <c r="I209" s="209"/>
      <c r="J209" s="209"/>
    </row>
    <row r="210" spans="1:10" x14ac:dyDescent="0.2">
      <c r="A210" s="175">
        <v>271</v>
      </c>
      <c r="B210" s="21" t="s">
        <v>1851</v>
      </c>
      <c r="C210" s="175" t="s">
        <v>1213</v>
      </c>
      <c r="D210" s="175"/>
      <c r="E210" s="173" t="s">
        <v>53</v>
      </c>
      <c r="F210" s="173"/>
      <c r="G210" s="173" t="s">
        <v>551</v>
      </c>
      <c r="H210" s="173" t="s">
        <v>850</v>
      </c>
      <c r="I210" s="209"/>
      <c r="J210" s="209"/>
    </row>
    <row r="211" spans="1:10" x14ac:dyDescent="0.2">
      <c r="A211" s="175">
        <v>272</v>
      </c>
      <c r="B211" s="21" t="s">
        <v>1852</v>
      </c>
      <c r="C211" s="175" t="s">
        <v>1214</v>
      </c>
      <c r="D211" s="175"/>
      <c r="E211" s="173" t="s">
        <v>56</v>
      </c>
      <c r="F211" s="173"/>
      <c r="G211" s="173" t="s">
        <v>549</v>
      </c>
      <c r="H211" s="173" t="s">
        <v>1541</v>
      </c>
      <c r="I211" s="209"/>
      <c r="J211" s="209"/>
    </row>
    <row r="212" spans="1:10" x14ac:dyDescent="0.2">
      <c r="A212" s="175">
        <v>273</v>
      </c>
      <c r="B212" s="21" t="s">
        <v>1853</v>
      </c>
      <c r="C212" s="175" t="s">
        <v>1215</v>
      </c>
      <c r="D212" s="175"/>
      <c r="E212" s="173" t="s">
        <v>65</v>
      </c>
      <c r="F212" s="173"/>
      <c r="G212" s="173" t="s">
        <v>551</v>
      </c>
      <c r="H212" s="173" t="s">
        <v>852</v>
      </c>
      <c r="I212" s="209"/>
      <c r="J212" s="209"/>
    </row>
    <row r="213" spans="1:10" x14ac:dyDescent="0.2">
      <c r="A213" s="175">
        <v>274</v>
      </c>
      <c r="B213" s="21" t="s">
        <v>1854</v>
      </c>
      <c r="C213" s="175" t="s">
        <v>1216</v>
      </c>
      <c r="D213" s="175"/>
      <c r="E213" s="173" t="s">
        <v>76</v>
      </c>
      <c r="F213" s="173"/>
      <c r="G213" s="173" t="s">
        <v>551</v>
      </c>
      <c r="H213" s="173" t="s">
        <v>1542</v>
      </c>
      <c r="I213" s="209"/>
      <c r="J213" s="209"/>
    </row>
    <row r="214" spans="1:10" x14ac:dyDescent="0.2">
      <c r="A214" s="175">
        <v>275</v>
      </c>
      <c r="B214" s="21" t="s">
        <v>1855</v>
      </c>
      <c r="C214" s="175" t="s">
        <v>1217</v>
      </c>
      <c r="D214" s="175"/>
      <c r="E214" s="173" t="s">
        <v>105</v>
      </c>
      <c r="F214" s="173"/>
      <c r="G214" s="173" t="s">
        <v>549</v>
      </c>
      <c r="H214" s="173" t="s">
        <v>1446</v>
      </c>
      <c r="I214" s="209"/>
      <c r="J214" s="209"/>
    </row>
    <row r="215" spans="1:10" x14ac:dyDescent="0.2">
      <c r="A215" s="175">
        <v>276</v>
      </c>
      <c r="B215" s="21" t="s">
        <v>1856</v>
      </c>
      <c r="C215" s="175" t="s">
        <v>1318</v>
      </c>
      <c r="D215" s="175"/>
      <c r="E215" s="173" t="s">
        <v>57</v>
      </c>
      <c r="F215" s="173"/>
      <c r="G215" s="173" t="s">
        <v>556</v>
      </c>
      <c r="H215" s="173" t="s">
        <v>1543</v>
      </c>
      <c r="I215" s="209"/>
      <c r="J215" s="209"/>
    </row>
    <row r="216" spans="1:10" x14ac:dyDescent="0.2">
      <c r="A216" s="175">
        <v>277</v>
      </c>
      <c r="B216" s="21" t="s">
        <v>1857</v>
      </c>
      <c r="C216" s="175" t="s">
        <v>1351</v>
      </c>
      <c r="D216" s="175"/>
      <c r="E216" s="173" t="s">
        <v>664</v>
      </c>
      <c r="F216" s="173"/>
      <c r="G216" s="173" t="s">
        <v>559</v>
      </c>
      <c r="H216" s="173" t="s">
        <v>1544</v>
      </c>
      <c r="I216" s="209"/>
      <c r="J216" s="209"/>
    </row>
    <row r="217" spans="1:10" x14ac:dyDescent="0.2">
      <c r="A217" s="175">
        <v>278</v>
      </c>
      <c r="B217" s="21" t="s">
        <v>1858</v>
      </c>
      <c r="C217" s="175" t="s">
        <v>1371</v>
      </c>
      <c r="D217" s="175"/>
      <c r="E217" s="173" t="s">
        <v>104</v>
      </c>
      <c r="F217" s="173"/>
      <c r="G217" s="173" t="s">
        <v>562</v>
      </c>
      <c r="H217" s="173" t="s">
        <v>1545</v>
      </c>
      <c r="I217" s="209"/>
      <c r="J217" s="209"/>
    </row>
    <row r="218" spans="1:10" x14ac:dyDescent="0.2">
      <c r="A218" s="175">
        <v>279</v>
      </c>
      <c r="B218" s="21" t="s">
        <v>1859</v>
      </c>
      <c r="C218" s="175" t="s">
        <v>1309</v>
      </c>
      <c r="D218" s="175"/>
      <c r="E218" s="173" t="s">
        <v>47</v>
      </c>
      <c r="F218" s="173"/>
      <c r="G218" s="173" t="s">
        <v>549</v>
      </c>
      <c r="H218" s="173" t="s">
        <v>1546</v>
      </c>
      <c r="I218" s="209"/>
      <c r="J218" s="209"/>
    </row>
    <row r="219" spans="1:10" x14ac:dyDescent="0.2">
      <c r="A219" s="175">
        <v>280</v>
      </c>
      <c r="B219" s="21" t="s">
        <v>1860</v>
      </c>
      <c r="C219" s="175" t="s">
        <v>1322</v>
      </c>
      <c r="D219" s="175"/>
      <c r="E219" s="173" t="s">
        <v>660</v>
      </c>
      <c r="F219" s="173"/>
      <c r="G219" s="173" t="s">
        <v>546</v>
      </c>
      <c r="H219" s="173" t="s">
        <v>1547</v>
      </c>
      <c r="I219" s="209"/>
      <c r="J219" s="209"/>
    </row>
    <row r="220" spans="1:10" x14ac:dyDescent="0.2">
      <c r="A220" s="175">
        <v>281</v>
      </c>
      <c r="B220" s="21" t="s">
        <v>1861</v>
      </c>
      <c r="C220" s="175" t="s">
        <v>1342</v>
      </c>
      <c r="D220" s="175"/>
      <c r="E220" s="173" t="s">
        <v>663</v>
      </c>
      <c r="F220" s="173"/>
      <c r="G220" s="173" t="s">
        <v>546</v>
      </c>
      <c r="H220" s="173" t="s">
        <v>1548</v>
      </c>
      <c r="I220" s="209"/>
      <c r="J220" s="209"/>
    </row>
    <row r="221" spans="1:10" x14ac:dyDescent="0.2">
      <c r="A221" s="175">
        <v>282</v>
      </c>
      <c r="B221" s="21" t="s">
        <v>1862</v>
      </c>
      <c r="C221" s="175" t="s">
        <v>1218</v>
      </c>
      <c r="D221" s="175"/>
      <c r="E221" s="173" t="s">
        <v>75</v>
      </c>
      <c r="F221" s="173"/>
      <c r="G221" s="173" t="s">
        <v>549</v>
      </c>
      <c r="H221" s="173" t="s">
        <v>876</v>
      </c>
      <c r="I221" s="209"/>
      <c r="J221" s="209"/>
    </row>
    <row r="222" spans="1:10" x14ac:dyDescent="0.2">
      <c r="A222" s="175">
        <v>283</v>
      </c>
      <c r="B222" s="21" t="s">
        <v>1863</v>
      </c>
      <c r="C222" s="175" t="s">
        <v>1219</v>
      </c>
      <c r="D222" s="175"/>
      <c r="E222" s="173" t="s">
        <v>29</v>
      </c>
      <c r="F222" s="173"/>
      <c r="G222" s="173" t="s">
        <v>550</v>
      </c>
      <c r="H222" s="173" t="s">
        <v>875</v>
      </c>
      <c r="I222" s="209"/>
      <c r="J222" s="209"/>
    </row>
    <row r="223" spans="1:10" x14ac:dyDescent="0.2">
      <c r="A223" s="175">
        <v>284</v>
      </c>
      <c r="B223" s="21" t="s">
        <v>1864</v>
      </c>
      <c r="C223" s="175" t="s">
        <v>1220</v>
      </c>
      <c r="D223" s="175"/>
      <c r="E223" s="173" t="s">
        <v>46</v>
      </c>
      <c r="F223" s="173"/>
      <c r="G223" s="173" t="s">
        <v>549</v>
      </c>
      <c r="H223" s="173" t="s">
        <v>886</v>
      </c>
      <c r="I223" s="209"/>
      <c r="J223" s="209"/>
    </row>
    <row r="224" spans="1:10" x14ac:dyDescent="0.2">
      <c r="A224" s="175">
        <v>285</v>
      </c>
      <c r="B224" s="21" t="s">
        <v>1865</v>
      </c>
      <c r="C224" s="175" t="s">
        <v>1221</v>
      </c>
      <c r="D224" s="175"/>
      <c r="E224" s="173" t="s">
        <v>25</v>
      </c>
      <c r="F224" s="173"/>
      <c r="G224" s="173" t="s">
        <v>549</v>
      </c>
      <c r="H224" s="173" t="s">
        <v>887</v>
      </c>
      <c r="I224" s="209"/>
      <c r="J224" s="209"/>
    </row>
    <row r="225" spans="1:10" x14ac:dyDescent="0.2">
      <c r="A225" s="175">
        <v>286</v>
      </c>
      <c r="B225" s="21" t="s">
        <v>1866</v>
      </c>
      <c r="C225" s="175" t="s">
        <v>1222</v>
      </c>
      <c r="D225" s="175"/>
      <c r="E225" s="173" t="s">
        <v>889</v>
      </c>
      <c r="F225" s="173"/>
      <c r="G225" s="173" t="s">
        <v>550</v>
      </c>
      <c r="H225" s="173" t="s">
        <v>890</v>
      </c>
      <c r="I225" s="209"/>
      <c r="J225" s="209"/>
    </row>
    <row r="226" spans="1:10" x14ac:dyDescent="0.2">
      <c r="A226" s="175">
        <v>287</v>
      </c>
      <c r="B226" s="21" t="s">
        <v>1867</v>
      </c>
      <c r="C226" s="175" t="s">
        <v>1223</v>
      </c>
      <c r="D226" s="175"/>
      <c r="E226" s="173" t="s">
        <v>986</v>
      </c>
      <c r="F226" s="173"/>
      <c r="G226" s="176" t="s">
        <v>554</v>
      </c>
      <c r="H226" s="173" t="s">
        <v>987</v>
      </c>
      <c r="I226" s="209"/>
      <c r="J226" s="209"/>
    </row>
    <row r="227" spans="1:10" x14ac:dyDescent="0.2">
      <c r="A227" s="175">
        <v>288</v>
      </c>
      <c r="B227" s="21" t="s">
        <v>1868</v>
      </c>
      <c r="C227" s="175" t="s">
        <v>1325</v>
      </c>
      <c r="D227" s="175"/>
      <c r="E227" s="173" t="s">
        <v>67</v>
      </c>
      <c r="F227" s="173"/>
      <c r="G227" s="176" t="s">
        <v>558</v>
      </c>
      <c r="H227" s="173" t="s">
        <v>892</v>
      </c>
      <c r="I227" s="209"/>
      <c r="J227" s="209"/>
    </row>
    <row r="228" spans="1:10" x14ac:dyDescent="0.2">
      <c r="A228" s="175">
        <v>289</v>
      </c>
      <c r="B228" s="21" t="s">
        <v>1869</v>
      </c>
      <c r="C228" s="175" t="s">
        <v>1224</v>
      </c>
      <c r="D228" s="175"/>
      <c r="E228" s="173" t="s">
        <v>894</v>
      </c>
      <c r="F228" s="173"/>
      <c r="G228" s="176" t="s">
        <v>898</v>
      </c>
      <c r="H228" s="173" t="s">
        <v>896</v>
      </c>
      <c r="I228" s="209"/>
      <c r="J228" s="209"/>
    </row>
    <row r="229" spans="1:10" x14ac:dyDescent="0.2">
      <c r="A229" s="175">
        <v>290</v>
      </c>
      <c r="B229" s="21" t="s">
        <v>1870</v>
      </c>
      <c r="C229" s="175" t="s">
        <v>1225</v>
      </c>
      <c r="D229" s="175"/>
      <c r="E229" s="173" t="s">
        <v>895</v>
      </c>
      <c r="F229" s="173"/>
      <c r="G229" s="176" t="s">
        <v>554</v>
      </c>
      <c r="H229" s="173" t="s">
        <v>897</v>
      </c>
      <c r="I229" s="209"/>
      <c r="J229" s="209"/>
    </row>
    <row r="230" spans="1:10" x14ac:dyDescent="0.2">
      <c r="A230" s="175">
        <v>291</v>
      </c>
      <c r="B230" s="21" t="s">
        <v>1871</v>
      </c>
      <c r="C230" s="175" t="s">
        <v>1226</v>
      </c>
      <c r="D230" s="175"/>
      <c r="E230" s="173" t="s">
        <v>901</v>
      </c>
      <c r="F230" s="173"/>
      <c r="G230" s="173" t="s">
        <v>552</v>
      </c>
      <c r="H230" s="173" t="s">
        <v>902</v>
      </c>
      <c r="I230" s="209"/>
      <c r="J230" s="209"/>
    </row>
    <row r="231" spans="1:10" x14ac:dyDescent="0.2">
      <c r="A231" s="175">
        <v>292</v>
      </c>
      <c r="B231" s="21" t="s">
        <v>1872</v>
      </c>
      <c r="C231" s="175" t="s">
        <v>1227</v>
      </c>
      <c r="D231" s="175"/>
      <c r="E231" s="173" t="s">
        <v>909</v>
      </c>
      <c r="F231" s="173"/>
      <c r="G231" s="176" t="s">
        <v>563</v>
      </c>
      <c r="H231" s="173" t="s">
        <v>905</v>
      </c>
      <c r="I231" s="209"/>
      <c r="J231" s="209"/>
    </row>
    <row r="232" spans="1:10" x14ac:dyDescent="0.2">
      <c r="A232" s="175">
        <v>293</v>
      </c>
      <c r="B232" s="21" t="s">
        <v>1873</v>
      </c>
      <c r="C232" s="175" t="s">
        <v>1228</v>
      </c>
      <c r="D232" s="175"/>
      <c r="E232" s="173" t="s">
        <v>910</v>
      </c>
      <c r="F232" s="173"/>
      <c r="G232" s="176" t="s">
        <v>655</v>
      </c>
      <c r="H232" s="173" t="s">
        <v>906</v>
      </c>
      <c r="I232" s="209"/>
      <c r="J232" s="209"/>
    </row>
    <row r="233" spans="1:10" x14ac:dyDescent="0.2">
      <c r="A233" s="175">
        <v>294</v>
      </c>
      <c r="B233" s="21" t="s">
        <v>1874</v>
      </c>
      <c r="C233" s="175" t="s">
        <v>1229</v>
      </c>
      <c r="D233" s="175"/>
      <c r="E233" s="173" t="s">
        <v>911</v>
      </c>
      <c r="F233" s="173"/>
      <c r="G233" s="176" t="s">
        <v>556</v>
      </c>
      <c r="H233" s="173" t="s">
        <v>907</v>
      </c>
      <c r="I233" s="209"/>
      <c r="J233" s="209"/>
    </row>
    <row r="234" spans="1:10" x14ac:dyDescent="0.2">
      <c r="A234" s="175">
        <v>295</v>
      </c>
      <c r="B234" s="21" t="s">
        <v>1875</v>
      </c>
      <c r="C234" s="175" t="s">
        <v>1230</v>
      </c>
      <c r="D234" s="175"/>
      <c r="E234" s="173" t="s">
        <v>912</v>
      </c>
      <c r="F234" s="173"/>
      <c r="G234" s="176" t="s">
        <v>556</v>
      </c>
      <c r="H234" s="173" t="s">
        <v>908</v>
      </c>
      <c r="I234" s="209"/>
      <c r="J234" s="209"/>
    </row>
    <row r="235" spans="1:10" x14ac:dyDescent="0.2">
      <c r="A235" s="175">
        <v>296</v>
      </c>
      <c r="B235" s="21" t="s">
        <v>1876</v>
      </c>
      <c r="C235" s="175" t="s">
        <v>1231</v>
      </c>
      <c r="D235" s="175" t="s">
        <v>1391</v>
      </c>
      <c r="E235" s="173" t="s">
        <v>110</v>
      </c>
      <c r="F235" s="173" t="s">
        <v>111</v>
      </c>
      <c r="G235" s="176" t="s">
        <v>551</v>
      </c>
      <c r="H235" s="173" t="s">
        <v>917</v>
      </c>
      <c r="I235" s="209"/>
      <c r="J235" s="209"/>
    </row>
    <row r="236" spans="1:10" x14ac:dyDescent="0.2">
      <c r="A236" s="175">
        <v>297</v>
      </c>
      <c r="B236" s="21" t="s">
        <v>1877</v>
      </c>
      <c r="C236" s="175" t="s">
        <v>1232</v>
      </c>
      <c r="D236" s="175"/>
      <c r="E236" s="173" t="s">
        <v>929</v>
      </c>
      <c r="F236" s="173"/>
      <c r="G236" s="176" t="s">
        <v>549</v>
      </c>
      <c r="H236" s="173" t="s">
        <v>928</v>
      </c>
      <c r="I236" s="209"/>
      <c r="J236" s="209"/>
    </row>
    <row r="237" spans="1:10" x14ac:dyDescent="0.2">
      <c r="A237" s="175">
        <v>298</v>
      </c>
      <c r="B237" s="21" t="s">
        <v>1878</v>
      </c>
      <c r="C237" s="175" t="s">
        <v>1389</v>
      </c>
      <c r="D237" s="175"/>
      <c r="E237" s="173" t="s">
        <v>109</v>
      </c>
      <c r="F237" s="173"/>
      <c r="G237" s="176" t="s">
        <v>549</v>
      </c>
      <c r="H237" s="173" t="s">
        <v>926</v>
      </c>
      <c r="I237" s="209"/>
      <c r="J237" s="209"/>
    </row>
    <row r="238" spans="1:10" x14ac:dyDescent="0.2">
      <c r="A238" s="175">
        <v>299</v>
      </c>
      <c r="B238" s="21" t="s">
        <v>1879</v>
      </c>
      <c r="C238" s="175" t="s">
        <v>1371</v>
      </c>
      <c r="D238" s="175"/>
      <c r="E238" s="173" t="s">
        <v>104</v>
      </c>
      <c r="F238" s="173"/>
      <c r="G238" s="176" t="s">
        <v>562</v>
      </c>
      <c r="H238" s="173" t="s">
        <v>1545</v>
      </c>
      <c r="I238" s="209"/>
      <c r="J238" s="209"/>
    </row>
    <row r="239" spans="1:10" x14ac:dyDescent="0.2">
      <c r="A239" s="175">
        <v>300</v>
      </c>
      <c r="B239" s="21" t="s">
        <v>1880</v>
      </c>
      <c r="C239" s="175" t="s">
        <v>1233</v>
      </c>
      <c r="D239" s="175"/>
      <c r="E239" s="173" t="s">
        <v>939</v>
      </c>
      <c r="F239" s="173"/>
      <c r="G239" s="176" t="s">
        <v>549</v>
      </c>
      <c r="H239" s="173" t="s">
        <v>940</v>
      </c>
      <c r="I239" s="209"/>
      <c r="J239" s="209"/>
    </row>
    <row r="240" spans="1:10" x14ac:dyDescent="0.2">
      <c r="A240" s="175">
        <v>301</v>
      </c>
      <c r="B240" s="138"/>
      <c r="C240" s="175" t="s">
        <v>1234</v>
      </c>
      <c r="D240" s="175"/>
      <c r="E240" s="173" t="s">
        <v>943</v>
      </c>
      <c r="F240" s="173"/>
      <c r="G240" s="173" t="s">
        <v>549</v>
      </c>
      <c r="H240" s="173" t="s">
        <v>945</v>
      </c>
      <c r="I240" s="209"/>
      <c r="J240" s="209"/>
    </row>
    <row r="241" spans="1:10" x14ac:dyDescent="0.2">
      <c r="A241" s="175">
        <v>302</v>
      </c>
      <c r="B241" s="138"/>
      <c r="C241" s="175" t="s">
        <v>1686</v>
      </c>
      <c r="D241" s="175"/>
      <c r="E241" s="173" t="s">
        <v>1686</v>
      </c>
      <c r="F241" s="173"/>
      <c r="G241" s="173" t="s">
        <v>550</v>
      </c>
      <c r="H241" s="173" t="s">
        <v>946</v>
      </c>
      <c r="I241" s="209"/>
      <c r="J241" s="209"/>
    </row>
    <row r="242" spans="1:10" x14ac:dyDescent="0.2">
      <c r="A242" s="175">
        <v>303</v>
      </c>
      <c r="B242" s="21" t="s">
        <v>1881</v>
      </c>
      <c r="C242" s="175" t="s">
        <v>1235</v>
      </c>
      <c r="D242" s="175"/>
      <c r="E242" s="173" t="s">
        <v>967</v>
      </c>
      <c r="F242" s="173"/>
      <c r="G242" s="176" t="s">
        <v>564</v>
      </c>
      <c r="H242" s="176" t="s">
        <v>968</v>
      </c>
      <c r="I242" s="209"/>
      <c r="J242" s="209"/>
    </row>
    <row r="243" spans="1:10" x14ac:dyDescent="0.2">
      <c r="A243" s="175">
        <v>304</v>
      </c>
      <c r="B243" s="21" t="s">
        <v>1882</v>
      </c>
      <c r="C243" s="175" t="s">
        <v>1236</v>
      </c>
      <c r="D243" s="175"/>
      <c r="E243" s="173" t="s">
        <v>972</v>
      </c>
      <c r="F243" s="173"/>
      <c r="G243" s="176" t="s">
        <v>564</v>
      </c>
      <c r="H243" s="176" t="s">
        <v>973</v>
      </c>
      <c r="I243" s="209"/>
      <c r="J243" s="209"/>
    </row>
    <row r="244" spans="1:10" x14ac:dyDescent="0.2">
      <c r="A244" s="175">
        <v>305</v>
      </c>
      <c r="B244" s="21" t="s">
        <v>1883</v>
      </c>
      <c r="C244" s="175" t="s">
        <v>1237</v>
      </c>
      <c r="D244" s="175"/>
      <c r="E244" s="173" t="s">
        <v>974</v>
      </c>
      <c r="F244" s="173"/>
      <c r="G244" s="176" t="s">
        <v>564</v>
      </c>
      <c r="H244" s="176" t="s">
        <v>975</v>
      </c>
      <c r="I244" s="209"/>
      <c r="J244" s="209"/>
    </row>
    <row r="245" spans="1:10" x14ac:dyDescent="0.2">
      <c r="A245" s="175">
        <v>306</v>
      </c>
      <c r="B245" s="21" t="s">
        <v>1884</v>
      </c>
      <c r="C245" s="175" t="s">
        <v>1238</v>
      </c>
      <c r="D245" s="175"/>
      <c r="E245" s="173" t="s">
        <v>979</v>
      </c>
      <c r="F245" s="173"/>
      <c r="G245" s="176" t="s">
        <v>558</v>
      </c>
      <c r="H245" s="176" t="s">
        <v>980</v>
      </c>
      <c r="I245" s="209"/>
      <c r="J245" s="209"/>
    </row>
    <row r="246" spans="1:10" x14ac:dyDescent="0.2">
      <c r="A246" s="175">
        <v>307</v>
      </c>
      <c r="B246" s="21" t="s">
        <v>1885</v>
      </c>
      <c r="C246" s="175" t="s">
        <v>1239</v>
      </c>
      <c r="D246" s="175"/>
      <c r="E246" s="177" t="s">
        <v>1084</v>
      </c>
      <c r="F246" s="173"/>
      <c r="G246" s="173" t="s">
        <v>550</v>
      </c>
      <c r="H246" s="176" t="s">
        <v>1549</v>
      </c>
      <c r="I246" s="209"/>
      <c r="J246" s="209"/>
    </row>
    <row r="247" spans="1:10" x14ac:dyDescent="0.2">
      <c r="A247" s="175">
        <v>308</v>
      </c>
      <c r="B247" s="21" t="s">
        <v>1886</v>
      </c>
      <c r="C247" s="175" t="s">
        <v>1240</v>
      </c>
      <c r="D247" s="175"/>
      <c r="E247" s="173" t="s">
        <v>50</v>
      </c>
      <c r="F247" s="173"/>
      <c r="G247" s="176" t="s">
        <v>550</v>
      </c>
      <c r="H247" s="176" t="s">
        <v>981</v>
      </c>
      <c r="I247" s="209"/>
      <c r="J247" s="209"/>
    </row>
    <row r="248" spans="1:10" x14ac:dyDescent="0.2">
      <c r="A248" s="175">
        <v>309</v>
      </c>
      <c r="B248" s="21" t="s">
        <v>1887</v>
      </c>
      <c r="C248" s="175" t="s">
        <v>1241</v>
      </c>
      <c r="D248" s="175"/>
      <c r="E248" s="173" t="s">
        <v>28</v>
      </c>
      <c r="F248" s="173"/>
      <c r="G248" s="176" t="s">
        <v>546</v>
      </c>
      <c r="H248" s="176" t="s">
        <v>982</v>
      </c>
      <c r="I248" s="209"/>
      <c r="J248" s="209"/>
    </row>
    <row r="249" spans="1:10" x14ac:dyDescent="0.2">
      <c r="A249" s="175">
        <v>310</v>
      </c>
      <c r="B249" s="21" t="s">
        <v>1888</v>
      </c>
      <c r="C249" s="175" t="s">
        <v>1242</v>
      </c>
      <c r="D249" s="175"/>
      <c r="E249" s="173" t="s">
        <v>993</v>
      </c>
      <c r="F249" s="173"/>
      <c r="G249" s="176" t="s">
        <v>1008</v>
      </c>
      <c r="H249" s="176" t="s">
        <v>1000</v>
      </c>
      <c r="I249" s="209"/>
      <c r="J249" s="209"/>
    </row>
    <row r="250" spans="1:10" x14ac:dyDescent="0.2">
      <c r="A250" s="175">
        <v>311</v>
      </c>
      <c r="B250" s="21" t="s">
        <v>1889</v>
      </c>
      <c r="C250" s="175" t="s">
        <v>1243</v>
      </c>
      <c r="D250" s="175"/>
      <c r="E250" s="173" t="s">
        <v>994</v>
      </c>
      <c r="F250" s="173"/>
      <c r="G250" s="176" t="s">
        <v>1008</v>
      </c>
      <c r="H250" s="176" t="s">
        <v>1001</v>
      </c>
      <c r="I250" s="209"/>
      <c r="J250" s="209"/>
    </row>
    <row r="251" spans="1:10" x14ac:dyDescent="0.2">
      <c r="A251" s="175">
        <v>312</v>
      </c>
      <c r="B251" s="138"/>
      <c r="C251" s="175" t="s">
        <v>1244</v>
      </c>
      <c r="D251" s="175"/>
      <c r="E251" s="173" t="s">
        <v>995</v>
      </c>
      <c r="F251" s="173"/>
      <c r="G251" s="176" t="s">
        <v>1008</v>
      </c>
      <c r="H251" s="176" t="s">
        <v>1002</v>
      </c>
      <c r="I251" s="209"/>
      <c r="J251" s="209"/>
    </row>
    <row r="252" spans="1:10" x14ac:dyDescent="0.2">
      <c r="A252" s="175">
        <v>313</v>
      </c>
      <c r="B252" s="21" t="s">
        <v>1890</v>
      </c>
      <c r="C252" s="175" t="s">
        <v>1245</v>
      </c>
      <c r="D252" s="175"/>
      <c r="E252" s="173" t="s">
        <v>996</v>
      </c>
      <c r="F252" s="173"/>
      <c r="G252" s="176" t="s">
        <v>1008</v>
      </c>
      <c r="H252" s="176" t="s">
        <v>1003</v>
      </c>
      <c r="I252" s="209"/>
      <c r="J252" s="209"/>
    </row>
    <row r="253" spans="1:10" x14ac:dyDescent="0.2">
      <c r="A253" s="175">
        <v>314</v>
      </c>
      <c r="B253" s="21" t="s">
        <v>1891</v>
      </c>
      <c r="C253" s="175" t="s">
        <v>1246</v>
      </c>
      <c r="D253" s="175"/>
      <c r="E253" s="173" t="s">
        <v>997</v>
      </c>
      <c r="F253" s="173"/>
      <c r="G253" s="176" t="s">
        <v>1008</v>
      </c>
      <c r="H253" s="176" t="s">
        <v>1004</v>
      </c>
      <c r="I253" s="209"/>
      <c r="J253" s="209"/>
    </row>
    <row r="254" spans="1:10" x14ac:dyDescent="0.2">
      <c r="A254" s="175">
        <v>315</v>
      </c>
      <c r="B254" s="138"/>
      <c r="C254" s="175" t="s">
        <v>1247</v>
      </c>
      <c r="D254" s="175"/>
      <c r="E254" s="173" t="s">
        <v>998</v>
      </c>
      <c r="F254" s="173"/>
      <c r="G254" s="176" t="s">
        <v>1008</v>
      </c>
      <c r="H254" s="176" t="s">
        <v>1005</v>
      </c>
      <c r="I254" s="209"/>
      <c r="J254" s="209"/>
    </row>
    <row r="255" spans="1:10" x14ac:dyDescent="0.2">
      <c r="A255" s="175">
        <v>316</v>
      </c>
      <c r="B255" s="21" t="s">
        <v>1892</v>
      </c>
      <c r="C255" s="175" t="s">
        <v>1248</v>
      </c>
      <c r="D255" s="175"/>
      <c r="E255" s="173" t="s">
        <v>999</v>
      </c>
      <c r="F255" s="173"/>
      <c r="G255" s="176" t="s">
        <v>1008</v>
      </c>
      <c r="H255" s="176" t="s">
        <v>1006</v>
      </c>
      <c r="I255" s="209"/>
      <c r="J255" s="209"/>
    </row>
    <row r="256" spans="1:10" x14ac:dyDescent="0.2">
      <c r="A256" s="197">
        <v>317</v>
      </c>
      <c r="B256" s="116" t="s">
        <v>1893</v>
      </c>
      <c r="C256" s="175" t="s">
        <v>1249</v>
      </c>
      <c r="D256" s="175"/>
      <c r="E256" s="177" t="s">
        <v>1029</v>
      </c>
      <c r="F256" s="174"/>
      <c r="G256" s="174" t="s">
        <v>552</v>
      </c>
      <c r="H256" s="176" t="s">
        <v>1550</v>
      </c>
      <c r="I256" s="209"/>
      <c r="J256" s="209"/>
    </row>
    <row r="257" spans="1:10" x14ac:dyDescent="0.2">
      <c r="A257" s="197">
        <v>318</v>
      </c>
      <c r="B257" s="116" t="s">
        <v>1894</v>
      </c>
      <c r="C257" s="175" t="s">
        <v>1250</v>
      </c>
      <c r="D257" s="175"/>
      <c r="E257" s="177" t="s">
        <v>633</v>
      </c>
      <c r="F257" s="174"/>
      <c r="G257" s="174" t="s">
        <v>552</v>
      </c>
      <c r="H257" s="176" t="s">
        <v>1044</v>
      </c>
      <c r="I257" s="209"/>
      <c r="J257" s="209"/>
    </row>
    <row r="258" spans="1:10" x14ac:dyDescent="0.2">
      <c r="A258" s="197">
        <v>319</v>
      </c>
      <c r="B258" s="116" t="s">
        <v>1895</v>
      </c>
      <c r="C258" s="175" t="s">
        <v>1251</v>
      </c>
      <c r="D258" s="175"/>
      <c r="E258" s="177" t="s">
        <v>1030</v>
      </c>
      <c r="F258" s="174"/>
      <c r="G258" s="174" t="s">
        <v>546</v>
      </c>
      <c r="H258" s="176" t="s">
        <v>1045</v>
      </c>
      <c r="I258" s="209"/>
      <c r="J258" s="209"/>
    </row>
    <row r="259" spans="1:10" x14ac:dyDescent="0.2">
      <c r="A259" s="197">
        <v>320</v>
      </c>
      <c r="B259" s="116" t="s">
        <v>1896</v>
      </c>
      <c r="C259" s="175" t="s">
        <v>1252</v>
      </c>
      <c r="D259" s="175"/>
      <c r="E259" s="177" t="s">
        <v>1031</v>
      </c>
      <c r="F259" s="174"/>
      <c r="G259" s="174" t="s">
        <v>546</v>
      </c>
      <c r="H259" s="176" t="s">
        <v>1046</v>
      </c>
      <c r="I259" s="209"/>
      <c r="J259" s="209"/>
    </row>
    <row r="260" spans="1:10" x14ac:dyDescent="0.2">
      <c r="A260" s="197">
        <v>321</v>
      </c>
      <c r="B260" s="116" t="s">
        <v>1897</v>
      </c>
      <c r="C260" s="175" t="s">
        <v>1253</v>
      </c>
      <c r="D260" s="175"/>
      <c r="E260" s="177" t="s">
        <v>1032</v>
      </c>
      <c r="F260" s="174"/>
      <c r="G260" s="174" t="s">
        <v>549</v>
      </c>
      <c r="H260" s="176" t="s">
        <v>1551</v>
      </c>
      <c r="I260" s="209"/>
      <c r="J260" s="209"/>
    </row>
    <row r="261" spans="1:10" x14ac:dyDescent="0.2">
      <c r="A261" s="197">
        <v>322</v>
      </c>
      <c r="B261" s="116" t="s">
        <v>1898</v>
      </c>
      <c r="C261" s="175" t="s">
        <v>1254</v>
      </c>
      <c r="D261" s="175"/>
      <c r="E261" s="177" t="s">
        <v>1038</v>
      </c>
      <c r="F261" s="174"/>
      <c r="G261" s="174" t="s">
        <v>549</v>
      </c>
      <c r="H261" s="176" t="s">
        <v>1552</v>
      </c>
      <c r="I261" s="209"/>
      <c r="J261" s="209"/>
    </row>
    <row r="262" spans="1:10" x14ac:dyDescent="0.2">
      <c r="A262" s="197">
        <v>323</v>
      </c>
      <c r="B262" s="116" t="s">
        <v>1899</v>
      </c>
      <c r="C262" s="175" t="s">
        <v>1255</v>
      </c>
      <c r="D262" s="175"/>
      <c r="E262" s="177" t="s">
        <v>1039</v>
      </c>
      <c r="F262" s="174"/>
      <c r="G262" s="174" t="s">
        <v>549</v>
      </c>
      <c r="H262" s="176" t="s">
        <v>1553</v>
      </c>
      <c r="I262" s="209"/>
      <c r="J262" s="209"/>
    </row>
    <row r="263" spans="1:10" x14ac:dyDescent="0.2">
      <c r="A263" s="197">
        <v>324</v>
      </c>
      <c r="B263" s="116" t="s">
        <v>1900</v>
      </c>
      <c r="C263" s="175" t="s">
        <v>1256</v>
      </c>
      <c r="D263" s="175"/>
      <c r="E263" s="177" t="s">
        <v>1040</v>
      </c>
      <c r="F263" s="174"/>
      <c r="G263" s="174" t="s">
        <v>549</v>
      </c>
      <c r="H263" s="176" t="s">
        <v>1554</v>
      </c>
      <c r="I263" s="209"/>
      <c r="J263" s="209"/>
    </row>
    <row r="264" spans="1:10" x14ac:dyDescent="0.2">
      <c r="A264" s="197">
        <v>325</v>
      </c>
      <c r="B264" s="116" t="s">
        <v>1901</v>
      </c>
      <c r="C264" s="175" t="s">
        <v>1257</v>
      </c>
      <c r="D264" s="175"/>
      <c r="E264" s="177" t="s">
        <v>1041</v>
      </c>
      <c r="F264" s="174"/>
      <c r="G264" s="174" t="s">
        <v>549</v>
      </c>
      <c r="H264" s="176" t="s">
        <v>1555</v>
      </c>
      <c r="I264" s="209"/>
      <c r="J264" s="209"/>
    </row>
    <row r="265" spans="1:10" x14ac:dyDescent="0.2">
      <c r="A265" s="197">
        <v>326</v>
      </c>
      <c r="B265" s="208"/>
      <c r="C265" s="175" t="s">
        <v>1258</v>
      </c>
      <c r="D265" s="175"/>
      <c r="E265" s="177" t="s">
        <v>1033</v>
      </c>
      <c r="F265" s="174"/>
      <c r="G265" s="174" t="s">
        <v>549</v>
      </c>
      <c r="H265" s="177" t="s">
        <v>1052</v>
      </c>
      <c r="I265" s="209"/>
      <c r="J265" s="209"/>
    </row>
    <row r="266" spans="1:10" x14ac:dyDescent="0.2">
      <c r="A266" s="197">
        <v>327</v>
      </c>
      <c r="B266" s="116" t="s">
        <v>1902</v>
      </c>
      <c r="C266" s="175" t="s">
        <v>1259</v>
      </c>
      <c r="D266" s="175"/>
      <c r="E266" s="177" t="s">
        <v>1042</v>
      </c>
      <c r="F266" s="174"/>
      <c r="G266" s="174" t="s">
        <v>549</v>
      </c>
      <c r="H266" s="177" t="s">
        <v>1053</v>
      </c>
      <c r="I266" s="209"/>
      <c r="J266" s="209"/>
    </row>
    <row r="267" spans="1:10" x14ac:dyDescent="0.2">
      <c r="A267" s="197">
        <v>328</v>
      </c>
      <c r="B267" s="116" t="s">
        <v>1903</v>
      </c>
      <c r="C267" s="175" t="s">
        <v>1177</v>
      </c>
      <c r="D267" s="175"/>
      <c r="E267" s="177" t="s">
        <v>684</v>
      </c>
      <c r="F267" s="174"/>
      <c r="G267" s="174" t="s">
        <v>565</v>
      </c>
      <c r="H267" s="177" t="s">
        <v>1054</v>
      </c>
      <c r="I267" s="209"/>
      <c r="J267" s="209"/>
    </row>
    <row r="268" spans="1:10" x14ac:dyDescent="0.2">
      <c r="A268" s="197">
        <v>329</v>
      </c>
      <c r="B268" s="116" t="s">
        <v>1904</v>
      </c>
      <c r="C268" s="175" t="s">
        <v>1260</v>
      </c>
      <c r="D268" s="175"/>
      <c r="E268" s="177" t="s">
        <v>1034</v>
      </c>
      <c r="F268" s="174"/>
      <c r="G268" s="174" t="s">
        <v>565</v>
      </c>
      <c r="H268" s="177" t="s">
        <v>1055</v>
      </c>
      <c r="I268" s="209"/>
      <c r="J268" s="209"/>
    </row>
    <row r="269" spans="1:10" x14ac:dyDescent="0.2">
      <c r="A269" s="197">
        <v>330</v>
      </c>
      <c r="B269" s="116" t="s">
        <v>1905</v>
      </c>
      <c r="C269" s="175" t="s">
        <v>1261</v>
      </c>
      <c r="D269" s="175"/>
      <c r="E269" s="177" t="s">
        <v>1035</v>
      </c>
      <c r="F269" s="174"/>
      <c r="G269" s="174" t="s">
        <v>565</v>
      </c>
      <c r="H269" s="177" t="s">
        <v>1056</v>
      </c>
      <c r="I269" s="209"/>
      <c r="J269" s="209"/>
    </row>
    <row r="270" spans="1:10" x14ac:dyDescent="0.2">
      <c r="A270" s="197">
        <v>331</v>
      </c>
      <c r="B270" s="116" t="s">
        <v>1906</v>
      </c>
      <c r="C270" s="175" t="s">
        <v>1247</v>
      </c>
      <c r="D270" s="175"/>
      <c r="E270" s="174" t="s">
        <v>998</v>
      </c>
      <c r="F270" s="174"/>
      <c r="G270" s="174" t="s">
        <v>1008</v>
      </c>
      <c r="H270" s="177" t="s">
        <v>1449</v>
      </c>
      <c r="I270" s="209"/>
      <c r="J270" s="209"/>
    </row>
    <row r="271" spans="1:10" x14ac:dyDescent="0.2">
      <c r="A271" s="197">
        <v>332</v>
      </c>
      <c r="B271" s="116" t="s">
        <v>1907</v>
      </c>
      <c r="C271" s="175" t="s">
        <v>1262</v>
      </c>
      <c r="D271" s="175"/>
      <c r="E271" s="174" t="s">
        <v>1037</v>
      </c>
      <c r="F271" s="174"/>
      <c r="G271" s="174" t="s">
        <v>547</v>
      </c>
      <c r="H271" s="177" t="s">
        <v>1058</v>
      </c>
      <c r="I271" s="209"/>
      <c r="J271" s="209"/>
    </row>
    <row r="272" spans="1:10" x14ac:dyDescent="0.2">
      <c r="A272" s="197">
        <v>333</v>
      </c>
      <c r="B272" s="116" t="s">
        <v>1908</v>
      </c>
      <c r="C272" s="175" t="s">
        <v>1263</v>
      </c>
      <c r="D272" s="175"/>
      <c r="E272" s="177" t="s">
        <v>1036</v>
      </c>
      <c r="F272" s="174"/>
      <c r="G272" s="174" t="s">
        <v>551</v>
      </c>
      <c r="H272" s="177" t="s">
        <v>1059</v>
      </c>
      <c r="I272" s="209"/>
      <c r="J272" s="209"/>
    </row>
    <row r="273" spans="1:10" x14ac:dyDescent="0.2">
      <c r="A273" s="197">
        <v>334</v>
      </c>
      <c r="B273" s="116" t="s">
        <v>1909</v>
      </c>
      <c r="C273" s="175" t="s">
        <v>1264</v>
      </c>
      <c r="D273" s="175"/>
      <c r="E273" s="177" t="s">
        <v>117</v>
      </c>
      <c r="F273" s="174"/>
      <c r="G273" s="174" t="s">
        <v>558</v>
      </c>
      <c r="H273" s="177" t="s">
        <v>1450</v>
      </c>
      <c r="I273" s="209"/>
      <c r="J273" s="209"/>
    </row>
    <row r="274" spans="1:10" x14ac:dyDescent="0.2">
      <c r="A274" s="175">
        <v>335</v>
      </c>
      <c r="B274" s="21" t="s">
        <v>1910</v>
      </c>
      <c r="C274" s="175" t="s">
        <v>1265</v>
      </c>
      <c r="D274" s="175"/>
      <c r="E274" s="177" t="s">
        <v>1092</v>
      </c>
      <c r="F274" s="173"/>
      <c r="G274" s="173" t="s">
        <v>548</v>
      </c>
      <c r="H274" s="177" t="s">
        <v>1093</v>
      </c>
      <c r="I274" s="209"/>
      <c r="J274" s="209"/>
    </row>
    <row r="275" spans="1:10" x14ac:dyDescent="0.2">
      <c r="A275" s="175">
        <v>336</v>
      </c>
      <c r="B275" s="21" t="s">
        <v>1911</v>
      </c>
      <c r="C275" s="175" t="s">
        <v>1266</v>
      </c>
      <c r="D275" s="175"/>
      <c r="E275" s="177" t="s">
        <v>1099</v>
      </c>
      <c r="F275" s="173"/>
      <c r="G275" s="173" t="s">
        <v>563</v>
      </c>
      <c r="H275" s="177" t="s">
        <v>1100</v>
      </c>
      <c r="I275" s="209"/>
      <c r="J275" s="209"/>
    </row>
    <row r="276" spans="1:10" x14ac:dyDescent="0.2">
      <c r="A276" s="175">
        <v>337</v>
      </c>
      <c r="B276" s="138" t="s">
        <v>1912</v>
      </c>
      <c r="C276" s="175" t="s">
        <v>1267</v>
      </c>
      <c r="D276" s="175"/>
      <c r="E276" s="177" t="s">
        <v>1104</v>
      </c>
      <c r="F276" s="173"/>
      <c r="G276" s="173" t="s">
        <v>549</v>
      </c>
      <c r="H276" s="177" t="s">
        <v>1642</v>
      </c>
      <c r="I276" s="209"/>
      <c r="J276" s="209"/>
    </row>
    <row r="277" spans="1:10" x14ac:dyDescent="0.2">
      <c r="A277" s="175">
        <v>338</v>
      </c>
      <c r="B277" s="138" t="s">
        <v>1913</v>
      </c>
      <c r="C277" s="175" t="s">
        <v>1268</v>
      </c>
      <c r="D277" s="175"/>
      <c r="E277" s="177" t="s">
        <v>1107</v>
      </c>
      <c r="F277" s="173"/>
      <c r="G277" s="173" t="s">
        <v>549</v>
      </c>
      <c r="H277" s="177" t="s">
        <v>1108</v>
      </c>
      <c r="I277" s="209"/>
      <c r="J277" s="209"/>
    </row>
    <row r="278" spans="1:10" x14ac:dyDescent="0.2">
      <c r="A278" s="175">
        <v>339</v>
      </c>
      <c r="B278" s="21" t="s">
        <v>1914</v>
      </c>
      <c r="C278" s="175" t="s">
        <v>1269</v>
      </c>
      <c r="D278" s="175"/>
      <c r="E278" s="177" t="s">
        <v>1110</v>
      </c>
      <c r="F278" s="173"/>
      <c r="G278" s="173" t="s">
        <v>548</v>
      </c>
      <c r="H278" s="177" t="s">
        <v>1556</v>
      </c>
      <c r="I278" s="209"/>
      <c r="J278" s="209"/>
    </row>
    <row r="279" spans="1:10" x14ac:dyDescent="0.2">
      <c r="A279" s="175">
        <v>340</v>
      </c>
      <c r="B279" s="138"/>
      <c r="C279" s="175" t="s">
        <v>1270</v>
      </c>
      <c r="D279" s="175"/>
      <c r="E279" s="173" t="s">
        <v>1114</v>
      </c>
      <c r="F279" s="173"/>
      <c r="G279" s="173" t="s">
        <v>552</v>
      </c>
      <c r="H279" s="173" t="s">
        <v>1115</v>
      </c>
      <c r="I279" s="209"/>
      <c r="J279" s="209"/>
    </row>
    <row r="280" spans="1:10" x14ac:dyDescent="0.2">
      <c r="A280" s="175">
        <v>341</v>
      </c>
      <c r="B280" s="21" t="s">
        <v>1915</v>
      </c>
      <c r="C280" s="175" t="s">
        <v>1258</v>
      </c>
      <c r="D280" s="175"/>
      <c r="E280" s="177" t="s">
        <v>1033</v>
      </c>
      <c r="F280" s="173"/>
      <c r="G280" s="173" t="s">
        <v>549</v>
      </c>
      <c r="H280" s="177" t="s">
        <v>1052</v>
      </c>
      <c r="I280" s="209"/>
      <c r="J280" s="209"/>
    </row>
    <row r="281" spans="1:10" x14ac:dyDescent="0.2">
      <c r="A281" s="175">
        <v>342</v>
      </c>
      <c r="B281" s="21" t="s">
        <v>1916</v>
      </c>
      <c r="C281" s="175" t="s">
        <v>1271</v>
      </c>
      <c r="D281" s="175"/>
      <c r="E281" s="177" t="s">
        <v>1125</v>
      </c>
      <c r="F281" s="173"/>
      <c r="G281" s="173" t="s">
        <v>554</v>
      </c>
      <c r="H281" s="177" t="s">
        <v>1557</v>
      </c>
      <c r="I281" s="209"/>
      <c r="J281" s="209"/>
    </row>
    <row r="282" spans="1:10" x14ac:dyDescent="0.2">
      <c r="A282" s="175">
        <v>343</v>
      </c>
      <c r="B282" s="21" t="s">
        <v>1917</v>
      </c>
      <c r="C282" s="175" t="s">
        <v>1272</v>
      </c>
      <c r="D282" s="175"/>
      <c r="E282" s="177" t="s">
        <v>658</v>
      </c>
      <c r="F282" s="173"/>
      <c r="G282" s="173" t="s">
        <v>546</v>
      </c>
      <c r="H282" s="177" t="s">
        <v>1128</v>
      </c>
      <c r="I282" s="209"/>
      <c r="J282" s="209"/>
    </row>
    <row r="283" spans="1:10" x14ac:dyDescent="0.2">
      <c r="A283" s="175">
        <v>344</v>
      </c>
      <c r="B283" s="21" t="s">
        <v>1918</v>
      </c>
      <c r="C283" s="175" t="s">
        <v>1273</v>
      </c>
      <c r="D283" s="175"/>
      <c r="E283" s="177" t="s">
        <v>1126</v>
      </c>
      <c r="F283" s="173"/>
      <c r="G283" s="173" t="s">
        <v>547</v>
      </c>
      <c r="H283" s="177" t="s">
        <v>1424</v>
      </c>
      <c r="I283" s="209"/>
      <c r="J283" s="209"/>
    </row>
    <row r="284" spans="1:10" x14ac:dyDescent="0.2">
      <c r="A284" s="175">
        <v>345</v>
      </c>
      <c r="B284" s="21" t="s">
        <v>1919</v>
      </c>
      <c r="C284" s="175" t="s">
        <v>1274</v>
      </c>
      <c r="D284" s="175"/>
      <c r="E284" s="177" t="s">
        <v>1121</v>
      </c>
      <c r="F284" s="173"/>
      <c r="G284" s="173" t="s">
        <v>1124</v>
      </c>
      <c r="H284" s="177" t="s">
        <v>1558</v>
      </c>
      <c r="I284" s="209"/>
      <c r="J284" s="209"/>
    </row>
    <row r="285" spans="1:10" x14ac:dyDescent="0.2">
      <c r="A285" s="175">
        <v>346</v>
      </c>
      <c r="B285" s="21" t="s">
        <v>1920</v>
      </c>
      <c r="C285" s="175" t="s">
        <v>1275</v>
      </c>
      <c r="D285" s="175"/>
      <c r="E285" s="177" t="s">
        <v>34</v>
      </c>
      <c r="F285" s="173"/>
      <c r="G285" s="173" t="s">
        <v>546</v>
      </c>
      <c r="H285" s="177" t="s">
        <v>1123</v>
      </c>
      <c r="I285" s="209"/>
      <c r="J285" s="209"/>
    </row>
    <row r="286" spans="1:10" x14ac:dyDescent="0.2">
      <c r="A286" s="175">
        <v>348</v>
      </c>
      <c r="B286" s="21" t="s">
        <v>1921</v>
      </c>
      <c r="C286" s="175" t="s">
        <v>1276</v>
      </c>
      <c r="D286" s="175"/>
      <c r="E286" s="177" t="s">
        <v>1142</v>
      </c>
      <c r="F286" s="173"/>
      <c r="G286" s="173" t="s">
        <v>547</v>
      </c>
      <c r="H286" s="177" t="s">
        <v>1559</v>
      </c>
      <c r="I286" s="209"/>
      <c r="J286" s="209"/>
    </row>
    <row r="287" spans="1:10" x14ac:dyDescent="0.2">
      <c r="A287" s="175">
        <v>349</v>
      </c>
      <c r="B287" s="21" t="s">
        <v>1922</v>
      </c>
      <c r="C287" s="175" t="s">
        <v>1277</v>
      </c>
      <c r="D287" s="175"/>
      <c r="E287" s="177" t="s">
        <v>1145</v>
      </c>
      <c r="F287" s="173"/>
      <c r="G287" s="173" t="s">
        <v>559</v>
      </c>
      <c r="H287" s="177" t="s">
        <v>1560</v>
      </c>
      <c r="I287" s="209"/>
      <c r="J287" s="209"/>
    </row>
    <row r="288" spans="1:10" x14ac:dyDescent="0.2">
      <c r="A288" s="175">
        <v>350</v>
      </c>
      <c r="B288" s="21" t="s">
        <v>1923</v>
      </c>
      <c r="C288" s="175" t="s">
        <v>1270</v>
      </c>
      <c r="D288" s="175"/>
      <c r="E288" s="177" t="s">
        <v>1114</v>
      </c>
      <c r="F288" s="173"/>
      <c r="G288" s="173" t="s">
        <v>552</v>
      </c>
      <c r="H288" s="177" t="s">
        <v>1115</v>
      </c>
      <c r="I288" s="209"/>
      <c r="J288" s="209"/>
    </row>
    <row r="289" spans="1:10" x14ac:dyDescent="0.2">
      <c r="A289" s="175">
        <v>351</v>
      </c>
      <c r="B289" s="138" t="s">
        <v>1924</v>
      </c>
      <c r="C289" s="175" t="s">
        <v>1278</v>
      </c>
      <c r="D289" s="175"/>
      <c r="E289" s="177" t="s">
        <v>1149</v>
      </c>
      <c r="F289" s="173"/>
      <c r="G289" s="173" t="s">
        <v>550</v>
      </c>
      <c r="H289" s="177" t="s">
        <v>1151</v>
      </c>
      <c r="I289" s="209"/>
      <c r="J289" s="209"/>
    </row>
    <row r="290" spans="1:10" x14ac:dyDescent="0.2">
      <c r="A290" s="175">
        <v>352</v>
      </c>
      <c r="B290" s="21" t="s">
        <v>1925</v>
      </c>
      <c r="C290" s="175" t="s">
        <v>1279</v>
      </c>
      <c r="D290" s="175"/>
      <c r="E290" s="177" t="s">
        <v>1150</v>
      </c>
      <c r="F290" s="173"/>
      <c r="G290" s="173" t="s">
        <v>551</v>
      </c>
      <c r="H290" s="177" t="s">
        <v>1152</v>
      </c>
      <c r="I290" s="209"/>
      <c r="J290" s="209"/>
    </row>
    <row r="291" spans="1:10" x14ac:dyDescent="0.2">
      <c r="A291" s="175">
        <v>353</v>
      </c>
      <c r="B291" s="21" t="s">
        <v>1926</v>
      </c>
      <c r="C291" s="175" t="s">
        <v>1176</v>
      </c>
      <c r="D291" s="175" t="s">
        <v>1394</v>
      </c>
      <c r="E291" s="177" t="s">
        <v>676</v>
      </c>
      <c r="F291" s="173" t="s">
        <v>1166</v>
      </c>
      <c r="G291" s="173" t="s">
        <v>551</v>
      </c>
      <c r="H291" s="177" t="s">
        <v>1451</v>
      </c>
      <c r="I291" s="209"/>
      <c r="J291" s="209"/>
    </row>
    <row r="292" spans="1:10" x14ac:dyDescent="0.2">
      <c r="A292" s="175">
        <v>354</v>
      </c>
      <c r="B292" s="21" t="s">
        <v>1927</v>
      </c>
      <c r="C292" s="175" t="s">
        <v>1420</v>
      </c>
      <c r="D292" s="175"/>
      <c r="E292" s="177" t="s">
        <v>1395</v>
      </c>
      <c r="F292" s="173"/>
      <c r="G292" s="173" t="s">
        <v>554</v>
      </c>
      <c r="H292" s="177" t="s">
        <v>1561</v>
      </c>
      <c r="I292" s="209"/>
      <c r="J292" s="209"/>
    </row>
    <row r="293" spans="1:10" x14ac:dyDescent="0.2">
      <c r="A293" s="175">
        <v>355</v>
      </c>
      <c r="B293" s="21" t="s">
        <v>1928</v>
      </c>
      <c r="C293" s="175" t="s">
        <v>1353</v>
      </c>
      <c r="D293" s="175"/>
      <c r="E293" s="177" t="s">
        <v>120</v>
      </c>
      <c r="F293" s="173"/>
      <c r="G293" s="173" t="s">
        <v>559</v>
      </c>
      <c r="H293" s="177" t="s">
        <v>1513</v>
      </c>
      <c r="I293" s="209"/>
      <c r="J293" s="209"/>
    </row>
    <row r="294" spans="1:10" x14ac:dyDescent="0.2">
      <c r="A294" s="175">
        <v>356</v>
      </c>
      <c r="B294" s="21" t="s">
        <v>1929</v>
      </c>
      <c r="C294" s="175" t="s">
        <v>1402</v>
      </c>
      <c r="D294" s="175"/>
      <c r="E294" s="177" t="s">
        <v>1401</v>
      </c>
      <c r="F294" s="173"/>
      <c r="G294" s="173" t="s">
        <v>550</v>
      </c>
      <c r="H294" s="177" t="s">
        <v>1400</v>
      </c>
      <c r="I294" s="209"/>
      <c r="J294" s="209"/>
    </row>
    <row r="295" spans="1:10" x14ac:dyDescent="0.2">
      <c r="A295" s="175">
        <v>357</v>
      </c>
      <c r="B295" s="21" t="s">
        <v>1930</v>
      </c>
      <c r="C295" s="175" t="s">
        <v>1412</v>
      </c>
      <c r="D295" s="175"/>
      <c r="E295" s="177" t="s">
        <v>1413</v>
      </c>
      <c r="F295" s="173"/>
      <c r="G295" s="173" t="s">
        <v>554</v>
      </c>
      <c r="H295" s="177" t="s">
        <v>1562</v>
      </c>
      <c r="I295" s="209"/>
      <c r="J295" s="209"/>
    </row>
    <row r="296" spans="1:10" x14ac:dyDescent="0.2">
      <c r="A296" s="175">
        <v>358</v>
      </c>
      <c r="B296" s="21" t="s">
        <v>1931</v>
      </c>
      <c r="C296" s="175" t="s">
        <v>1425</v>
      </c>
      <c r="D296" s="175"/>
      <c r="E296" s="177" t="s">
        <v>1426</v>
      </c>
      <c r="F296" s="173"/>
      <c r="G296" s="173" t="s">
        <v>984</v>
      </c>
      <c r="H296" s="177" t="s">
        <v>1427</v>
      </c>
      <c r="I296" s="209"/>
      <c r="J296" s="209"/>
    </row>
    <row r="297" spans="1:10" x14ac:dyDescent="0.2">
      <c r="A297" s="175">
        <v>359</v>
      </c>
      <c r="B297" s="21" t="s">
        <v>1932</v>
      </c>
      <c r="C297" s="175" t="s">
        <v>1435</v>
      </c>
      <c r="D297" s="175"/>
      <c r="E297" s="177" t="s">
        <v>1436</v>
      </c>
      <c r="F297" s="173"/>
      <c r="G297" s="173" t="s">
        <v>554</v>
      </c>
      <c r="H297" s="177" t="s">
        <v>1437</v>
      </c>
      <c r="I297" s="209"/>
      <c r="J297" s="209"/>
    </row>
    <row r="298" spans="1:10" x14ac:dyDescent="0.2">
      <c r="A298" s="175">
        <v>360</v>
      </c>
      <c r="B298" s="21" t="s">
        <v>1933</v>
      </c>
      <c r="C298" s="175" t="s">
        <v>1441</v>
      </c>
      <c r="D298" s="175"/>
      <c r="E298" s="177" t="s">
        <v>1442</v>
      </c>
      <c r="F298" s="173"/>
      <c r="G298" s="173" t="s">
        <v>1008</v>
      </c>
      <c r="H298" s="177" t="s">
        <v>1563</v>
      </c>
      <c r="I298" s="209"/>
      <c r="J298" s="209"/>
    </row>
    <row r="299" spans="1:10" x14ac:dyDescent="0.2">
      <c r="A299" s="175">
        <v>361</v>
      </c>
      <c r="B299" s="21" t="s">
        <v>1934</v>
      </c>
      <c r="C299" s="175" t="s">
        <v>1574</v>
      </c>
      <c r="D299" s="175"/>
      <c r="E299" s="177" t="s">
        <v>1570</v>
      </c>
      <c r="F299" s="173"/>
      <c r="G299" s="173" t="s">
        <v>1568</v>
      </c>
      <c r="H299" s="177" t="s">
        <v>1578</v>
      </c>
      <c r="I299" s="209"/>
      <c r="J299" s="209"/>
    </row>
    <row r="300" spans="1:10" x14ac:dyDescent="0.2">
      <c r="A300" s="175">
        <v>362</v>
      </c>
      <c r="B300" s="21" t="s">
        <v>1935</v>
      </c>
      <c r="C300" s="175" t="s">
        <v>1575</v>
      </c>
      <c r="D300" s="175"/>
      <c r="E300" s="177" t="s">
        <v>1571</v>
      </c>
      <c r="F300" s="173"/>
      <c r="G300" s="173" t="s">
        <v>898</v>
      </c>
      <c r="H300" s="177" t="s">
        <v>1576</v>
      </c>
      <c r="I300" s="209"/>
      <c r="J300" s="209"/>
    </row>
    <row r="301" spans="1:10" x14ac:dyDescent="0.2">
      <c r="A301" s="175">
        <v>363</v>
      </c>
      <c r="B301" s="21" t="s">
        <v>1936</v>
      </c>
      <c r="C301" s="175" t="s">
        <v>1345</v>
      </c>
      <c r="D301" s="175"/>
      <c r="E301" s="177" t="s">
        <v>88</v>
      </c>
      <c r="F301" s="173"/>
      <c r="G301" s="173" t="s">
        <v>552</v>
      </c>
      <c r="H301" s="177" t="s">
        <v>1579</v>
      </c>
      <c r="I301" s="209"/>
      <c r="J301" s="209"/>
    </row>
    <row r="302" spans="1:10" x14ac:dyDescent="0.2">
      <c r="A302" s="175">
        <v>364</v>
      </c>
      <c r="B302" s="21" t="s">
        <v>1937</v>
      </c>
      <c r="C302" s="175" t="s">
        <v>1577</v>
      </c>
      <c r="D302" s="175"/>
      <c r="E302" s="177" t="s">
        <v>1572</v>
      </c>
      <c r="F302" s="173"/>
      <c r="G302" s="173" t="s">
        <v>898</v>
      </c>
      <c r="H302" s="177" t="s">
        <v>1580</v>
      </c>
      <c r="I302" s="209"/>
      <c r="J302" s="209"/>
    </row>
    <row r="303" spans="1:10" x14ac:dyDescent="0.2">
      <c r="A303" s="175">
        <v>365</v>
      </c>
      <c r="B303" s="21" t="s">
        <v>1938</v>
      </c>
      <c r="C303" s="175" t="s">
        <v>1581</v>
      </c>
      <c r="D303" s="175"/>
      <c r="E303" s="177" t="s">
        <v>1583</v>
      </c>
      <c r="F303" s="173"/>
      <c r="G303" s="173" t="s">
        <v>549</v>
      </c>
      <c r="H303" s="177" t="s">
        <v>1584</v>
      </c>
      <c r="I303" s="209"/>
      <c r="J303" s="209"/>
    </row>
    <row r="304" spans="1:10" x14ac:dyDescent="0.2">
      <c r="A304" s="175">
        <v>366</v>
      </c>
      <c r="B304" s="21" t="s">
        <v>1939</v>
      </c>
      <c r="C304" s="175" t="s">
        <v>1268</v>
      </c>
      <c r="D304" s="175"/>
      <c r="E304" s="177" t="s">
        <v>1107</v>
      </c>
      <c r="F304" s="173"/>
      <c r="G304" s="173" t="s">
        <v>549</v>
      </c>
      <c r="H304" s="177" t="s">
        <v>1108</v>
      </c>
      <c r="I304" s="209"/>
      <c r="J304" s="209"/>
    </row>
    <row r="305" spans="1:10" x14ac:dyDescent="0.2">
      <c r="A305" s="175">
        <v>367</v>
      </c>
      <c r="B305" s="21" t="s">
        <v>1940</v>
      </c>
      <c r="C305" s="175" t="s">
        <v>1234</v>
      </c>
      <c r="D305" s="175"/>
      <c r="E305" s="177" t="s">
        <v>943</v>
      </c>
      <c r="F305" s="173"/>
      <c r="G305" s="173" t="s">
        <v>549</v>
      </c>
      <c r="H305" s="177" t="s">
        <v>945</v>
      </c>
      <c r="I305" s="209"/>
      <c r="J305" s="209"/>
    </row>
    <row r="306" spans="1:10" x14ac:dyDescent="0.2">
      <c r="A306" s="175">
        <v>368</v>
      </c>
      <c r="B306" s="21" t="s">
        <v>1941</v>
      </c>
      <c r="C306" s="175" t="s">
        <v>1582</v>
      </c>
      <c r="D306" s="175"/>
      <c r="E306" s="177" t="s">
        <v>1587</v>
      </c>
      <c r="F306" s="173"/>
      <c r="G306" s="173" t="s">
        <v>550</v>
      </c>
      <c r="H306" s="177" t="s">
        <v>1588</v>
      </c>
      <c r="I306" s="209"/>
      <c r="J306" s="209"/>
    </row>
    <row r="307" spans="1:10" x14ac:dyDescent="0.2">
      <c r="A307" s="175">
        <v>369</v>
      </c>
      <c r="B307" s="21"/>
      <c r="C307" s="175" t="s">
        <v>1589</v>
      </c>
      <c r="D307" s="175"/>
      <c r="E307" s="177" t="s">
        <v>1590</v>
      </c>
      <c r="F307" s="173"/>
      <c r="G307" s="173" t="s">
        <v>548</v>
      </c>
      <c r="H307" s="177" t="s">
        <v>1591</v>
      </c>
      <c r="I307" s="209"/>
      <c r="J307" s="209"/>
    </row>
    <row r="308" spans="1:10" x14ac:dyDescent="0.2">
      <c r="A308" s="175">
        <v>370</v>
      </c>
      <c r="B308" s="138"/>
      <c r="C308" s="175" t="s">
        <v>1592</v>
      </c>
      <c r="D308" s="175"/>
      <c r="E308" s="173" t="s">
        <v>1593</v>
      </c>
      <c r="F308" s="173"/>
      <c r="G308" s="173" t="s">
        <v>548</v>
      </c>
      <c r="H308" s="173" t="s">
        <v>1594</v>
      </c>
      <c r="I308" s="209"/>
      <c r="J308" s="209"/>
    </row>
    <row r="309" spans="1:10" x14ac:dyDescent="0.2">
      <c r="A309" s="175">
        <v>371</v>
      </c>
      <c r="B309" s="21" t="s">
        <v>1942</v>
      </c>
      <c r="C309" s="175" t="s">
        <v>1289</v>
      </c>
      <c r="D309" s="175"/>
      <c r="E309" s="177" t="s">
        <v>24</v>
      </c>
      <c r="F309" s="173"/>
      <c r="G309" s="173" t="s">
        <v>548</v>
      </c>
      <c r="H309" s="177" t="s">
        <v>1595</v>
      </c>
      <c r="I309" s="209"/>
      <c r="J309" s="209"/>
    </row>
    <row r="310" spans="1:10" x14ac:dyDescent="0.2">
      <c r="A310" s="175">
        <v>372</v>
      </c>
      <c r="B310" s="21" t="s">
        <v>1943</v>
      </c>
      <c r="C310" s="175" t="s">
        <v>1596</v>
      </c>
      <c r="D310" s="175"/>
      <c r="E310" s="177" t="s">
        <v>1597</v>
      </c>
      <c r="F310" s="173"/>
      <c r="G310" s="173" t="s">
        <v>548</v>
      </c>
      <c r="H310" s="177" t="s">
        <v>1598</v>
      </c>
      <c r="I310" s="209"/>
      <c r="J310" s="209"/>
    </row>
    <row r="311" spans="1:10" x14ac:dyDescent="0.2">
      <c r="A311" s="175">
        <v>373</v>
      </c>
      <c r="B311" s="21" t="s">
        <v>1944</v>
      </c>
      <c r="C311" s="175" t="s">
        <v>1599</v>
      </c>
      <c r="D311" s="175"/>
      <c r="E311" s="177" t="s">
        <v>1605</v>
      </c>
      <c r="F311" s="173"/>
      <c r="G311" s="172" t="s">
        <v>547</v>
      </c>
      <c r="H311" s="177" t="s">
        <v>1611</v>
      </c>
      <c r="I311" s="209"/>
      <c r="J311" s="209"/>
    </row>
    <row r="312" spans="1:10" x14ac:dyDescent="0.2">
      <c r="A312" s="175">
        <v>374</v>
      </c>
      <c r="B312" s="21" t="s">
        <v>1945</v>
      </c>
      <c r="C312" s="175" t="s">
        <v>1600</v>
      </c>
      <c r="D312" s="175"/>
      <c r="E312" s="177" t="s">
        <v>1606</v>
      </c>
      <c r="F312" s="173"/>
      <c r="G312" s="172" t="s">
        <v>547</v>
      </c>
      <c r="H312" s="177" t="s">
        <v>1612</v>
      </c>
      <c r="I312" s="209"/>
      <c r="J312" s="209"/>
    </row>
    <row r="313" spans="1:10" x14ac:dyDescent="0.2">
      <c r="A313" s="175">
        <v>375</v>
      </c>
      <c r="B313" s="21" t="s">
        <v>1946</v>
      </c>
      <c r="C313" s="175" t="s">
        <v>1601</v>
      </c>
      <c r="D313" s="175"/>
      <c r="E313" s="177" t="s">
        <v>1607</v>
      </c>
      <c r="F313" s="173"/>
      <c r="G313" s="172" t="s">
        <v>547</v>
      </c>
      <c r="H313" s="177" t="s">
        <v>1613</v>
      </c>
      <c r="I313" s="209"/>
      <c r="J313" s="209"/>
    </row>
    <row r="314" spans="1:10" x14ac:dyDescent="0.2">
      <c r="A314" s="175">
        <v>376</v>
      </c>
      <c r="B314" s="21" t="s">
        <v>1947</v>
      </c>
      <c r="C314" s="175" t="s">
        <v>1602</v>
      </c>
      <c r="D314" s="175"/>
      <c r="E314" s="177" t="s">
        <v>1608</v>
      </c>
      <c r="F314" s="173"/>
      <c r="G314" s="172" t="s">
        <v>547</v>
      </c>
      <c r="H314" s="177" t="s">
        <v>1614</v>
      </c>
      <c r="I314" s="209"/>
      <c r="J314" s="209"/>
    </row>
    <row r="315" spans="1:10" x14ac:dyDescent="0.2">
      <c r="A315" s="175">
        <v>377</v>
      </c>
      <c r="B315" s="21" t="s">
        <v>1948</v>
      </c>
      <c r="C315" s="175" t="s">
        <v>1603</v>
      </c>
      <c r="D315" s="175"/>
      <c r="E315" s="177" t="s">
        <v>1609</v>
      </c>
      <c r="F315" s="173"/>
      <c r="G315" s="172" t="s">
        <v>547</v>
      </c>
      <c r="H315" s="177" t="s">
        <v>1615</v>
      </c>
      <c r="I315" s="209"/>
      <c r="J315" s="209"/>
    </row>
    <row r="316" spans="1:10" x14ac:dyDescent="0.2">
      <c r="A316" s="175">
        <v>378</v>
      </c>
      <c r="B316" s="21" t="s">
        <v>1949</v>
      </c>
      <c r="C316" s="175" t="s">
        <v>1604</v>
      </c>
      <c r="D316" s="175"/>
      <c r="E316" s="177" t="s">
        <v>1610</v>
      </c>
      <c r="F316" s="173"/>
      <c r="G316" s="172" t="s">
        <v>547</v>
      </c>
      <c r="H316" s="177" t="s">
        <v>1616</v>
      </c>
      <c r="I316" s="209"/>
      <c r="J316" s="209"/>
    </row>
    <row r="317" spans="1:10" x14ac:dyDescent="0.2">
      <c r="A317" s="175">
        <v>379</v>
      </c>
      <c r="B317" s="21" t="s">
        <v>1950</v>
      </c>
      <c r="C317" s="175" t="s">
        <v>1618</v>
      </c>
      <c r="D317" s="175"/>
      <c r="E317" s="177" t="s">
        <v>1622</v>
      </c>
      <c r="F317" s="173"/>
      <c r="G317" s="173" t="s">
        <v>564</v>
      </c>
      <c r="H317" s="177" t="s">
        <v>1619</v>
      </c>
      <c r="I317" s="209"/>
      <c r="J317" s="209"/>
    </row>
    <row r="318" spans="1:10" x14ac:dyDescent="0.2">
      <c r="A318" s="175">
        <v>380</v>
      </c>
      <c r="B318" s="21" t="s">
        <v>1951</v>
      </c>
      <c r="C318" s="175" t="s">
        <v>1620</v>
      </c>
      <c r="D318" s="175"/>
      <c r="E318" s="177" t="s">
        <v>1623</v>
      </c>
      <c r="F318" s="173"/>
      <c r="G318" s="173" t="s">
        <v>545</v>
      </c>
      <c r="H318" s="177" t="s">
        <v>1621</v>
      </c>
      <c r="I318" s="209"/>
      <c r="J318" s="209"/>
    </row>
    <row r="319" spans="1:10" x14ac:dyDescent="0.2">
      <c r="A319" s="175">
        <v>381</v>
      </c>
      <c r="B319" s="21" t="s">
        <v>1952</v>
      </c>
      <c r="C319" s="175" t="s">
        <v>1361</v>
      </c>
      <c r="D319" s="175"/>
      <c r="E319" s="177" t="s">
        <v>665</v>
      </c>
      <c r="F319" s="173"/>
      <c r="G319" s="173" t="s">
        <v>548</v>
      </c>
      <c r="H319" s="177" t="s">
        <v>1624</v>
      </c>
      <c r="I319" s="209"/>
      <c r="J319" s="209"/>
    </row>
    <row r="320" spans="1:10" x14ac:dyDescent="0.2">
      <c r="A320" s="175">
        <v>382</v>
      </c>
      <c r="B320" s="21" t="s">
        <v>1953</v>
      </c>
      <c r="C320" s="175" t="s">
        <v>1315</v>
      </c>
      <c r="D320" s="175"/>
      <c r="E320" s="177" t="s">
        <v>52</v>
      </c>
      <c r="F320" s="173"/>
      <c r="G320" s="173" t="s">
        <v>548</v>
      </c>
      <c r="H320" s="177" t="s">
        <v>1476</v>
      </c>
      <c r="I320" s="209"/>
      <c r="J320" s="209"/>
    </row>
    <row r="321" spans="1:10" x14ac:dyDescent="0.2">
      <c r="A321" s="175">
        <v>383</v>
      </c>
      <c r="B321" s="21" t="s">
        <v>1954</v>
      </c>
      <c r="C321" s="175" t="s">
        <v>1634</v>
      </c>
      <c r="D321" s="175"/>
      <c r="E321" s="177" t="s">
        <v>1976</v>
      </c>
      <c r="F321" s="173"/>
      <c r="G321" s="173" t="s">
        <v>550</v>
      </c>
      <c r="H321" s="177" t="s">
        <v>1635</v>
      </c>
      <c r="I321" s="209"/>
      <c r="J321" s="209"/>
    </row>
    <row r="322" spans="1:10" x14ac:dyDescent="0.2">
      <c r="A322" s="175">
        <v>384</v>
      </c>
      <c r="B322" s="21" t="s">
        <v>1955</v>
      </c>
      <c r="C322" s="175" t="s">
        <v>1636</v>
      </c>
      <c r="D322" s="175"/>
      <c r="E322" s="177" t="s">
        <v>1977</v>
      </c>
      <c r="F322" s="173"/>
      <c r="G322" s="173" t="s">
        <v>984</v>
      </c>
      <c r="H322" s="177" t="s">
        <v>1637</v>
      </c>
      <c r="I322" s="209"/>
      <c r="J322" s="209"/>
    </row>
    <row r="323" spans="1:10" x14ac:dyDescent="0.2">
      <c r="A323" s="175">
        <v>385</v>
      </c>
      <c r="B323" s="21" t="s">
        <v>1956</v>
      </c>
      <c r="C323" s="175" t="s">
        <v>1638</v>
      </c>
      <c r="D323" s="175"/>
      <c r="E323" s="177" t="s">
        <v>1978</v>
      </c>
      <c r="F323" s="173"/>
      <c r="G323" s="173" t="s">
        <v>1639</v>
      </c>
      <c r="H323" s="177" t="s">
        <v>1640</v>
      </c>
      <c r="I323" s="209"/>
      <c r="J323" s="209"/>
    </row>
    <row r="324" spans="1:10" x14ac:dyDescent="0.2">
      <c r="A324" s="21">
        <v>386</v>
      </c>
      <c r="B324" s="21" t="s">
        <v>1957</v>
      </c>
      <c r="C324" s="175" t="s">
        <v>1643</v>
      </c>
      <c r="D324" s="175"/>
      <c r="E324" s="177" t="s">
        <v>1979</v>
      </c>
      <c r="F324" s="173"/>
      <c r="G324" s="173" t="s">
        <v>548</v>
      </c>
      <c r="H324" s="177" t="s">
        <v>1980</v>
      </c>
      <c r="I324" s="209"/>
      <c r="J324" s="209"/>
    </row>
    <row r="325" spans="1:10" x14ac:dyDescent="0.2">
      <c r="A325" s="21">
        <v>387</v>
      </c>
      <c r="B325" s="175" t="s">
        <v>1970</v>
      </c>
      <c r="C325" s="175" t="s">
        <v>1697</v>
      </c>
      <c r="D325" s="175"/>
      <c r="E325" s="177"/>
      <c r="F325" s="173"/>
      <c r="G325" s="173" t="s">
        <v>565</v>
      </c>
      <c r="H325" s="177" t="s">
        <v>1698</v>
      </c>
      <c r="I325" s="209"/>
      <c r="J325" s="209"/>
    </row>
    <row r="326" spans="1:10" x14ac:dyDescent="0.2">
      <c r="A326" s="21">
        <v>388</v>
      </c>
      <c r="B326" s="175" t="s">
        <v>1971</v>
      </c>
      <c r="C326" s="175" t="s">
        <v>1961</v>
      </c>
      <c r="D326" s="175"/>
      <c r="E326" s="177" t="s">
        <v>1962</v>
      </c>
      <c r="F326" s="173"/>
      <c r="G326" s="173" t="s">
        <v>1639</v>
      </c>
      <c r="H326" s="177" t="s">
        <v>1963</v>
      </c>
      <c r="I326" s="209"/>
      <c r="J326" s="209"/>
    </row>
    <row r="327" spans="1:10" x14ac:dyDescent="0.2">
      <c r="A327" s="21">
        <v>389</v>
      </c>
      <c r="B327" s="175" t="s">
        <v>1972</v>
      </c>
      <c r="C327" s="175" t="s">
        <v>1964</v>
      </c>
      <c r="D327" s="175"/>
      <c r="E327" s="177" t="s">
        <v>1965</v>
      </c>
      <c r="F327" s="173"/>
      <c r="G327" s="173" t="s">
        <v>565</v>
      </c>
      <c r="H327" s="177" t="s">
        <v>1966</v>
      </c>
      <c r="I327" s="209"/>
      <c r="J327" s="209"/>
    </row>
    <row r="328" spans="1:10" x14ac:dyDescent="0.2">
      <c r="A328" s="21">
        <v>390</v>
      </c>
      <c r="B328" s="175" t="s">
        <v>1973</v>
      </c>
      <c r="C328" s="175" t="s">
        <v>1967</v>
      </c>
      <c r="D328" s="175"/>
      <c r="E328" s="177" t="s">
        <v>1968</v>
      </c>
      <c r="F328" s="173"/>
      <c r="G328" s="173" t="s">
        <v>549</v>
      </c>
      <c r="H328" s="177" t="s">
        <v>1969</v>
      </c>
      <c r="I328" s="209"/>
      <c r="J328" s="209"/>
    </row>
  </sheetData>
  <conditionalFormatting sqref="A1:H328">
    <cfRule type="expression" dxfId="7" priority="7">
      <formula>AND($A1="Eliminada")</formula>
    </cfRule>
    <cfRule type="expression" dxfId="6" priority="8">
      <formula>AND($A1="Suspendida")</formula>
    </cfRule>
  </conditionalFormatting>
  <conditionalFormatting sqref="H327">
    <cfRule type="expression" dxfId="5" priority="5">
      <formula>AND($A327="Eliminada")</formula>
    </cfRule>
    <cfRule type="expression" dxfId="4" priority="6">
      <formula>AND($A327="Suspendida")</formula>
    </cfRule>
  </conditionalFormatting>
  <conditionalFormatting sqref="H328">
    <cfRule type="expression" dxfId="3" priority="3">
      <formula>AND($A328="Eliminada")</formula>
    </cfRule>
    <cfRule type="expression" dxfId="2" priority="4">
      <formula>AND($A328="Suspendida")</formula>
    </cfRule>
  </conditionalFormatting>
  <conditionalFormatting sqref="I1:J1">
    <cfRule type="expression" dxfId="1" priority="1">
      <formula>AND($A1="Eliminada")</formula>
    </cfRule>
    <cfRule type="expression" dxfId="0" priority="2">
      <formula>AND($A1="Suspendida")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8869-4B4A-47C3-9996-7AAF27624ECA}">
  <sheetPr codeName="Hoja11">
    <tabColor rgb="FF92D050"/>
  </sheetPr>
  <dimension ref="A1:DB294"/>
  <sheetViews>
    <sheetView zoomScale="110" zoomScaleNormal="110" workbookViewId="0">
      <pane ySplit="5" topLeftCell="A278" activePane="bottomLeft" state="frozen"/>
      <selection pane="bottomLeft" activeCell="I300" sqref="I300"/>
    </sheetView>
  </sheetViews>
  <sheetFormatPr baseColWidth="10" defaultColWidth="11.42578125" defaultRowHeight="12.75" x14ac:dyDescent="0.2"/>
  <cols>
    <col min="1" max="1" width="8.42578125" customWidth="1"/>
    <col min="2" max="2" width="16.42578125" style="36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7" customWidth="1"/>
    <col min="43" max="43" width="25.140625" style="25" customWidth="1"/>
  </cols>
  <sheetData>
    <row r="1" spans="1:43" s="3" customFormat="1" ht="11.25" x14ac:dyDescent="0.2">
      <c r="B1" s="1"/>
      <c r="C1" s="5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60"/>
      <c r="AQ1" s="24"/>
    </row>
    <row r="2" spans="1:43" s="3" customFormat="1" ht="18" x14ac:dyDescent="0.25">
      <c r="B2" s="257" t="s">
        <v>1138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74"/>
      <c r="N2" s="74"/>
      <c r="O2" s="74"/>
      <c r="P2" s="74"/>
      <c r="Q2" s="74"/>
      <c r="R2" s="74"/>
      <c r="S2" s="74"/>
      <c r="T2" s="26"/>
      <c r="U2" s="4"/>
      <c r="V2" s="4"/>
      <c r="W2" s="4"/>
      <c r="X2" s="4"/>
      <c r="Y2" s="4"/>
      <c r="Z2" s="4"/>
      <c r="AA2" s="4"/>
      <c r="AB2" s="4"/>
      <c r="AC2" s="4"/>
      <c r="AP2" s="60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8" t="s">
        <v>592</v>
      </c>
      <c r="P3" s="258"/>
      <c r="Q3" s="258"/>
      <c r="R3" s="258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60"/>
      <c r="AQ3" s="24"/>
    </row>
    <row r="4" spans="1:43" s="2" customFormat="1" ht="11.25" x14ac:dyDescent="0.2">
      <c r="C4" s="24"/>
      <c r="O4" s="259" t="s">
        <v>126</v>
      </c>
      <c r="P4" s="260"/>
      <c r="Q4" s="260"/>
      <c r="R4" s="260"/>
      <c r="AP4" s="61"/>
      <c r="AQ4" s="24"/>
    </row>
    <row r="5" spans="1:43" s="24" customFormat="1" ht="33.75" x14ac:dyDescent="0.2">
      <c r="A5" s="56" t="s">
        <v>803</v>
      </c>
      <c r="B5" s="56" t="s">
        <v>0</v>
      </c>
      <c r="C5" s="56" t="s">
        <v>393</v>
      </c>
      <c r="D5" s="56" t="s">
        <v>114</v>
      </c>
      <c r="E5" s="56" t="s">
        <v>12</v>
      </c>
      <c r="F5" s="56" t="s">
        <v>516</v>
      </c>
      <c r="G5" s="56" t="s">
        <v>517</v>
      </c>
      <c r="H5" s="56" t="s">
        <v>543</v>
      </c>
      <c r="I5" s="33" t="s">
        <v>1</v>
      </c>
      <c r="J5" s="33" t="s">
        <v>534</v>
      </c>
      <c r="K5" s="33" t="s">
        <v>535</v>
      </c>
      <c r="L5" s="33" t="s">
        <v>536</v>
      </c>
      <c r="M5" s="33" t="s">
        <v>591</v>
      </c>
      <c r="N5" s="33" t="s">
        <v>591</v>
      </c>
      <c r="O5" s="33" t="s">
        <v>130</v>
      </c>
      <c r="P5" s="33" t="s">
        <v>127</v>
      </c>
      <c r="Q5" s="33" t="s">
        <v>128</v>
      </c>
      <c r="R5" s="33" t="s">
        <v>129</v>
      </c>
      <c r="S5" s="55" t="s">
        <v>568</v>
      </c>
      <c r="T5" s="55" t="s">
        <v>122</v>
      </c>
      <c r="U5" s="55" t="s">
        <v>2</v>
      </c>
      <c r="V5" s="55" t="s">
        <v>3</v>
      </c>
      <c r="W5" s="55" t="s">
        <v>4</v>
      </c>
      <c r="X5" s="55" t="s">
        <v>5</v>
      </c>
      <c r="Y5" s="55" t="s">
        <v>6</v>
      </c>
      <c r="Z5" s="55" t="s">
        <v>7</v>
      </c>
      <c r="AA5" s="55" t="s">
        <v>8</v>
      </c>
      <c r="AB5" s="55" t="s">
        <v>9</v>
      </c>
      <c r="AC5" s="55" t="s">
        <v>10</v>
      </c>
      <c r="AD5" s="55" t="s">
        <v>11</v>
      </c>
      <c r="AE5" s="55" t="s">
        <v>13</v>
      </c>
      <c r="AF5" s="55" t="s">
        <v>14</v>
      </c>
      <c r="AG5" s="55" t="s">
        <v>15</v>
      </c>
      <c r="AH5" s="55" t="s">
        <v>597</v>
      </c>
      <c r="AI5" s="55" t="s">
        <v>598</v>
      </c>
      <c r="AJ5" s="55" t="s">
        <v>599</v>
      </c>
      <c r="AK5" s="55" t="s">
        <v>600</v>
      </c>
      <c r="AL5" s="55" t="s">
        <v>960</v>
      </c>
      <c r="AM5" s="55" t="s">
        <v>961</v>
      </c>
      <c r="AN5" s="55" t="s">
        <v>962</v>
      </c>
      <c r="AO5" s="55" t="s">
        <v>963</v>
      </c>
      <c r="AP5" s="62" t="s">
        <v>790</v>
      </c>
      <c r="AQ5" s="56" t="s">
        <v>791</v>
      </c>
    </row>
    <row r="6" spans="1:43" s="3" customFormat="1" ht="11.25" x14ac:dyDescent="0.2">
      <c r="A6" s="7" t="s">
        <v>804</v>
      </c>
      <c r="B6" s="34" t="s">
        <v>125</v>
      </c>
      <c r="C6" s="21">
        <v>1</v>
      </c>
      <c r="D6" s="5" t="s">
        <v>16</v>
      </c>
      <c r="E6" s="5"/>
      <c r="F6" s="77">
        <v>352880.2</v>
      </c>
      <c r="G6" s="77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3">
        <v>16</v>
      </c>
      <c r="AQ6" s="21" t="s">
        <v>992</v>
      </c>
    </row>
    <row r="7" spans="1:43" s="3" customFormat="1" ht="11.25" x14ac:dyDescent="0.2">
      <c r="A7" s="7" t="s">
        <v>804</v>
      </c>
      <c r="B7" s="34" t="s">
        <v>125</v>
      </c>
      <c r="C7" s="21">
        <v>2</v>
      </c>
      <c r="D7" s="5" t="s">
        <v>17</v>
      </c>
      <c r="E7" s="5"/>
      <c r="F7" s="77">
        <v>352941.86</v>
      </c>
      <c r="G7" s="77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3">
        <v>8</v>
      </c>
      <c r="AQ7" s="21" t="s">
        <v>992</v>
      </c>
    </row>
    <row r="8" spans="1:43" s="3" customFormat="1" ht="11.25" x14ac:dyDescent="0.2">
      <c r="A8" s="7" t="s">
        <v>804</v>
      </c>
      <c r="B8" s="34" t="s">
        <v>123</v>
      </c>
      <c r="C8" s="21">
        <v>3</v>
      </c>
      <c r="D8" s="5" t="s">
        <v>18</v>
      </c>
      <c r="E8" s="5"/>
      <c r="F8" s="77">
        <v>350797.51</v>
      </c>
      <c r="G8" s="77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3">
        <v>4</v>
      </c>
      <c r="AQ8" s="21" t="s">
        <v>992</v>
      </c>
    </row>
    <row r="9" spans="1:43" s="3" customFormat="1" ht="11.25" x14ac:dyDescent="0.2">
      <c r="A9" s="42" t="s">
        <v>805</v>
      </c>
      <c r="B9" s="42" t="s">
        <v>123</v>
      </c>
      <c r="C9" s="41">
        <v>4</v>
      </c>
      <c r="D9" s="42" t="s">
        <v>19</v>
      </c>
      <c r="E9" s="42"/>
      <c r="F9" s="78">
        <v>351150.01</v>
      </c>
      <c r="G9" s="78">
        <v>6301132.9100000001</v>
      </c>
      <c r="H9" s="42" t="s">
        <v>545</v>
      </c>
      <c r="I9" s="42" t="s">
        <v>402</v>
      </c>
      <c r="J9" s="42" t="s">
        <v>567</v>
      </c>
      <c r="K9" s="42"/>
      <c r="L9" s="42"/>
      <c r="M9" s="42"/>
      <c r="N9" s="42"/>
      <c r="O9" s="44">
        <v>0.27083333333333331</v>
      </c>
      <c r="P9" s="44">
        <v>0.4375</v>
      </c>
      <c r="Q9" s="44">
        <v>0.70833333333333337</v>
      </c>
      <c r="R9" s="44">
        <v>0.83333333333333337</v>
      </c>
      <c r="S9" s="42"/>
      <c r="T9" s="42"/>
      <c r="U9" s="42" t="s">
        <v>142</v>
      </c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64">
        <v>4</v>
      </c>
      <c r="AQ9" s="41" t="s">
        <v>992</v>
      </c>
    </row>
    <row r="10" spans="1:43" s="3" customFormat="1" ht="15" x14ac:dyDescent="0.2">
      <c r="A10" s="7" t="s">
        <v>804</v>
      </c>
      <c r="B10" s="34" t="s">
        <v>123</v>
      </c>
      <c r="C10" s="21">
        <v>5</v>
      </c>
      <c r="D10" s="5" t="s">
        <v>20</v>
      </c>
      <c r="E10" s="5"/>
      <c r="F10" s="77">
        <v>358827.31</v>
      </c>
      <c r="G10" s="77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3">
        <v>4</v>
      </c>
      <c r="AQ10" s="21" t="s">
        <v>992</v>
      </c>
    </row>
    <row r="11" spans="1:43" s="3" customFormat="1" ht="15" x14ac:dyDescent="0.2">
      <c r="A11" s="7" t="s">
        <v>804</v>
      </c>
      <c r="B11" s="34" t="s">
        <v>123</v>
      </c>
      <c r="C11" s="21">
        <v>6</v>
      </c>
      <c r="D11" s="5" t="s">
        <v>621</v>
      </c>
      <c r="E11" s="5"/>
      <c r="F11" s="79">
        <v>348159</v>
      </c>
      <c r="G11" s="79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3">
        <v>4</v>
      </c>
      <c r="AQ11" s="21" t="s">
        <v>992</v>
      </c>
    </row>
    <row r="12" spans="1:43" s="3" customFormat="1" ht="15" x14ac:dyDescent="0.2">
      <c r="A12" s="7" t="s">
        <v>804</v>
      </c>
      <c r="B12" s="34" t="s">
        <v>123</v>
      </c>
      <c r="C12" s="21">
        <v>7</v>
      </c>
      <c r="D12" s="5" t="s">
        <v>21</v>
      </c>
      <c r="E12" s="5"/>
      <c r="F12" s="77">
        <v>348018.51</v>
      </c>
      <c r="G12" s="77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3">
        <v>4</v>
      </c>
      <c r="AQ12" s="21" t="s">
        <v>992</v>
      </c>
    </row>
    <row r="13" spans="1:43" s="3" customFormat="1" ht="11.25" x14ac:dyDescent="0.2">
      <c r="A13" s="7" t="s">
        <v>804</v>
      </c>
      <c r="B13" s="34" t="s">
        <v>125</v>
      </c>
      <c r="C13" s="21">
        <v>8</v>
      </c>
      <c r="D13" s="5" t="s">
        <v>22</v>
      </c>
      <c r="E13" s="5"/>
      <c r="F13" s="77">
        <v>341288.61</v>
      </c>
      <c r="G13" s="77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3">
        <v>4</v>
      </c>
      <c r="AQ13" s="21" t="s">
        <v>992</v>
      </c>
    </row>
    <row r="14" spans="1:43" s="3" customFormat="1" ht="11.25" x14ac:dyDescent="0.2">
      <c r="A14" s="7" t="s">
        <v>804</v>
      </c>
      <c r="B14" s="34" t="s">
        <v>125</v>
      </c>
      <c r="C14" s="21">
        <v>9</v>
      </c>
      <c r="D14" s="5" t="s">
        <v>23</v>
      </c>
      <c r="E14" s="5"/>
      <c r="F14" s="77">
        <v>336791.45</v>
      </c>
      <c r="G14" s="77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3">
        <v>10</v>
      </c>
      <c r="AQ14" s="21" t="s">
        <v>992</v>
      </c>
    </row>
    <row r="15" spans="1:43" s="3" customFormat="1" ht="11.25" x14ac:dyDescent="0.2">
      <c r="A15" s="7" t="s">
        <v>804</v>
      </c>
      <c r="B15" s="34" t="s">
        <v>123</v>
      </c>
      <c r="C15" s="21">
        <v>10</v>
      </c>
      <c r="D15" s="5" t="s">
        <v>24</v>
      </c>
      <c r="E15" s="5"/>
      <c r="F15" s="77">
        <v>353788.28</v>
      </c>
      <c r="G15" s="77">
        <v>6280015.0499999998</v>
      </c>
      <c r="H15" s="9" t="s">
        <v>548</v>
      </c>
      <c r="I15" s="5" t="s">
        <v>879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878</v>
      </c>
      <c r="AG15" s="5"/>
      <c r="AH15" s="5"/>
      <c r="AI15" s="5"/>
      <c r="AJ15" s="5"/>
      <c r="AK15" s="5"/>
      <c r="AL15" s="7"/>
      <c r="AM15" s="7"/>
      <c r="AN15" s="7"/>
      <c r="AO15" s="7"/>
      <c r="AP15" s="63">
        <v>10</v>
      </c>
      <c r="AQ15" s="21" t="s">
        <v>992</v>
      </c>
    </row>
    <row r="16" spans="1:43" s="3" customFormat="1" ht="15" x14ac:dyDescent="0.2">
      <c r="A16" s="7" t="s">
        <v>804</v>
      </c>
      <c r="B16" s="34" t="s">
        <v>123</v>
      </c>
      <c r="C16" s="21">
        <v>11</v>
      </c>
      <c r="D16" s="5" t="s">
        <v>25</v>
      </c>
      <c r="E16" s="5"/>
      <c r="F16" s="77">
        <v>347012.18</v>
      </c>
      <c r="G16" s="77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3">
        <v>6</v>
      </c>
      <c r="AQ16" s="21" t="s">
        <v>992</v>
      </c>
    </row>
    <row r="17" spans="1:43" s="3" customFormat="1" ht="15" x14ac:dyDescent="0.2">
      <c r="A17" s="7" t="s">
        <v>804</v>
      </c>
      <c r="B17" s="34" t="s">
        <v>125</v>
      </c>
      <c r="C17" s="21">
        <v>12</v>
      </c>
      <c r="D17" s="5" t="s">
        <v>26</v>
      </c>
      <c r="E17" s="5"/>
      <c r="F17" s="77">
        <v>346484.64</v>
      </c>
      <c r="G17" s="77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3">
        <v>8</v>
      </c>
      <c r="AQ17" s="21" t="s">
        <v>992</v>
      </c>
    </row>
    <row r="18" spans="1:43" s="3" customFormat="1" ht="11.25" x14ac:dyDescent="0.2">
      <c r="A18" s="7" t="s">
        <v>804</v>
      </c>
      <c r="B18" s="34" t="s">
        <v>123</v>
      </c>
      <c r="C18" s="21">
        <v>13</v>
      </c>
      <c r="D18" s="5" t="s">
        <v>27</v>
      </c>
      <c r="E18" s="5"/>
      <c r="F18" s="77">
        <v>352693.84</v>
      </c>
      <c r="G18" s="77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3">
        <v>6</v>
      </c>
      <c r="AQ18" s="21" t="s">
        <v>992</v>
      </c>
    </row>
    <row r="19" spans="1:43" s="3" customFormat="1" ht="11.25" x14ac:dyDescent="0.2">
      <c r="A19" s="7" t="s">
        <v>804</v>
      </c>
      <c r="B19" s="34" t="s">
        <v>123</v>
      </c>
      <c r="C19" s="21">
        <v>14</v>
      </c>
      <c r="D19" s="5" t="s">
        <v>657</v>
      </c>
      <c r="E19" s="5"/>
      <c r="F19" s="77">
        <v>339895.55</v>
      </c>
      <c r="G19" s="77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3">
        <v>4</v>
      </c>
      <c r="AQ19" s="21" t="s">
        <v>992</v>
      </c>
    </row>
    <row r="20" spans="1:43" s="3" customFormat="1" ht="11.25" x14ac:dyDescent="0.2">
      <c r="A20" s="7" t="s">
        <v>804</v>
      </c>
      <c r="B20" s="34" t="s">
        <v>123</v>
      </c>
      <c r="C20" s="21">
        <v>15</v>
      </c>
      <c r="D20" s="5" t="s">
        <v>28</v>
      </c>
      <c r="E20" s="5"/>
      <c r="F20" s="77">
        <v>341476.72</v>
      </c>
      <c r="G20" s="77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3">
        <v>5</v>
      </c>
      <c r="AQ20" s="21" t="s">
        <v>992</v>
      </c>
    </row>
    <row r="21" spans="1:43" s="16" customFormat="1" ht="11.25" x14ac:dyDescent="0.2">
      <c r="A21" s="42" t="s">
        <v>805</v>
      </c>
      <c r="B21" s="46" t="s">
        <v>123</v>
      </c>
      <c r="C21" s="41">
        <v>16</v>
      </c>
      <c r="D21" s="38" t="s">
        <v>29</v>
      </c>
      <c r="E21" s="38"/>
      <c r="F21" s="80">
        <v>342804.63</v>
      </c>
      <c r="G21" s="80">
        <v>6297184.5300000003</v>
      </c>
      <c r="H21" s="43" t="s">
        <v>550</v>
      </c>
      <c r="I21" s="38" t="s">
        <v>413</v>
      </c>
      <c r="J21" s="38" t="s">
        <v>571</v>
      </c>
      <c r="K21" s="38"/>
      <c r="L21" s="38"/>
      <c r="M21" s="40"/>
      <c r="N21" s="40"/>
      <c r="O21" s="44">
        <v>0.6875</v>
      </c>
      <c r="P21" s="44">
        <v>0.91666666666666663</v>
      </c>
      <c r="Q21" s="47"/>
      <c r="R21" s="47"/>
      <c r="S21" s="41"/>
      <c r="T21" s="41"/>
      <c r="U21" s="38" t="s">
        <v>176</v>
      </c>
      <c r="V21" s="38" t="s">
        <v>177</v>
      </c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42"/>
      <c r="AM21" s="42"/>
      <c r="AN21" s="42"/>
      <c r="AO21" s="42"/>
      <c r="AP21" s="65"/>
      <c r="AQ21" s="41" t="s">
        <v>992</v>
      </c>
    </row>
    <row r="22" spans="1:43" s="3" customFormat="1" ht="11.25" x14ac:dyDescent="0.2">
      <c r="A22" s="7" t="s">
        <v>804</v>
      </c>
      <c r="B22" s="34" t="s">
        <v>125</v>
      </c>
      <c r="C22" s="21">
        <v>17</v>
      </c>
      <c r="D22" s="5" t="s">
        <v>108</v>
      </c>
      <c r="E22" s="5"/>
      <c r="F22" s="77">
        <v>346390.48</v>
      </c>
      <c r="G22" s="77">
        <v>6299487.7000000002</v>
      </c>
      <c r="H22" s="9" t="s">
        <v>549</v>
      </c>
      <c r="I22" s="5" t="s">
        <v>925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3">
        <v>4</v>
      </c>
      <c r="AQ22" s="21" t="s">
        <v>992</v>
      </c>
    </row>
    <row r="23" spans="1:43" s="3" customFormat="1" ht="11.25" x14ac:dyDescent="0.2">
      <c r="A23" s="7" t="s">
        <v>804</v>
      </c>
      <c r="B23" s="34" t="s">
        <v>123</v>
      </c>
      <c r="C23" s="21">
        <v>18</v>
      </c>
      <c r="D23" s="5" t="s">
        <v>658</v>
      </c>
      <c r="E23" s="5"/>
      <c r="F23" s="77">
        <v>340430.44</v>
      </c>
      <c r="G23" s="77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3">
        <v>3</v>
      </c>
      <c r="AQ23" s="21" t="s">
        <v>992</v>
      </c>
    </row>
    <row r="24" spans="1:43" s="3" customFormat="1" ht="11.25" x14ac:dyDescent="0.2">
      <c r="A24" s="7" t="s">
        <v>804</v>
      </c>
      <c r="B24" s="34" t="s">
        <v>123</v>
      </c>
      <c r="C24" s="21">
        <v>19</v>
      </c>
      <c r="D24" s="5" t="s">
        <v>30</v>
      </c>
      <c r="E24" s="5"/>
      <c r="F24" s="77">
        <v>347000.49</v>
      </c>
      <c r="G24" s="77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3">
        <v>4</v>
      </c>
      <c r="AQ24" s="21" t="s">
        <v>992</v>
      </c>
    </row>
    <row r="25" spans="1:43" s="3" customFormat="1" ht="11.25" x14ac:dyDescent="0.2">
      <c r="A25" s="7" t="s">
        <v>804</v>
      </c>
      <c r="B25" s="34" t="s">
        <v>123</v>
      </c>
      <c r="C25" s="21">
        <v>20</v>
      </c>
      <c r="D25" s="5" t="s">
        <v>31</v>
      </c>
      <c r="E25" s="5"/>
      <c r="F25" s="77">
        <v>347019.32</v>
      </c>
      <c r="G25" s="77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3">
        <v>4</v>
      </c>
      <c r="AQ25" s="21" t="s">
        <v>992</v>
      </c>
    </row>
    <row r="26" spans="1:43" s="3" customFormat="1" ht="11.25" x14ac:dyDescent="0.2">
      <c r="A26" s="7" t="s">
        <v>804</v>
      </c>
      <c r="B26" s="34" t="s">
        <v>125</v>
      </c>
      <c r="C26" s="21">
        <v>21</v>
      </c>
      <c r="D26" s="5" t="s">
        <v>32</v>
      </c>
      <c r="E26" s="5"/>
      <c r="F26" s="77">
        <v>353951.48</v>
      </c>
      <c r="G26" s="77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3">
        <v>4</v>
      </c>
      <c r="AQ26" s="21" t="s">
        <v>992</v>
      </c>
    </row>
    <row r="27" spans="1:43" s="3" customFormat="1" ht="15" x14ac:dyDescent="0.2">
      <c r="A27" s="7" t="s">
        <v>804</v>
      </c>
      <c r="B27" s="34" t="s">
        <v>123</v>
      </c>
      <c r="C27" s="21">
        <v>22</v>
      </c>
      <c r="D27" s="5" t="s">
        <v>33</v>
      </c>
      <c r="E27" s="5"/>
      <c r="F27" s="77">
        <v>352636.54</v>
      </c>
      <c r="G27" s="77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3">
        <v>5</v>
      </c>
      <c r="AQ27" s="21" t="s">
        <v>992</v>
      </c>
    </row>
    <row r="28" spans="1:43" s="3" customFormat="1" ht="11.25" x14ac:dyDescent="0.2">
      <c r="A28" s="7" t="s">
        <v>804</v>
      </c>
      <c r="B28" s="34" t="s">
        <v>123</v>
      </c>
      <c r="C28" s="21">
        <v>23</v>
      </c>
      <c r="D28" s="5" t="s">
        <v>34</v>
      </c>
      <c r="E28" s="5"/>
      <c r="F28" s="77">
        <v>339764.44</v>
      </c>
      <c r="G28" s="77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3">
        <v>4</v>
      </c>
      <c r="AQ28" s="21" t="s">
        <v>992</v>
      </c>
    </row>
    <row r="29" spans="1:43" s="3" customFormat="1" ht="11.25" x14ac:dyDescent="0.2">
      <c r="A29" s="7" t="s">
        <v>804</v>
      </c>
      <c r="B29" s="34" t="s">
        <v>123</v>
      </c>
      <c r="C29" s="21">
        <v>26</v>
      </c>
      <c r="D29" s="5" t="s">
        <v>113</v>
      </c>
      <c r="E29" s="5" t="s">
        <v>112</v>
      </c>
      <c r="F29" s="77">
        <v>341400.3</v>
      </c>
      <c r="G29" s="77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3">
        <v>5</v>
      </c>
      <c r="AQ29" s="21" t="s">
        <v>992</v>
      </c>
    </row>
    <row r="30" spans="1:43" s="3" customFormat="1" ht="11.25" x14ac:dyDescent="0.2">
      <c r="A30" s="7" t="s">
        <v>804</v>
      </c>
      <c r="B30" s="34" t="s">
        <v>123</v>
      </c>
      <c r="C30" s="21">
        <v>28</v>
      </c>
      <c r="D30" s="5" t="s">
        <v>35</v>
      </c>
      <c r="E30" s="5"/>
      <c r="F30" s="77">
        <v>346955.88</v>
      </c>
      <c r="G30" s="77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3">
        <v>4</v>
      </c>
      <c r="AQ30" s="21" t="s">
        <v>992</v>
      </c>
    </row>
    <row r="31" spans="1:43" s="3" customFormat="1" ht="11.25" x14ac:dyDescent="0.2">
      <c r="A31" s="7" t="s">
        <v>804</v>
      </c>
      <c r="B31" s="34" t="s">
        <v>125</v>
      </c>
      <c r="C31" s="21">
        <v>29</v>
      </c>
      <c r="D31" s="5" t="s">
        <v>36</v>
      </c>
      <c r="E31" s="5"/>
      <c r="F31" s="77">
        <v>346891.96</v>
      </c>
      <c r="G31" s="77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3">
        <v>3</v>
      </c>
      <c r="AQ31" s="21" t="s">
        <v>992</v>
      </c>
    </row>
    <row r="32" spans="1:43" s="3" customFormat="1" ht="11.25" x14ac:dyDescent="0.2">
      <c r="A32" s="42" t="s">
        <v>805</v>
      </c>
      <c r="B32" s="42" t="s">
        <v>123</v>
      </c>
      <c r="C32" s="41">
        <v>30</v>
      </c>
      <c r="D32" s="42" t="s">
        <v>37</v>
      </c>
      <c r="E32" s="42"/>
      <c r="F32" s="78">
        <v>351578.64</v>
      </c>
      <c r="G32" s="78">
        <v>6297138.3799999999</v>
      </c>
      <c r="H32" s="42" t="s">
        <v>551</v>
      </c>
      <c r="I32" s="42" t="s">
        <v>421</v>
      </c>
      <c r="J32" s="42" t="s">
        <v>566</v>
      </c>
      <c r="K32" s="42"/>
      <c r="L32" s="42"/>
      <c r="M32" s="42"/>
      <c r="N32" s="42"/>
      <c r="O32" s="44">
        <v>0.29166666666666669</v>
      </c>
      <c r="P32" s="44">
        <v>0.41666666666666669</v>
      </c>
      <c r="Q32" s="42"/>
      <c r="R32" s="42"/>
      <c r="S32" s="42"/>
      <c r="T32" s="42"/>
      <c r="U32" s="42" t="s">
        <v>195</v>
      </c>
      <c r="V32" s="42" t="s">
        <v>202</v>
      </c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64">
        <v>4</v>
      </c>
      <c r="AQ32" s="41" t="s">
        <v>992</v>
      </c>
    </row>
    <row r="33" spans="1:43" s="3" customFormat="1" ht="11.25" x14ac:dyDescent="0.2">
      <c r="A33" s="7" t="s">
        <v>804</v>
      </c>
      <c r="B33" s="34" t="s">
        <v>125</v>
      </c>
      <c r="C33" s="21">
        <v>31</v>
      </c>
      <c r="D33" s="5" t="s">
        <v>38</v>
      </c>
      <c r="E33" s="5"/>
      <c r="F33" s="77">
        <v>336767.86</v>
      </c>
      <c r="G33" s="77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3">
        <v>4</v>
      </c>
      <c r="AQ33" s="21" t="s">
        <v>992</v>
      </c>
    </row>
    <row r="34" spans="1:43" s="3" customFormat="1" ht="15" x14ac:dyDescent="0.2">
      <c r="A34" s="7" t="s">
        <v>804</v>
      </c>
      <c r="B34" s="34" t="s">
        <v>123</v>
      </c>
      <c r="C34" s="21">
        <v>32</v>
      </c>
      <c r="D34" s="5" t="s">
        <v>39</v>
      </c>
      <c r="E34" s="5"/>
      <c r="F34" s="77">
        <v>339866.56</v>
      </c>
      <c r="G34" s="77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3">
        <v>3</v>
      </c>
      <c r="AQ34" s="21" t="s">
        <v>992</v>
      </c>
    </row>
    <row r="35" spans="1:43" s="3" customFormat="1" ht="11.25" x14ac:dyDescent="0.2">
      <c r="A35" s="7" t="s">
        <v>804</v>
      </c>
      <c r="B35" s="34" t="s">
        <v>123</v>
      </c>
      <c r="C35" s="21">
        <v>33</v>
      </c>
      <c r="D35" s="5" t="s">
        <v>40</v>
      </c>
      <c r="E35" s="5"/>
      <c r="F35" s="77">
        <v>337048.2</v>
      </c>
      <c r="G35" s="77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3">
        <v>3</v>
      </c>
      <c r="AQ35" s="21" t="s">
        <v>992</v>
      </c>
    </row>
    <row r="36" spans="1:43" s="16" customFormat="1" ht="11.25" x14ac:dyDescent="0.2">
      <c r="A36" s="42" t="s">
        <v>805</v>
      </c>
      <c r="B36" s="46" t="s">
        <v>123</v>
      </c>
      <c r="C36" s="41">
        <v>34</v>
      </c>
      <c r="D36" s="38" t="s">
        <v>41</v>
      </c>
      <c r="E36" s="38"/>
      <c r="F36" s="80">
        <v>335557.61</v>
      </c>
      <c r="G36" s="80">
        <v>6298194.6900000004</v>
      </c>
      <c r="H36" s="43" t="s">
        <v>552</v>
      </c>
      <c r="I36" s="38" t="s">
        <v>425</v>
      </c>
      <c r="J36" s="38" t="s">
        <v>566</v>
      </c>
      <c r="K36" s="38"/>
      <c r="L36" s="38"/>
      <c r="M36" s="40"/>
      <c r="N36" s="40"/>
      <c r="O36" s="44">
        <v>0.27083333333333331</v>
      </c>
      <c r="P36" s="44">
        <v>0.35416666666666669</v>
      </c>
      <c r="Q36" s="47"/>
      <c r="R36" s="47"/>
      <c r="S36" s="41"/>
      <c r="T36" s="41"/>
      <c r="U36" s="38" t="s">
        <v>209</v>
      </c>
      <c r="V36" s="38" t="s">
        <v>132</v>
      </c>
      <c r="W36" s="38" t="s">
        <v>133</v>
      </c>
      <c r="X36" s="38" t="s">
        <v>134</v>
      </c>
      <c r="Y36" s="38" t="s">
        <v>135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42"/>
      <c r="AM36" s="42"/>
      <c r="AN36" s="42"/>
      <c r="AO36" s="42"/>
      <c r="AP36" s="65"/>
      <c r="AQ36" s="41" t="s">
        <v>992</v>
      </c>
    </row>
    <row r="37" spans="1:43" s="3" customFormat="1" ht="15" x14ac:dyDescent="0.2">
      <c r="A37" s="7" t="s">
        <v>804</v>
      </c>
      <c r="B37" s="34" t="s">
        <v>123</v>
      </c>
      <c r="C37" s="21">
        <v>35</v>
      </c>
      <c r="D37" s="5" t="s">
        <v>42</v>
      </c>
      <c r="E37" s="5"/>
      <c r="F37" s="77">
        <v>338158.27</v>
      </c>
      <c r="G37" s="77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3">
        <v>5</v>
      </c>
      <c r="AQ37" s="21" t="s">
        <v>992</v>
      </c>
    </row>
    <row r="38" spans="1:43" s="3" customFormat="1" ht="15" x14ac:dyDescent="0.2">
      <c r="A38" s="7" t="s">
        <v>804</v>
      </c>
      <c r="B38" s="34" t="s">
        <v>125</v>
      </c>
      <c r="C38" s="21">
        <v>36</v>
      </c>
      <c r="D38" s="5" t="s">
        <v>43</v>
      </c>
      <c r="E38" s="5"/>
      <c r="F38" s="77">
        <v>350940.52</v>
      </c>
      <c r="G38" s="77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3">
        <v>4</v>
      </c>
      <c r="AQ38" s="21" t="s">
        <v>992</v>
      </c>
    </row>
    <row r="39" spans="1:43" s="3" customFormat="1" ht="11.25" x14ac:dyDescent="0.2">
      <c r="A39" s="7" t="s">
        <v>804</v>
      </c>
      <c r="B39" s="34" t="s">
        <v>125</v>
      </c>
      <c r="C39" s="21">
        <v>38</v>
      </c>
      <c r="D39" s="5" t="s">
        <v>44</v>
      </c>
      <c r="E39" s="5"/>
      <c r="F39" s="77">
        <v>353932.95</v>
      </c>
      <c r="G39" s="77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3">
        <v>2</v>
      </c>
      <c r="AQ39" s="21" t="s">
        <v>992</v>
      </c>
    </row>
    <row r="40" spans="1:43" s="3" customFormat="1" ht="11.25" x14ac:dyDescent="0.2">
      <c r="A40" s="42" t="s">
        <v>805</v>
      </c>
      <c r="B40" s="42" t="s">
        <v>123</v>
      </c>
      <c r="C40" s="41">
        <v>40</v>
      </c>
      <c r="D40" s="42" t="s">
        <v>45</v>
      </c>
      <c r="E40" s="42"/>
      <c r="F40" s="78">
        <v>342809.34</v>
      </c>
      <c r="G40" s="78">
        <v>6306823.6399999997</v>
      </c>
      <c r="H40" s="42" t="s">
        <v>553</v>
      </c>
      <c r="I40" s="42" t="s">
        <v>429</v>
      </c>
      <c r="J40" s="42" t="s">
        <v>573</v>
      </c>
      <c r="K40" s="42"/>
      <c r="L40" s="42"/>
      <c r="M40" s="42"/>
      <c r="N40" s="42"/>
      <c r="O40" s="44">
        <v>0.25</v>
      </c>
      <c r="P40" s="44">
        <v>0.41666666666666669</v>
      </c>
      <c r="Q40" s="44">
        <v>0.72916666666666663</v>
      </c>
      <c r="R40" s="44">
        <v>0.85416666666666663</v>
      </c>
      <c r="S40" s="42"/>
      <c r="T40" s="42"/>
      <c r="U40" s="42" t="s">
        <v>215</v>
      </c>
      <c r="V40" s="42" t="s">
        <v>216</v>
      </c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64">
        <v>4</v>
      </c>
      <c r="AQ40" s="41" t="s">
        <v>992</v>
      </c>
    </row>
    <row r="41" spans="1:43" s="3" customFormat="1" ht="11.25" x14ac:dyDescent="0.2">
      <c r="A41" s="7" t="s">
        <v>804</v>
      </c>
      <c r="B41" s="34" t="s">
        <v>123</v>
      </c>
      <c r="C41" s="21">
        <v>41</v>
      </c>
      <c r="D41" s="5" t="s">
        <v>46</v>
      </c>
      <c r="E41" s="5"/>
      <c r="F41" s="77">
        <v>346825.39</v>
      </c>
      <c r="G41" s="77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3">
        <v>8</v>
      </c>
      <c r="AQ41" s="21" t="s">
        <v>992</v>
      </c>
    </row>
    <row r="42" spans="1:43" s="16" customFormat="1" ht="11.25" x14ac:dyDescent="0.2">
      <c r="A42" s="42" t="s">
        <v>805</v>
      </c>
      <c r="B42" s="46" t="s">
        <v>123</v>
      </c>
      <c r="C42" s="41">
        <v>43</v>
      </c>
      <c r="D42" s="38" t="s">
        <v>47</v>
      </c>
      <c r="E42" s="38"/>
      <c r="F42" s="80">
        <v>343858.5</v>
      </c>
      <c r="G42" s="80">
        <v>6298610.71</v>
      </c>
      <c r="H42" s="43" t="s">
        <v>549</v>
      </c>
      <c r="I42" s="38" t="s">
        <v>431</v>
      </c>
      <c r="J42" s="38" t="s">
        <v>575</v>
      </c>
      <c r="K42" s="38"/>
      <c r="L42" s="38"/>
      <c r="M42" s="40"/>
      <c r="N42" s="40"/>
      <c r="O42" s="44">
        <v>0.72916666666666663</v>
      </c>
      <c r="P42" s="44">
        <v>0.89583333333333337</v>
      </c>
      <c r="Q42" s="47"/>
      <c r="R42" s="47"/>
      <c r="S42" s="41"/>
      <c r="T42" s="41"/>
      <c r="U42" s="38" t="s">
        <v>222</v>
      </c>
      <c r="V42" s="38" t="s">
        <v>223</v>
      </c>
      <c r="W42" s="38" t="s">
        <v>224</v>
      </c>
      <c r="X42" s="38" t="s">
        <v>225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42"/>
      <c r="AM42" s="42"/>
      <c r="AN42" s="42"/>
      <c r="AO42" s="42"/>
      <c r="AP42" s="65"/>
      <c r="AQ42" s="41" t="s">
        <v>992</v>
      </c>
    </row>
    <row r="43" spans="1:43" s="3" customFormat="1" ht="11.25" x14ac:dyDescent="0.2">
      <c r="A43" s="7" t="s">
        <v>804</v>
      </c>
      <c r="B43" s="34" t="s">
        <v>123</v>
      </c>
      <c r="C43" s="21">
        <v>44</v>
      </c>
      <c r="D43" s="5" t="s">
        <v>671</v>
      </c>
      <c r="E43" s="5"/>
      <c r="F43" s="77">
        <v>341476.72</v>
      </c>
      <c r="G43" s="77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3">
        <v>3</v>
      </c>
      <c r="AQ43" s="21" t="s">
        <v>992</v>
      </c>
    </row>
    <row r="44" spans="1:43" s="3" customFormat="1" ht="11.25" x14ac:dyDescent="0.2">
      <c r="A44" s="7" t="s">
        <v>804</v>
      </c>
      <c r="B44" s="34" t="s">
        <v>123</v>
      </c>
      <c r="C44" s="21">
        <v>45</v>
      </c>
      <c r="D44" s="5" t="s">
        <v>659</v>
      </c>
      <c r="E44" s="5"/>
      <c r="F44" s="77">
        <v>342703.58</v>
      </c>
      <c r="G44" s="77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3">
        <v>2</v>
      </c>
      <c r="AQ44" s="21" t="s">
        <v>992</v>
      </c>
    </row>
    <row r="45" spans="1:43" s="3" customFormat="1" ht="11.25" x14ac:dyDescent="0.2">
      <c r="A45" s="7" t="s">
        <v>804</v>
      </c>
      <c r="B45" s="34" t="s">
        <v>123</v>
      </c>
      <c r="C45" s="21">
        <v>47</v>
      </c>
      <c r="D45" s="5" t="s">
        <v>48</v>
      </c>
      <c r="E45" s="5"/>
      <c r="F45" s="77">
        <v>347157.73</v>
      </c>
      <c r="G45" s="77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3">
        <v>4</v>
      </c>
      <c r="AQ45" s="21" t="s">
        <v>992</v>
      </c>
    </row>
    <row r="46" spans="1:43" s="3" customFormat="1" ht="11.25" x14ac:dyDescent="0.2">
      <c r="A46" s="42" t="s">
        <v>805</v>
      </c>
      <c r="B46" s="42" t="s">
        <v>123</v>
      </c>
      <c r="C46" s="41">
        <v>48</v>
      </c>
      <c r="D46" s="42" t="s">
        <v>49</v>
      </c>
      <c r="E46" s="42"/>
      <c r="F46" s="78">
        <v>351474.58</v>
      </c>
      <c r="G46" s="78">
        <v>6297091.5199999996</v>
      </c>
      <c r="H46" s="42" t="s">
        <v>551</v>
      </c>
      <c r="I46" s="42" t="s">
        <v>434</v>
      </c>
      <c r="J46" s="42" t="s">
        <v>571</v>
      </c>
      <c r="K46" s="42"/>
      <c r="L46" s="42"/>
      <c r="M46" s="42"/>
      <c r="N46" s="42"/>
      <c r="O46" s="44">
        <v>0.72916666666666663</v>
      </c>
      <c r="P46" s="44">
        <v>0.85416666666666663</v>
      </c>
      <c r="Q46" s="42"/>
      <c r="R46" s="42"/>
      <c r="S46" s="42"/>
      <c r="T46" s="42"/>
      <c r="U46" s="42" t="s">
        <v>233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64">
        <v>4</v>
      </c>
      <c r="AQ46" s="41" t="s">
        <v>992</v>
      </c>
    </row>
    <row r="47" spans="1:43" s="3" customFormat="1" ht="11.25" x14ac:dyDescent="0.2">
      <c r="A47" s="7" t="s">
        <v>804</v>
      </c>
      <c r="B47" s="34" t="s">
        <v>125</v>
      </c>
      <c r="C47" s="21">
        <v>49</v>
      </c>
      <c r="D47" s="5" t="s">
        <v>50</v>
      </c>
      <c r="E47" s="5"/>
      <c r="F47" s="77">
        <v>341499.35</v>
      </c>
      <c r="G47" s="77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3">
        <v>4</v>
      </c>
      <c r="AQ47" s="21" t="s">
        <v>992</v>
      </c>
    </row>
    <row r="48" spans="1:43" s="16" customFormat="1" ht="11.25" x14ac:dyDescent="0.2">
      <c r="A48" s="42" t="s">
        <v>805</v>
      </c>
      <c r="B48" s="46" t="s">
        <v>123</v>
      </c>
      <c r="C48" s="41">
        <v>51</v>
      </c>
      <c r="D48" s="38" t="s">
        <v>51</v>
      </c>
      <c r="E48" s="38"/>
      <c r="F48" s="80">
        <v>350264.77</v>
      </c>
      <c r="G48" s="80">
        <v>6291205</v>
      </c>
      <c r="H48" s="43" t="s">
        <v>555</v>
      </c>
      <c r="I48" s="38" t="s">
        <v>436</v>
      </c>
      <c r="J48" s="38" t="s">
        <v>571</v>
      </c>
      <c r="K48" s="38"/>
      <c r="L48" s="38"/>
      <c r="M48" s="40"/>
      <c r="N48" s="40"/>
      <c r="O48" s="44">
        <v>0.70833333333333337</v>
      </c>
      <c r="P48" s="44">
        <v>0.89583333333333337</v>
      </c>
      <c r="Q48" s="47"/>
      <c r="R48" s="47"/>
      <c r="S48" s="41"/>
      <c r="T48" s="41"/>
      <c r="U48" s="38" t="s">
        <v>234</v>
      </c>
      <c r="V48" s="38" t="s">
        <v>236</v>
      </c>
      <c r="W48" s="38" t="s">
        <v>232</v>
      </c>
      <c r="X48" s="38" t="s">
        <v>235</v>
      </c>
      <c r="Y48" s="38" t="s">
        <v>510</v>
      </c>
      <c r="Z48" s="38"/>
      <c r="AA48" s="48"/>
      <c r="AB48" s="48"/>
      <c r="AC48" s="48"/>
      <c r="AD48" s="48"/>
      <c r="AE48" s="48"/>
      <c r="AF48" s="48"/>
      <c r="AG48" s="38"/>
      <c r="AH48" s="38"/>
      <c r="AI48" s="38"/>
      <c r="AJ48" s="38"/>
      <c r="AK48" s="38"/>
      <c r="AL48" s="42"/>
      <c r="AM48" s="42"/>
      <c r="AN48" s="42"/>
      <c r="AO48" s="42"/>
      <c r="AP48" s="65"/>
      <c r="AQ48" s="41" t="s">
        <v>992</v>
      </c>
    </row>
    <row r="49" spans="1:43" s="3" customFormat="1" ht="11.25" x14ac:dyDescent="0.2">
      <c r="A49" s="7" t="s">
        <v>804</v>
      </c>
      <c r="B49" s="34" t="s">
        <v>123</v>
      </c>
      <c r="C49" s="21">
        <v>52</v>
      </c>
      <c r="D49" s="5" t="s">
        <v>52</v>
      </c>
      <c r="E49" s="5"/>
      <c r="F49" s="77">
        <v>353937.33</v>
      </c>
      <c r="G49" s="77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3">
        <v>4</v>
      </c>
      <c r="AQ49" s="21" t="s">
        <v>992</v>
      </c>
    </row>
    <row r="50" spans="1:43" s="3" customFormat="1" ht="11.25" x14ac:dyDescent="0.2">
      <c r="A50" s="42" t="s">
        <v>805</v>
      </c>
      <c r="B50" s="42" t="s">
        <v>123</v>
      </c>
      <c r="C50" s="41">
        <v>53</v>
      </c>
      <c r="D50" s="42" t="s">
        <v>53</v>
      </c>
      <c r="E50" s="42"/>
      <c r="F50" s="78">
        <v>348617.96</v>
      </c>
      <c r="G50" s="78">
        <v>6297033.2999999998</v>
      </c>
      <c r="H50" s="42" t="s">
        <v>551</v>
      </c>
      <c r="I50" s="42" t="s">
        <v>437</v>
      </c>
      <c r="J50" s="42" t="s">
        <v>575</v>
      </c>
      <c r="K50" s="42"/>
      <c r="L50" s="42"/>
      <c r="M50" s="42"/>
      <c r="N50" s="42"/>
      <c r="O50" s="44">
        <v>0.70833333333333337</v>
      </c>
      <c r="P50" s="44">
        <v>0.875</v>
      </c>
      <c r="Q50" s="44"/>
      <c r="R50" s="44"/>
      <c r="S50" s="42"/>
      <c r="T50" s="42"/>
      <c r="U50" s="42" t="s">
        <v>241</v>
      </c>
      <c r="V50" s="42" t="s">
        <v>244</v>
      </c>
      <c r="W50" s="42" t="s">
        <v>242</v>
      </c>
      <c r="X50" s="42" t="s">
        <v>245</v>
      </c>
      <c r="Y50" s="42" t="s">
        <v>243</v>
      </c>
      <c r="Z50" s="42" t="s">
        <v>514</v>
      </c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64">
        <v>4</v>
      </c>
      <c r="AQ50" s="41" t="s">
        <v>992</v>
      </c>
    </row>
    <row r="51" spans="1:43" s="3" customFormat="1" ht="11.25" x14ac:dyDescent="0.2">
      <c r="A51" s="7" t="s">
        <v>804</v>
      </c>
      <c r="B51" s="34" t="s">
        <v>125</v>
      </c>
      <c r="C51" s="21">
        <v>54</v>
      </c>
      <c r="D51" s="5" t="s">
        <v>54</v>
      </c>
      <c r="E51" s="5"/>
      <c r="F51" s="77">
        <v>347212.36</v>
      </c>
      <c r="G51" s="77">
        <v>6304169.3300000001</v>
      </c>
      <c r="H51" s="9" t="s">
        <v>554</v>
      </c>
      <c r="I51" s="5" t="s">
        <v>880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877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3">
        <v>5</v>
      </c>
      <c r="AQ51" s="21" t="s">
        <v>992</v>
      </c>
    </row>
    <row r="52" spans="1:43" s="3" customFormat="1" ht="11.25" x14ac:dyDescent="0.2">
      <c r="A52" s="7" t="s">
        <v>804</v>
      </c>
      <c r="B52" s="34" t="s">
        <v>123</v>
      </c>
      <c r="C52" s="21">
        <v>55</v>
      </c>
      <c r="D52" s="5" t="s">
        <v>55</v>
      </c>
      <c r="E52" s="5"/>
      <c r="F52" s="77">
        <v>352657.16</v>
      </c>
      <c r="G52" s="77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3">
        <v>3</v>
      </c>
      <c r="AQ52" s="21" t="s">
        <v>992</v>
      </c>
    </row>
    <row r="53" spans="1:43" s="3" customFormat="1" ht="11.25" x14ac:dyDescent="0.2">
      <c r="A53" s="42" t="s">
        <v>805</v>
      </c>
      <c r="B53" s="42" t="s">
        <v>123</v>
      </c>
      <c r="C53" s="41">
        <v>56</v>
      </c>
      <c r="D53" s="42" t="s">
        <v>56</v>
      </c>
      <c r="E53" s="42"/>
      <c r="F53" s="78">
        <v>346025.17</v>
      </c>
      <c r="G53" s="78">
        <v>6296416.5199999996</v>
      </c>
      <c r="H53" s="42" t="s">
        <v>549</v>
      </c>
      <c r="I53" s="42" t="s">
        <v>439</v>
      </c>
      <c r="J53" s="42" t="s">
        <v>575</v>
      </c>
      <c r="K53" s="42"/>
      <c r="L53" s="42"/>
      <c r="M53" s="42"/>
      <c r="N53" s="42"/>
      <c r="O53" s="44">
        <v>0.27083333333333331</v>
      </c>
      <c r="P53" s="44">
        <v>0.41666666666666669</v>
      </c>
      <c r="Q53" s="44">
        <v>0.70833333333333337</v>
      </c>
      <c r="R53" s="44">
        <v>0.83333333333333337</v>
      </c>
      <c r="S53" s="42"/>
      <c r="T53" s="42"/>
      <c r="U53" s="42" t="s">
        <v>241</v>
      </c>
      <c r="V53" s="42" t="s">
        <v>244</v>
      </c>
      <c r="W53" s="42" t="s">
        <v>242</v>
      </c>
      <c r="X53" s="42" t="s">
        <v>245</v>
      </c>
      <c r="Y53" s="42" t="s">
        <v>243</v>
      </c>
      <c r="Z53" s="42" t="s">
        <v>514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64">
        <v>3</v>
      </c>
      <c r="AQ53" s="41" t="s">
        <v>992</v>
      </c>
    </row>
    <row r="54" spans="1:43" s="3" customFormat="1" ht="11.25" x14ac:dyDescent="0.2">
      <c r="A54" s="7" t="s">
        <v>804</v>
      </c>
      <c r="B54" s="34" t="s">
        <v>123</v>
      </c>
      <c r="C54" s="21">
        <v>57</v>
      </c>
      <c r="D54" s="5" t="s">
        <v>110</v>
      </c>
      <c r="E54" s="5" t="s">
        <v>111</v>
      </c>
      <c r="F54" s="77">
        <v>351574.8</v>
      </c>
      <c r="G54" s="77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3">
        <v>3</v>
      </c>
      <c r="AQ54" s="21" t="s">
        <v>992</v>
      </c>
    </row>
    <row r="55" spans="1:43" s="3" customFormat="1" ht="11.25" x14ac:dyDescent="0.2">
      <c r="A55" s="42" t="s">
        <v>805</v>
      </c>
      <c r="B55" s="42" t="s">
        <v>123</v>
      </c>
      <c r="C55" s="41">
        <v>58</v>
      </c>
      <c r="D55" s="42" t="s">
        <v>57</v>
      </c>
      <c r="E55" s="42"/>
      <c r="F55" s="78">
        <v>353356.59</v>
      </c>
      <c r="G55" s="78">
        <v>6294384.4500000002</v>
      </c>
      <c r="H55" s="42" t="s">
        <v>556</v>
      </c>
      <c r="I55" s="42" t="s">
        <v>440</v>
      </c>
      <c r="J55" s="42" t="s">
        <v>566</v>
      </c>
      <c r="K55" s="42"/>
      <c r="L55" s="42"/>
      <c r="M55" s="42"/>
      <c r="N55" s="42"/>
      <c r="O55" s="44"/>
      <c r="P55" s="44"/>
      <c r="Q55" s="44"/>
      <c r="R55" s="44"/>
      <c r="S55" s="42"/>
      <c r="T55" s="42"/>
      <c r="U55" s="42" t="s">
        <v>260</v>
      </c>
      <c r="V55" s="42" t="s">
        <v>258</v>
      </c>
      <c r="W55" s="42" t="s">
        <v>259</v>
      </c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64">
        <v>3</v>
      </c>
      <c r="AQ55" s="41" t="s">
        <v>992</v>
      </c>
    </row>
    <row r="56" spans="1:43" s="3" customFormat="1" ht="11.25" x14ac:dyDescent="0.2">
      <c r="A56" s="7" t="s">
        <v>804</v>
      </c>
      <c r="B56" s="34" t="s">
        <v>123</v>
      </c>
      <c r="C56" s="21">
        <v>59</v>
      </c>
      <c r="D56" s="5" t="s">
        <v>58</v>
      </c>
      <c r="E56" s="5"/>
      <c r="F56" s="77">
        <v>350150.29</v>
      </c>
      <c r="G56" s="77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3">
        <v>8</v>
      </c>
      <c r="AQ56" s="21" t="s">
        <v>992</v>
      </c>
    </row>
    <row r="57" spans="1:43" s="3" customFormat="1" x14ac:dyDescent="0.2">
      <c r="A57" s="7" t="s">
        <v>804</v>
      </c>
      <c r="B57" s="34" t="s">
        <v>123</v>
      </c>
      <c r="C57" s="21">
        <v>60</v>
      </c>
      <c r="D57" s="5" t="s">
        <v>59</v>
      </c>
      <c r="E57" s="5"/>
      <c r="F57" s="77">
        <v>349473.96</v>
      </c>
      <c r="G57" s="77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3">
        <v>3</v>
      </c>
      <c r="AQ57" s="21" t="s">
        <v>992</v>
      </c>
    </row>
    <row r="58" spans="1:43" s="3" customFormat="1" ht="11.25" x14ac:dyDescent="0.2">
      <c r="A58" s="7" t="s">
        <v>804</v>
      </c>
      <c r="B58" s="34" t="s">
        <v>123</v>
      </c>
      <c r="C58" s="21">
        <v>61</v>
      </c>
      <c r="D58" s="5" t="s">
        <v>60</v>
      </c>
      <c r="E58" s="5"/>
      <c r="F58" s="77">
        <v>348279.37</v>
      </c>
      <c r="G58" s="77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3">
        <v>5</v>
      </c>
      <c r="AQ58" s="21" t="s">
        <v>992</v>
      </c>
    </row>
    <row r="59" spans="1:43" s="16" customFormat="1" x14ac:dyDescent="0.2">
      <c r="A59" s="42" t="s">
        <v>805</v>
      </c>
      <c r="B59" s="46" t="s">
        <v>123</v>
      </c>
      <c r="C59" s="41">
        <v>62</v>
      </c>
      <c r="D59" s="38" t="s">
        <v>61</v>
      </c>
      <c r="E59" s="38"/>
      <c r="F59" s="80">
        <v>352359.67</v>
      </c>
      <c r="G59" s="80">
        <v>6291132.4000000004</v>
      </c>
      <c r="H59" s="43" t="s">
        <v>555</v>
      </c>
      <c r="I59" s="38" t="s">
        <v>444</v>
      </c>
      <c r="J59" s="38" t="s">
        <v>573</v>
      </c>
      <c r="K59" s="49"/>
      <c r="L59" s="49"/>
      <c r="M59" s="50"/>
      <c r="N59" s="50"/>
      <c r="O59" s="44">
        <v>0.72916666666666663</v>
      </c>
      <c r="P59" s="44">
        <v>0.85416666666666663</v>
      </c>
      <c r="Q59" s="47"/>
      <c r="R59" s="47"/>
      <c r="S59" s="41"/>
      <c r="T59" s="51"/>
      <c r="U59" s="38" t="s">
        <v>265</v>
      </c>
      <c r="V59" s="38" t="s">
        <v>266</v>
      </c>
      <c r="W59" s="38"/>
      <c r="X59" s="45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42"/>
      <c r="AM59" s="42"/>
      <c r="AN59" s="42"/>
      <c r="AO59" s="42"/>
      <c r="AP59" s="65"/>
      <c r="AQ59" s="41" t="s">
        <v>992</v>
      </c>
    </row>
    <row r="60" spans="1:43" s="3" customFormat="1" ht="11.25" x14ac:dyDescent="0.2">
      <c r="A60" s="42" t="s">
        <v>805</v>
      </c>
      <c r="B60" s="42" t="s">
        <v>123</v>
      </c>
      <c r="C60" s="41">
        <v>63</v>
      </c>
      <c r="D60" s="42" t="s">
        <v>62</v>
      </c>
      <c r="E60" s="42"/>
      <c r="F60" s="78">
        <v>347234.15</v>
      </c>
      <c r="G60" s="78">
        <v>6304104.2999999998</v>
      </c>
      <c r="H60" s="42" t="s">
        <v>554</v>
      </c>
      <c r="I60" s="42" t="s">
        <v>445</v>
      </c>
      <c r="J60" s="42" t="s">
        <v>573</v>
      </c>
      <c r="K60" s="42"/>
      <c r="L60" s="42"/>
      <c r="M60" s="42"/>
      <c r="N60" s="42"/>
      <c r="O60" s="44">
        <v>0.27083333333333331</v>
      </c>
      <c r="P60" s="44">
        <v>0.39583333333333331</v>
      </c>
      <c r="Q60" s="47"/>
      <c r="R60" s="47"/>
      <c r="S60" s="47"/>
      <c r="T60" s="47"/>
      <c r="U60" s="47" t="s">
        <v>217</v>
      </c>
      <c r="V60" s="47" t="s">
        <v>218</v>
      </c>
      <c r="W60" s="47" t="s">
        <v>267</v>
      </c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65">
        <v>3</v>
      </c>
      <c r="AQ60" s="47" t="s">
        <v>992</v>
      </c>
    </row>
    <row r="61" spans="1:43" s="16" customFormat="1" x14ac:dyDescent="0.2">
      <c r="A61" s="42" t="s">
        <v>805</v>
      </c>
      <c r="B61" s="46" t="s">
        <v>123</v>
      </c>
      <c r="C61" s="41">
        <v>64</v>
      </c>
      <c r="D61" s="38" t="s">
        <v>660</v>
      </c>
      <c r="E61" s="38"/>
      <c r="F61" s="80">
        <v>339945.54</v>
      </c>
      <c r="G61" s="80">
        <v>6297310.6100000003</v>
      </c>
      <c r="H61" s="43" t="s">
        <v>546</v>
      </c>
      <c r="I61" s="38" t="s">
        <v>446</v>
      </c>
      <c r="J61" s="38" t="s">
        <v>575</v>
      </c>
      <c r="K61" s="49"/>
      <c r="L61" s="49"/>
      <c r="M61" s="50"/>
      <c r="N61" s="50"/>
      <c r="O61" s="44">
        <v>0.75</v>
      </c>
      <c r="P61" s="44">
        <v>0.875</v>
      </c>
      <c r="Q61" s="47"/>
      <c r="R61" s="47"/>
      <c r="S61" s="41"/>
      <c r="T61" s="51"/>
      <c r="U61" s="38" t="s">
        <v>580</v>
      </c>
      <c r="V61" s="38" t="s">
        <v>268</v>
      </c>
      <c r="W61" s="38" t="s">
        <v>269</v>
      </c>
      <c r="X61" s="38"/>
      <c r="Y61" s="45"/>
      <c r="Z61" s="52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42"/>
      <c r="AM61" s="42"/>
      <c r="AN61" s="42"/>
      <c r="AO61" s="42"/>
      <c r="AP61" s="65"/>
      <c r="AQ61" s="41" t="s">
        <v>992</v>
      </c>
    </row>
    <row r="62" spans="1:43" s="16" customFormat="1" ht="12" x14ac:dyDescent="0.2">
      <c r="A62" s="42" t="s">
        <v>805</v>
      </c>
      <c r="B62" s="46" t="s">
        <v>123</v>
      </c>
      <c r="C62" s="41">
        <v>65</v>
      </c>
      <c r="D62" s="39" t="s">
        <v>63</v>
      </c>
      <c r="E62" s="38"/>
      <c r="F62" s="78">
        <v>345270.03</v>
      </c>
      <c r="G62" s="78">
        <v>6297960.1100000003</v>
      </c>
      <c r="H62" s="38"/>
      <c r="I62" s="38" t="s">
        <v>447</v>
      </c>
      <c r="J62" s="38"/>
      <c r="K62" s="38"/>
      <c r="L62" s="38"/>
      <c r="M62" s="40"/>
      <c r="N62" s="40"/>
      <c r="O62" s="44"/>
      <c r="P62" s="44"/>
      <c r="Q62" s="41"/>
      <c r="R62" s="41"/>
      <c r="S62" s="41"/>
      <c r="T62" s="41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65"/>
      <c r="AQ62" s="41" t="s">
        <v>992</v>
      </c>
    </row>
    <row r="63" spans="1:43" s="3" customFormat="1" ht="11.25" x14ac:dyDescent="0.2">
      <c r="A63" s="7" t="s">
        <v>804</v>
      </c>
      <c r="B63" s="34" t="s">
        <v>123</v>
      </c>
      <c r="C63" s="21">
        <v>66</v>
      </c>
      <c r="D63" s="5" t="s">
        <v>64</v>
      </c>
      <c r="E63" s="5"/>
      <c r="F63" s="77">
        <v>341465.2</v>
      </c>
      <c r="G63" s="77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3">
        <v>3</v>
      </c>
      <c r="AQ63" s="21" t="s">
        <v>992</v>
      </c>
    </row>
    <row r="64" spans="1:43" s="3" customFormat="1" ht="11.25" x14ac:dyDescent="0.2">
      <c r="A64" s="42" t="s">
        <v>805</v>
      </c>
      <c r="B64" s="42" t="s">
        <v>123</v>
      </c>
      <c r="C64" s="41">
        <v>67</v>
      </c>
      <c r="D64" s="42" t="s">
        <v>65</v>
      </c>
      <c r="E64" s="42"/>
      <c r="F64" s="78">
        <v>348682.44</v>
      </c>
      <c r="G64" s="78">
        <v>6297083.3300000001</v>
      </c>
      <c r="H64" s="42" t="s">
        <v>551</v>
      </c>
      <c r="I64" s="42" t="s">
        <v>449</v>
      </c>
      <c r="J64" s="42" t="s">
        <v>575</v>
      </c>
      <c r="K64" s="42"/>
      <c r="L64" s="42"/>
      <c r="M64" s="42"/>
      <c r="N64" s="42"/>
      <c r="O64" s="44">
        <v>0.72916666666666663</v>
      </c>
      <c r="P64" s="44">
        <v>0.85416666666666663</v>
      </c>
      <c r="Q64" s="47"/>
      <c r="R64" s="47"/>
      <c r="S64" s="47"/>
      <c r="T64" s="47"/>
      <c r="U64" s="47" t="s">
        <v>251</v>
      </c>
      <c r="V64" s="47" t="s">
        <v>254</v>
      </c>
      <c r="W64" s="47" t="s">
        <v>255</v>
      </c>
      <c r="X64" s="47" t="s">
        <v>253</v>
      </c>
      <c r="Y64" s="47" t="s">
        <v>257</v>
      </c>
      <c r="Z64" s="47" t="s">
        <v>515</v>
      </c>
      <c r="AA64" s="47" t="s">
        <v>607</v>
      </c>
      <c r="AB64" s="47" t="s">
        <v>683</v>
      </c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65">
        <v>4</v>
      </c>
      <c r="AQ64" s="47" t="s">
        <v>992</v>
      </c>
    </row>
    <row r="65" spans="1:43" s="3" customFormat="1" ht="11.25" x14ac:dyDescent="0.2">
      <c r="A65" s="42" t="s">
        <v>805</v>
      </c>
      <c r="B65" s="42" t="s">
        <v>123</v>
      </c>
      <c r="C65" s="41">
        <v>68</v>
      </c>
      <c r="D65" s="42" t="s">
        <v>66</v>
      </c>
      <c r="E65" s="42"/>
      <c r="F65" s="78">
        <v>346972.42</v>
      </c>
      <c r="G65" s="78">
        <v>6298497.4900000002</v>
      </c>
      <c r="H65" s="42" t="s">
        <v>549</v>
      </c>
      <c r="I65" s="42" t="s">
        <v>450</v>
      </c>
      <c r="J65" s="42" t="s">
        <v>573</v>
      </c>
      <c r="K65" s="42"/>
      <c r="L65" s="42"/>
      <c r="M65" s="42"/>
      <c r="N65" s="42"/>
      <c r="O65" s="44">
        <v>0.72916666666666663</v>
      </c>
      <c r="P65" s="44">
        <v>0.85416666666666663</v>
      </c>
      <c r="Q65" s="47"/>
      <c r="R65" s="47"/>
      <c r="S65" s="47"/>
      <c r="T65" s="47"/>
      <c r="U65" s="47" t="s">
        <v>377</v>
      </c>
      <c r="V65" s="47" t="s">
        <v>379</v>
      </c>
      <c r="W65" s="47" t="s">
        <v>273</v>
      </c>
      <c r="X65" s="47" t="s">
        <v>604</v>
      </c>
      <c r="Y65" s="47" t="s">
        <v>619</v>
      </c>
      <c r="Z65" s="47" t="s">
        <v>190</v>
      </c>
      <c r="AA65" s="47" t="s">
        <v>772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65">
        <v>4</v>
      </c>
      <c r="AQ65" s="47" t="s">
        <v>992</v>
      </c>
    </row>
    <row r="66" spans="1:43" s="3" customFormat="1" ht="11.25" x14ac:dyDescent="0.2">
      <c r="A66" s="42" t="s">
        <v>805</v>
      </c>
      <c r="B66" s="42" t="s">
        <v>123</v>
      </c>
      <c r="C66" s="41">
        <v>69</v>
      </c>
      <c r="D66" s="42" t="s">
        <v>67</v>
      </c>
      <c r="E66" s="42"/>
      <c r="F66" s="78">
        <v>345463.63</v>
      </c>
      <c r="G66" s="78">
        <v>6287953.2300000004</v>
      </c>
      <c r="H66" s="42" t="s">
        <v>558</v>
      </c>
      <c r="I66" s="42" t="s">
        <v>593</v>
      </c>
      <c r="J66" s="42" t="s">
        <v>570</v>
      </c>
      <c r="K66" s="42"/>
      <c r="L66" s="42"/>
      <c r="M66" s="42"/>
      <c r="N66" s="42"/>
      <c r="O66" s="44">
        <v>0.75</v>
      </c>
      <c r="P66" s="44">
        <v>0.875</v>
      </c>
      <c r="Q66" s="47"/>
      <c r="R66" s="47"/>
      <c r="S66" s="47"/>
      <c r="T66" s="47"/>
      <c r="U66" s="47" t="s">
        <v>274</v>
      </c>
      <c r="V66" s="47" t="s">
        <v>275</v>
      </c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65">
        <v>3</v>
      </c>
      <c r="AQ66" s="47" t="s">
        <v>992</v>
      </c>
    </row>
    <row r="67" spans="1:43" s="3" customFormat="1" ht="11.25" x14ac:dyDescent="0.2">
      <c r="A67" s="42" t="s">
        <v>805</v>
      </c>
      <c r="B67" s="42" t="s">
        <v>123</v>
      </c>
      <c r="C67" s="41">
        <v>70</v>
      </c>
      <c r="D67" s="42" t="s">
        <v>68</v>
      </c>
      <c r="E67" s="42"/>
      <c r="F67" s="78">
        <v>342791.43</v>
      </c>
      <c r="G67" s="78">
        <v>6306805.3899999997</v>
      </c>
      <c r="H67" s="42" t="s">
        <v>553</v>
      </c>
      <c r="I67" s="42" t="s">
        <v>451</v>
      </c>
      <c r="J67" s="42" t="s">
        <v>566</v>
      </c>
      <c r="K67" s="42"/>
      <c r="L67" s="42"/>
      <c r="M67" s="42"/>
      <c r="N67" s="42"/>
      <c r="O67" s="44">
        <v>0.27083333333333331</v>
      </c>
      <c r="P67" s="44">
        <v>0.39583333333333331</v>
      </c>
      <c r="Q67" s="47"/>
      <c r="R67" s="47"/>
      <c r="S67" s="47"/>
      <c r="T67" s="47"/>
      <c r="U67" s="47" t="s">
        <v>276</v>
      </c>
      <c r="V67" s="47" t="s">
        <v>277</v>
      </c>
      <c r="W67" s="47" t="s">
        <v>577</v>
      </c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65">
        <v>5</v>
      </c>
      <c r="AQ67" s="47" t="s">
        <v>992</v>
      </c>
    </row>
    <row r="68" spans="1:43" s="16" customFormat="1" ht="12" x14ac:dyDescent="0.2">
      <c r="A68" s="42" t="s">
        <v>805</v>
      </c>
      <c r="B68" s="46" t="s">
        <v>813</v>
      </c>
      <c r="C68" s="41">
        <v>71</v>
      </c>
      <c r="D68" s="39" t="s">
        <v>584</v>
      </c>
      <c r="E68" s="38"/>
      <c r="F68" s="78">
        <v>342741.14</v>
      </c>
      <c r="G68" s="78">
        <v>6306818.7699999996</v>
      </c>
      <c r="H68" s="38"/>
      <c r="I68" s="38" t="s">
        <v>583</v>
      </c>
      <c r="J68" s="38"/>
      <c r="K68" s="38"/>
      <c r="L68" s="38"/>
      <c r="M68" s="40"/>
      <c r="N68" s="40"/>
      <c r="O68" s="44"/>
      <c r="P68" s="44"/>
      <c r="Q68" s="41"/>
      <c r="R68" s="41"/>
      <c r="S68" s="41"/>
      <c r="T68" s="41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65"/>
      <c r="AQ68" s="41" t="s">
        <v>992</v>
      </c>
    </row>
    <row r="69" spans="1:43" s="3" customFormat="1" ht="11.25" x14ac:dyDescent="0.2">
      <c r="A69" s="7" t="s">
        <v>804</v>
      </c>
      <c r="B69" s="34" t="s">
        <v>123</v>
      </c>
      <c r="C69" s="21">
        <v>72</v>
      </c>
      <c r="D69" s="5" t="s">
        <v>69</v>
      </c>
      <c r="E69" s="5"/>
      <c r="F69" s="77">
        <v>351697.57</v>
      </c>
      <c r="G69" s="77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3">
        <v>4</v>
      </c>
      <c r="AQ69" s="21" t="s">
        <v>992</v>
      </c>
    </row>
    <row r="70" spans="1:43" s="3" customFormat="1" ht="11.25" x14ac:dyDescent="0.2">
      <c r="A70" s="7" t="s">
        <v>804</v>
      </c>
      <c r="B70" s="34" t="s">
        <v>123</v>
      </c>
      <c r="C70" s="21">
        <v>73</v>
      </c>
      <c r="D70" s="5" t="s">
        <v>70</v>
      </c>
      <c r="E70" s="5"/>
      <c r="F70" s="77">
        <v>341448.16</v>
      </c>
      <c r="G70" s="77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3">
        <v>3</v>
      </c>
      <c r="AQ70" s="21" t="s">
        <v>992</v>
      </c>
    </row>
    <row r="71" spans="1:43" s="3" customFormat="1" ht="11.25" x14ac:dyDescent="0.2">
      <c r="A71" s="7" t="s">
        <v>804</v>
      </c>
      <c r="B71" s="34" t="s">
        <v>125</v>
      </c>
      <c r="C71" s="21">
        <v>74</v>
      </c>
      <c r="D71" s="5" t="s">
        <v>71</v>
      </c>
      <c r="E71" s="5"/>
      <c r="F71" s="77">
        <v>346664.27</v>
      </c>
      <c r="G71" s="77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3">
        <v>8</v>
      </c>
      <c r="AQ71" s="21" t="s">
        <v>992</v>
      </c>
    </row>
    <row r="72" spans="1:43" s="3" customFormat="1" ht="11.25" x14ac:dyDescent="0.2">
      <c r="A72" s="7" t="s">
        <v>804</v>
      </c>
      <c r="B72" s="34" t="s">
        <v>123</v>
      </c>
      <c r="C72" s="21">
        <v>75</v>
      </c>
      <c r="D72" s="5" t="s">
        <v>72</v>
      </c>
      <c r="E72" s="5"/>
      <c r="F72" s="77">
        <v>353177.99</v>
      </c>
      <c r="G72" s="77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3">
        <v>4</v>
      </c>
      <c r="AQ72" s="21" t="s">
        <v>992</v>
      </c>
    </row>
    <row r="73" spans="1:43" s="3" customFormat="1" ht="11.25" x14ac:dyDescent="0.2">
      <c r="A73" s="7" t="s">
        <v>804</v>
      </c>
      <c r="B73" s="34" t="s">
        <v>125</v>
      </c>
      <c r="C73" s="21">
        <v>78</v>
      </c>
      <c r="D73" s="5" t="s">
        <v>73</v>
      </c>
      <c r="E73" s="5"/>
      <c r="F73" s="77">
        <v>344682.34</v>
      </c>
      <c r="G73" s="77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3">
        <v>2</v>
      </c>
      <c r="AQ73" s="21" t="s">
        <v>992</v>
      </c>
    </row>
    <row r="74" spans="1:43" s="3" customFormat="1" ht="11.25" x14ac:dyDescent="0.2">
      <c r="A74" s="7" t="s">
        <v>804</v>
      </c>
      <c r="B74" s="34" t="s">
        <v>123</v>
      </c>
      <c r="C74" s="21">
        <v>79</v>
      </c>
      <c r="D74" s="5" t="s">
        <v>74</v>
      </c>
      <c r="E74" s="5"/>
      <c r="F74" s="77">
        <v>345626.8</v>
      </c>
      <c r="G74" s="77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3">
        <v>2</v>
      </c>
      <c r="AQ74" s="21" t="s">
        <v>992</v>
      </c>
    </row>
    <row r="75" spans="1:43" s="3" customFormat="1" ht="11.25" x14ac:dyDescent="0.2">
      <c r="A75" s="42" t="s">
        <v>805</v>
      </c>
      <c r="B75" s="42" t="s">
        <v>123</v>
      </c>
      <c r="C75" s="41">
        <v>80</v>
      </c>
      <c r="D75" s="42" t="s">
        <v>75</v>
      </c>
      <c r="E75" s="42"/>
      <c r="F75" s="78">
        <v>343953.86</v>
      </c>
      <c r="G75" s="78">
        <v>6297545.1200000001</v>
      </c>
      <c r="H75" s="42" t="s">
        <v>549</v>
      </c>
      <c r="I75" s="42" t="s">
        <v>458</v>
      </c>
      <c r="J75" s="42" t="s">
        <v>566</v>
      </c>
      <c r="K75" s="42"/>
      <c r="L75" s="42"/>
      <c r="M75" s="42"/>
      <c r="N75" s="42"/>
      <c r="O75" s="44">
        <v>0.72916666666666663</v>
      </c>
      <c r="P75" s="44">
        <v>0.85416666666666663</v>
      </c>
      <c r="Q75" s="47"/>
      <c r="R75" s="47"/>
      <c r="S75" s="47"/>
      <c r="T75" s="47"/>
      <c r="U75" s="47" t="s">
        <v>143</v>
      </c>
      <c r="V75" s="47" t="s">
        <v>202</v>
      </c>
      <c r="W75" s="47" t="s">
        <v>200</v>
      </c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65">
        <v>2</v>
      </c>
      <c r="AQ75" s="47" t="s">
        <v>992</v>
      </c>
    </row>
    <row r="76" spans="1:43" s="16" customFormat="1" ht="12" x14ac:dyDescent="0.2">
      <c r="A76" s="42" t="s">
        <v>805</v>
      </c>
      <c r="B76" s="46" t="s">
        <v>123</v>
      </c>
      <c r="C76" s="41">
        <v>82</v>
      </c>
      <c r="D76" s="39" t="s">
        <v>76</v>
      </c>
      <c r="E76" s="38"/>
      <c r="F76" s="78">
        <v>353516.89</v>
      </c>
      <c r="G76" s="78">
        <v>6295579.6200000001</v>
      </c>
      <c r="H76" s="38" t="s">
        <v>551</v>
      </c>
      <c r="I76" s="38" t="s">
        <v>459</v>
      </c>
      <c r="J76" s="38" t="s">
        <v>575</v>
      </c>
      <c r="K76" s="38"/>
      <c r="L76" s="38"/>
      <c r="M76" s="40"/>
      <c r="N76" s="40"/>
      <c r="O76" s="44">
        <v>0.6875</v>
      </c>
      <c r="P76" s="44">
        <v>0.89583333333333337</v>
      </c>
      <c r="Q76" s="41"/>
      <c r="R76" s="41"/>
      <c r="S76" s="41"/>
      <c r="T76" s="41"/>
      <c r="U76" s="38" t="s">
        <v>241</v>
      </c>
      <c r="V76" s="38" t="s">
        <v>242</v>
      </c>
      <c r="W76" s="38" t="s">
        <v>243</v>
      </c>
      <c r="X76" s="38" t="s">
        <v>296</v>
      </c>
      <c r="Y76" s="38" t="s">
        <v>244</v>
      </c>
      <c r="Z76" s="38" t="s">
        <v>245</v>
      </c>
      <c r="AA76" s="38" t="s">
        <v>514</v>
      </c>
      <c r="AB76" s="38" t="s">
        <v>608</v>
      </c>
      <c r="AC76" s="38" t="s">
        <v>682</v>
      </c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65">
        <v>4</v>
      </c>
      <c r="AQ76" s="41" t="s">
        <v>992</v>
      </c>
    </row>
    <row r="77" spans="1:43" s="3" customFormat="1" ht="11.25" x14ac:dyDescent="0.2">
      <c r="A77" s="7" t="s">
        <v>804</v>
      </c>
      <c r="B77" s="34" t="s">
        <v>123</v>
      </c>
      <c r="C77" s="21">
        <v>83</v>
      </c>
      <c r="D77" s="5" t="s">
        <v>77</v>
      </c>
      <c r="E77" s="5"/>
      <c r="F77" s="77">
        <v>349980.76</v>
      </c>
      <c r="G77" s="77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3">
        <v>3</v>
      </c>
      <c r="AQ77" s="21" t="s">
        <v>992</v>
      </c>
    </row>
    <row r="78" spans="1:43" s="16" customFormat="1" ht="11.25" x14ac:dyDescent="0.2">
      <c r="A78" s="42" t="s">
        <v>805</v>
      </c>
      <c r="B78" s="46" t="s">
        <v>813</v>
      </c>
      <c r="C78" s="41">
        <v>85</v>
      </c>
      <c r="D78" s="38" t="s">
        <v>586</v>
      </c>
      <c r="E78" s="38"/>
      <c r="F78" s="78">
        <v>345442.46</v>
      </c>
      <c r="G78" s="78">
        <v>6287842.2999999998</v>
      </c>
      <c r="H78" s="38"/>
      <c r="I78" s="38" t="s">
        <v>585</v>
      </c>
      <c r="J78" s="38"/>
      <c r="K78" s="38"/>
      <c r="L78" s="38"/>
      <c r="M78" s="40"/>
      <c r="N78" s="40"/>
      <c r="O78" s="44"/>
      <c r="P78" s="44"/>
      <c r="Q78" s="41"/>
      <c r="R78" s="41"/>
      <c r="S78" s="41"/>
      <c r="T78" s="41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65"/>
      <c r="AQ78" s="41" t="s">
        <v>992</v>
      </c>
    </row>
    <row r="79" spans="1:43" s="16" customFormat="1" ht="12" x14ac:dyDescent="0.2">
      <c r="A79" s="42" t="s">
        <v>805</v>
      </c>
      <c r="B79" s="46" t="s">
        <v>125</v>
      </c>
      <c r="C79" s="41">
        <v>86</v>
      </c>
      <c r="D79" s="39" t="s">
        <v>661</v>
      </c>
      <c r="E79" s="38"/>
      <c r="F79" s="78">
        <v>353799.61</v>
      </c>
      <c r="G79" s="78">
        <v>6298819.3799999999</v>
      </c>
      <c r="H79" s="38"/>
      <c r="I79" s="38" t="s">
        <v>461</v>
      </c>
      <c r="J79" s="38"/>
      <c r="K79" s="38"/>
      <c r="L79" s="38"/>
      <c r="M79" s="40"/>
      <c r="N79" s="40"/>
      <c r="O79" s="44"/>
      <c r="P79" s="44"/>
      <c r="Q79" s="41"/>
      <c r="R79" s="41"/>
      <c r="S79" s="41"/>
      <c r="T79" s="41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65"/>
      <c r="AQ79" s="41" t="s">
        <v>992</v>
      </c>
    </row>
    <row r="80" spans="1:43" s="3" customFormat="1" ht="11.25" x14ac:dyDescent="0.2">
      <c r="A80" s="7" t="s">
        <v>804</v>
      </c>
      <c r="B80" s="34" t="s">
        <v>123</v>
      </c>
      <c r="C80" s="21">
        <v>87</v>
      </c>
      <c r="D80" s="5" t="s">
        <v>78</v>
      </c>
      <c r="E80" s="5"/>
      <c r="F80" s="77">
        <v>342843.58</v>
      </c>
      <c r="G80" s="77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3">
        <v>3</v>
      </c>
      <c r="AQ80" s="21" t="s">
        <v>992</v>
      </c>
    </row>
    <row r="81" spans="1:43" s="3" customFormat="1" ht="11.25" x14ac:dyDescent="0.2">
      <c r="A81" s="7" t="s">
        <v>804</v>
      </c>
      <c r="B81" s="34" t="s">
        <v>125</v>
      </c>
      <c r="C81" s="21">
        <v>90</v>
      </c>
      <c r="D81" s="5" t="s">
        <v>79</v>
      </c>
      <c r="E81" s="5"/>
      <c r="F81" s="77">
        <v>346607.38</v>
      </c>
      <c r="G81" s="77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3">
        <v>3</v>
      </c>
      <c r="AQ81" s="21" t="s">
        <v>992</v>
      </c>
    </row>
    <row r="82" spans="1:43" s="3" customFormat="1" ht="11.25" x14ac:dyDescent="0.2">
      <c r="A82" s="7" t="s">
        <v>804</v>
      </c>
      <c r="B82" s="34" t="s">
        <v>123</v>
      </c>
      <c r="C82" s="21">
        <v>91</v>
      </c>
      <c r="D82" s="5" t="s">
        <v>80</v>
      </c>
      <c r="E82" s="5"/>
      <c r="F82" s="77">
        <v>349947.06</v>
      </c>
      <c r="G82" s="77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3">
        <v>3</v>
      </c>
      <c r="AQ82" s="21" t="s">
        <v>992</v>
      </c>
    </row>
    <row r="83" spans="1:43" s="3" customFormat="1" ht="11.25" x14ac:dyDescent="0.2">
      <c r="A83" s="42" t="s">
        <v>805</v>
      </c>
      <c r="B83" s="42" t="s">
        <v>123</v>
      </c>
      <c r="C83" s="41">
        <v>93</v>
      </c>
      <c r="D83" s="42" t="s">
        <v>662</v>
      </c>
      <c r="E83" s="42"/>
      <c r="F83" s="78">
        <v>346351.71</v>
      </c>
      <c r="G83" s="78">
        <v>6299727.5499999998</v>
      </c>
      <c r="H83" s="42" t="s">
        <v>560</v>
      </c>
      <c r="I83" s="42" t="s">
        <v>465</v>
      </c>
      <c r="J83" s="42" t="s">
        <v>567</v>
      </c>
      <c r="K83" s="42"/>
      <c r="L83" s="42"/>
      <c r="M83" s="42"/>
      <c r="N83" s="42"/>
      <c r="O83" s="44">
        <v>0.75</v>
      </c>
      <c r="P83" s="44">
        <v>0.875</v>
      </c>
      <c r="Q83" s="41"/>
      <c r="R83" s="41"/>
      <c r="S83" s="41"/>
      <c r="T83" s="41"/>
      <c r="U83" s="41" t="s">
        <v>302</v>
      </c>
      <c r="V83" s="41" t="s">
        <v>303</v>
      </c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65">
        <v>2</v>
      </c>
      <c r="AQ83" s="41" t="s">
        <v>992</v>
      </c>
    </row>
    <row r="84" spans="1:43" s="3" customFormat="1" ht="15" x14ac:dyDescent="0.2">
      <c r="A84" s="7" t="s">
        <v>804</v>
      </c>
      <c r="B84" s="34" t="s">
        <v>123</v>
      </c>
      <c r="C84" s="21">
        <v>94</v>
      </c>
      <c r="D84" s="5" t="s">
        <v>81</v>
      </c>
      <c r="E84" s="5"/>
      <c r="F84" s="77">
        <v>345646.46</v>
      </c>
      <c r="G84" s="77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3">
        <v>3</v>
      </c>
      <c r="AQ84" s="21" t="s">
        <v>992</v>
      </c>
    </row>
    <row r="85" spans="1:43" s="3" customFormat="1" ht="15" x14ac:dyDescent="0.2">
      <c r="A85" s="7" t="s">
        <v>804</v>
      </c>
      <c r="B85" s="34" t="s">
        <v>123</v>
      </c>
      <c r="C85" s="21">
        <v>96</v>
      </c>
      <c r="D85" s="5" t="s">
        <v>82</v>
      </c>
      <c r="E85" s="5"/>
      <c r="F85" s="77">
        <v>349887.18</v>
      </c>
      <c r="G85" s="77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3">
        <v>3</v>
      </c>
      <c r="AQ85" s="21" t="s">
        <v>992</v>
      </c>
    </row>
    <row r="86" spans="1:43" s="16" customFormat="1" ht="11.25" x14ac:dyDescent="0.2">
      <c r="A86" s="42" t="s">
        <v>805</v>
      </c>
      <c r="B86" s="46" t="s">
        <v>123</v>
      </c>
      <c r="C86" s="41">
        <v>97</v>
      </c>
      <c r="D86" s="38" t="s">
        <v>663</v>
      </c>
      <c r="E86" s="38"/>
      <c r="F86" s="80">
        <v>339845.82</v>
      </c>
      <c r="G86" s="80">
        <v>6297447.5999999996</v>
      </c>
      <c r="H86" s="43" t="s">
        <v>546</v>
      </c>
      <c r="I86" s="38" t="s">
        <v>468</v>
      </c>
      <c r="J86" s="38" t="s">
        <v>575</v>
      </c>
      <c r="K86" s="38"/>
      <c r="L86" s="38"/>
      <c r="M86" s="40"/>
      <c r="N86" s="40"/>
      <c r="O86" s="44">
        <v>0.72916666666666663</v>
      </c>
      <c r="P86" s="44">
        <v>0.89583333333333337</v>
      </c>
      <c r="Q86" s="47"/>
      <c r="R86" s="47"/>
      <c r="S86" s="41"/>
      <c r="T86" s="41"/>
      <c r="U86" s="38" t="s">
        <v>308</v>
      </c>
      <c r="V86" s="38" t="s">
        <v>309</v>
      </c>
      <c r="W86" s="38" t="s">
        <v>310</v>
      </c>
      <c r="X86" s="45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42"/>
      <c r="AM86" s="42"/>
      <c r="AN86" s="42"/>
      <c r="AO86" s="42"/>
      <c r="AP86" s="65"/>
      <c r="AQ86" s="41" t="s">
        <v>992</v>
      </c>
    </row>
    <row r="87" spans="1:43" s="3" customFormat="1" ht="11.25" x14ac:dyDescent="0.2">
      <c r="A87" s="7" t="s">
        <v>804</v>
      </c>
      <c r="B87" s="34" t="s">
        <v>125</v>
      </c>
      <c r="C87" s="21">
        <v>98</v>
      </c>
      <c r="D87" s="5" t="s">
        <v>83</v>
      </c>
      <c r="E87" s="5"/>
      <c r="F87" s="77">
        <v>346361.76</v>
      </c>
      <c r="G87" s="77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915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3">
        <v>3</v>
      </c>
      <c r="AQ87" s="21" t="s">
        <v>992</v>
      </c>
    </row>
    <row r="88" spans="1:43" s="16" customFormat="1" ht="15" x14ac:dyDescent="0.2">
      <c r="A88" s="42" t="s">
        <v>805</v>
      </c>
      <c r="B88" s="46" t="s">
        <v>123</v>
      </c>
      <c r="C88" s="41">
        <v>99</v>
      </c>
      <c r="D88" s="38" t="s">
        <v>84</v>
      </c>
      <c r="E88" s="38"/>
      <c r="F88" s="80">
        <v>346209.35</v>
      </c>
      <c r="G88" s="80">
        <v>6291674.75</v>
      </c>
      <c r="H88" s="43" t="s">
        <v>561</v>
      </c>
      <c r="I88" s="38" t="s">
        <v>470</v>
      </c>
      <c r="J88" s="38" t="s">
        <v>571</v>
      </c>
      <c r="K88" s="38"/>
      <c r="L88" s="38"/>
      <c r="M88" s="40"/>
      <c r="N88" s="40"/>
      <c r="O88" s="44">
        <v>0.29166666666666669</v>
      </c>
      <c r="P88" s="44">
        <v>0.41666666666666669</v>
      </c>
      <c r="Q88" s="47"/>
      <c r="R88" s="47"/>
      <c r="S88" s="41"/>
      <c r="T88" s="53"/>
      <c r="U88" s="38" t="s">
        <v>173</v>
      </c>
      <c r="V88" s="38" t="s">
        <v>174</v>
      </c>
      <c r="W88" s="38" t="s">
        <v>311</v>
      </c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42"/>
      <c r="AM88" s="42"/>
      <c r="AN88" s="42"/>
      <c r="AO88" s="42"/>
      <c r="AP88" s="65"/>
      <c r="AQ88" s="41" t="s">
        <v>992</v>
      </c>
    </row>
    <row r="89" spans="1:43" s="16" customFormat="1" ht="11.25" x14ac:dyDescent="0.2">
      <c r="A89" s="42" t="s">
        <v>805</v>
      </c>
      <c r="B89" s="46" t="s">
        <v>123</v>
      </c>
      <c r="C89" s="41">
        <v>101</v>
      </c>
      <c r="D89" s="38" t="s">
        <v>85</v>
      </c>
      <c r="E89" s="38"/>
      <c r="F89" s="80">
        <v>336883.69</v>
      </c>
      <c r="G89" s="80">
        <v>6290714.9299999997</v>
      </c>
      <c r="H89" s="43" t="s">
        <v>547</v>
      </c>
      <c r="I89" s="38" t="s">
        <v>471</v>
      </c>
      <c r="J89" s="38" t="s">
        <v>571</v>
      </c>
      <c r="K89" s="38"/>
      <c r="L89" s="38"/>
      <c r="M89" s="40"/>
      <c r="N89" s="40"/>
      <c r="O89" s="44">
        <v>0.27083333333333331</v>
      </c>
      <c r="P89" s="44">
        <v>0.39583333333333331</v>
      </c>
      <c r="Q89" s="47"/>
      <c r="R89" s="47"/>
      <c r="S89" s="41"/>
      <c r="T89" s="41"/>
      <c r="U89" s="42" t="s">
        <v>311</v>
      </c>
      <c r="V89" s="42" t="s">
        <v>312</v>
      </c>
      <c r="W89" s="42" t="s">
        <v>398</v>
      </c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42"/>
      <c r="AM89" s="42"/>
      <c r="AN89" s="42"/>
      <c r="AO89" s="42"/>
      <c r="AP89" s="65"/>
      <c r="AQ89" s="41" t="s">
        <v>992</v>
      </c>
    </row>
    <row r="90" spans="1:43" s="3" customFormat="1" ht="11.25" x14ac:dyDescent="0.2">
      <c r="A90" s="7" t="s">
        <v>804</v>
      </c>
      <c r="B90" s="34" t="s">
        <v>123</v>
      </c>
      <c r="C90" s="21">
        <v>102</v>
      </c>
      <c r="D90" s="5" t="s">
        <v>86</v>
      </c>
      <c r="E90" s="5"/>
      <c r="F90" s="77">
        <v>337024.91</v>
      </c>
      <c r="G90" s="77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3">
        <v>6</v>
      </c>
      <c r="AQ90" s="21" t="s">
        <v>992</v>
      </c>
    </row>
    <row r="91" spans="1:43" s="16" customFormat="1" ht="11.25" x14ac:dyDescent="0.2">
      <c r="A91" s="42" t="s">
        <v>805</v>
      </c>
      <c r="B91" s="46" t="s">
        <v>123</v>
      </c>
      <c r="C91" s="41">
        <v>105</v>
      </c>
      <c r="D91" s="38" t="s">
        <v>87</v>
      </c>
      <c r="E91" s="38"/>
      <c r="F91" s="80">
        <v>348267.84</v>
      </c>
      <c r="G91" s="80">
        <v>6287444.2599999998</v>
      </c>
      <c r="H91" s="43" t="s">
        <v>557</v>
      </c>
      <c r="I91" s="38" t="s">
        <v>473</v>
      </c>
      <c r="J91" s="38" t="s">
        <v>573</v>
      </c>
      <c r="K91" s="38"/>
      <c r="L91" s="38"/>
      <c r="M91" s="40"/>
      <c r="N91" s="40"/>
      <c r="O91" s="44">
        <v>0.75</v>
      </c>
      <c r="P91" s="44">
        <v>0.875</v>
      </c>
      <c r="Q91" s="47"/>
      <c r="R91" s="47"/>
      <c r="S91" s="41"/>
      <c r="T91" s="41"/>
      <c r="U91" s="38" t="s">
        <v>217</v>
      </c>
      <c r="V91" s="38" t="s">
        <v>220</v>
      </c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42"/>
      <c r="AM91" s="42"/>
      <c r="AN91" s="42"/>
      <c r="AO91" s="42"/>
      <c r="AP91" s="65"/>
      <c r="AQ91" s="41" t="s">
        <v>992</v>
      </c>
    </row>
    <row r="92" spans="1:43" s="16" customFormat="1" ht="11.25" x14ac:dyDescent="0.2">
      <c r="A92" s="42" t="s">
        <v>805</v>
      </c>
      <c r="B92" s="46" t="s">
        <v>123</v>
      </c>
      <c r="C92" s="41">
        <v>106</v>
      </c>
      <c r="D92" s="38" t="s">
        <v>88</v>
      </c>
      <c r="E92" s="38"/>
      <c r="F92" s="80">
        <v>336769.63</v>
      </c>
      <c r="G92" s="80">
        <v>6296402.3700000001</v>
      </c>
      <c r="H92" s="43" t="s">
        <v>552</v>
      </c>
      <c r="I92" s="38" t="s">
        <v>823</v>
      </c>
      <c r="J92" s="38" t="s">
        <v>571</v>
      </c>
      <c r="K92" s="38"/>
      <c r="L92" s="38"/>
      <c r="M92" s="40"/>
      <c r="N92" s="40"/>
      <c r="O92" s="44">
        <v>0.27083333333333331</v>
      </c>
      <c r="P92" s="44">
        <v>0.39583333333333331</v>
      </c>
      <c r="Q92" s="47"/>
      <c r="R92" s="47"/>
      <c r="S92" s="41"/>
      <c r="T92" s="41"/>
      <c r="U92" s="38" t="s">
        <v>319</v>
      </c>
      <c r="V92" s="38" t="s">
        <v>320</v>
      </c>
      <c r="W92" s="38" t="s">
        <v>321</v>
      </c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42"/>
      <c r="AM92" s="42"/>
      <c r="AN92" s="42"/>
      <c r="AO92" s="42"/>
      <c r="AP92" s="65"/>
      <c r="AQ92" s="41" t="s">
        <v>992</v>
      </c>
    </row>
    <row r="93" spans="1:43" s="3" customFormat="1" ht="11.25" x14ac:dyDescent="0.2">
      <c r="A93" s="7" t="s">
        <v>804</v>
      </c>
      <c r="B93" s="34" t="s">
        <v>125</v>
      </c>
      <c r="C93" s="21">
        <v>108</v>
      </c>
      <c r="D93" s="5" t="s">
        <v>89</v>
      </c>
      <c r="E93" s="5"/>
      <c r="F93" s="77">
        <v>352405.75</v>
      </c>
      <c r="G93" s="77">
        <v>6291163.4900000002</v>
      </c>
      <c r="H93" s="9" t="s">
        <v>556</v>
      </c>
      <c r="I93" s="5" t="s">
        <v>881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877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3">
        <v>3</v>
      </c>
      <c r="AQ93" s="21" t="s">
        <v>992</v>
      </c>
    </row>
    <row r="94" spans="1:43" s="16" customFormat="1" ht="12" x14ac:dyDescent="0.2">
      <c r="A94" s="42" t="s">
        <v>805</v>
      </c>
      <c r="B94" s="46" t="s">
        <v>813</v>
      </c>
      <c r="C94" s="41">
        <v>109</v>
      </c>
      <c r="D94" s="39" t="s">
        <v>588</v>
      </c>
      <c r="E94" s="38"/>
      <c r="F94" s="78">
        <v>352723.35</v>
      </c>
      <c r="G94" s="78">
        <v>6299660.21</v>
      </c>
      <c r="H94" s="38"/>
      <c r="I94" s="38" t="s">
        <v>587</v>
      </c>
      <c r="J94" s="38"/>
      <c r="K94" s="38"/>
      <c r="L94" s="38"/>
      <c r="M94" s="40"/>
      <c r="N94" s="40"/>
      <c r="O94" s="44"/>
      <c r="P94" s="44"/>
      <c r="Q94" s="41"/>
      <c r="R94" s="41"/>
      <c r="S94" s="41"/>
      <c r="T94" s="41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65"/>
      <c r="AQ94" s="41" t="s">
        <v>992</v>
      </c>
    </row>
    <row r="95" spans="1:43" s="3" customFormat="1" ht="11.25" x14ac:dyDescent="0.2">
      <c r="A95" s="7" t="s">
        <v>804</v>
      </c>
      <c r="B95" s="34" t="s">
        <v>780</v>
      </c>
      <c r="C95" s="21">
        <v>110</v>
      </c>
      <c r="D95" s="30" t="s">
        <v>763</v>
      </c>
      <c r="E95" s="5"/>
      <c r="F95" s="77">
        <v>352228.76</v>
      </c>
      <c r="G95" s="77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3">
        <v>4</v>
      </c>
      <c r="AQ95" s="21" t="s">
        <v>992</v>
      </c>
    </row>
    <row r="96" spans="1:43" s="3" customFormat="1" ht="11.25" x14ac:dyDescent="0.2">
      <c r="A96" s="7" t="s">
        <v>804</v>
      </c>
      <c r="B96" s="34" t="s">
        <v>780</v>
      </c>
      <c r="C96" s="21">
        <v>111</v>
      </c>
      <c r="D96" s="5" t="s">
        <v>625</v>
      </c>
      <c r="E96" s="5"/>
      <c r="F96" s="77">
        <v>352377.62</v>
      </c>
      <c r="G96" s="77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3">
        <v>8</v>
      </c>
      <c r="AQ96" s="21" t="s">
        <v>992</v>
      </c>
    </row>
    <row r="97" spans="1:43" s="3" customFormat="1" ht="11.25" x14ac:dyDescent="0.2">
      <c r="A97" s="7" t="s">
        <v>804</v>
      </c>
      <c r="B97" s="34" t="s">
        <v>125</v>
      </c>
      <c r="C97" s="21">
        <v>112</v>
      </c>
      <c r="D97" s="5" t="s">
        <v>90</v>
      </c>
      <c r="E97" s="5"/>
      <c r="F97" s="77">
        <v>352331.58</v>
      </c>
      <c r="G97" s="77">
        <v>6291231.4500000002</v>
      </c>
      <c r="H97" s="9" t="s">
        <v>555</v>
      </c>
      <c r="I97" s="5" t="s">
        <v>882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878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3">
        <v>4</v>
      </c>
      <c r="AQ97" s="21" t="s">
        <v>992</v>
      </c>
    </row>
    <row r="98" spans="1:43" s="16" customFormat="1" ht="12" x14ac:dyDescent="0.2">
      <c r="A98" s="42" t="s">
        <v>805</v>
      </c>
      <c r="B98" s="46" t="s">
        <v>123</v>
      </c>
      <c r="C98" s="41">
        <v>115</v>
      </c>
      <c r="D98" s="39" t="s">
        <v>664</v>
      </c>
      <c r="E98" s="38"/>
      <c r="F98" s="78">
        <v>352636.11</v>
      </c>
      <c r="G98" s="78">
        <v>6286935.8300000001</v>
      </c>
      <c r="H98" s="38" t="s">
        <v>559</v>
      </c>
      <c r="I98" s="38" t="s">
        <v>474</v>
      </c>
      <c r="J98" s="38" t="s">
        <v>570</v>
      </c>
      <c r="K98" s="38"/>
      <c r="L98" s="38"/>
      <c r="M98" s="40"/>
      <c r="N98" s="40"/>
      <c r="O98" s="44"/>
      <c r="P98" s="44"/>
      <c r="Q98" s="41"/>
      <c r="R98" s="41"/>
      <c r="S98" s="41"/>
      <c r="T98" s="41"/>
      <c r="U98" s="38" t="s">
        <v>326</v>
      </c>
      <c r="V98" s="38" t="s">
        <v>327</v>
      </c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65">
        <v>2</v>
      </c>
      <c r="AQ98" s="41" t="s">
        <v>992</v>
      </c>
    </row>
    <row r="99" spans="1:43" s="3" customFormat="1" ht="11.25" x14ac:dyDescent="0.2">
      <c r="A99" s="7" t="s">
        <v>804</v>
      </c>
      <c r="B99" s="34" t="s">
        <v>780</v>
      </c>
      <c r="C99" s="21">
        <v>116</v>
      </c>
      <c r="D99" s="5" t="s">
        <v>91</v>
      </c>
      <c r="E99" s="5"/>
      <c r="F99" s="77">
        <v>347944.78</v>
      </c>
      <c r="G99" s="77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871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3">
        <v>3</v>
      </c>
      <c r="AQ99" s="21" t="s">
        <v>992</v>
      </c>
    </row>
    <row r="100" spans="1:43" s="3" customFormat="1" ht="11.25" x14ac:dyDescent="0.2">
      <c r="A100" s="7" t="s">
        <v>804</v>
      </c>
      <c r="B100" s="34" t="s">
        <v>778</v>
      </c>
      <c r="C100" s="21">
        <v>117</v>
      </c>
      <c r="D100" s="5" t="s">
        <v>120</v>
      </c>
      <c r="E100" s="5"/>
      <c r="F100" s="77">
        <v>351553.5</v>
      </c>
      <c r="G100" s="77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3">
        <v>2</v>
      </c>
      <c r="AQ100" s="21" t="s">
        <v>992</v>
      </c>
    </row>
    <row r="101" spans="1:43" s="3" customFormat="1" ht="11.25" x14ac:dyDescent="0.2">
      <c r="A101" s="7" t="s">
        <v>804</v>
      </c>
      <c r="B101" s="34" t="s">
        <v>778</v>
      </c>
      <c r="C101" s="21">
        <v>118</v>
      </c>
      <c r="D101" s="5" t="s">
        <v>117</v>
      </c>
      <c r="E101" s="5"/>
      <c r="F101" s="77">
        <v>345927.99</v>
      </c>
      <c r="G101" s="77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3">
        <v>2</v>
      </c>
      <c r="AQ101" s="21" t="s">
        <v>992</v>
      </c>
    </row>
    <row r="102" spans="1:43" s="3" customFormat="1" ht="11.25" x14ac:dyDescent="0.2">
      <c r="A102" s="7" t="s">
        <v>804</v>
      </c>
      <c r="B102" s="34" t="s">
        <v>778</v>
      </c>
      <c r="C102" s="21">
        <v>119</v>
      </c>
      <c r="D102" s="5" t="s">
        <v>117</v>
      </c>
      <c r="E102" s="5"/>
      <c r="F102" s="77">
        <v>345927.99</v>
      </c>
      <c r="G102" s="77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3">
        <v>4</v>
      </c>
      <c r="AQ102" s="21" t="s">
        <v>992</v>
      </c>
    </row>
    <row r="103" spans="1:43" s="3" customFormat="1" ht="11.25" x14ac:dyDescent="0.2">
      <c r="A103" s="7" t="s">
        <v>804</v>
      </c>
      <c r="B103" s="34" t="s">
        <v>125</v>
      </c>
      <c r="C103" s="21">
        <v>120</v>
      </c>
      <c r="D103" s="5" t="s">
        <v>92</v>
      </c>
      <c r="E103" s="5"/>
      <c r="F103" s="77">
        <v>353125.41</v>
      </c>
      <c r="G103" s="77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3">
        <v>3</v>
      </c>
      <c r="AQ103" s="21" t="s">
        <v>992</v>
      </c>
    </row>
    <row r="104" spans="1:43" s="3" customFormat="1" ht="11.25" x14ac:dyDescent="0.2">
      <c r="A104" s="7" t="s">
        <v>804</v>
      </c>
      <c r="B104" s="34" t="s">
        <v>123</v>
      </c>
      <c r="C104" s="21">
        <v>121</v>
      </c>
      <c r="D104" s="5" t="s">
        <v>93</v>
      </c>
      <c r="E104" s="5"/>
      <c r="F104" s="77">
        <v>353632.65</v>
      </c>
      <c r="G104" s="77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3">
        <v>3</v>
      </c>
      <c r="AQ104" s="21" t="s">
        <v>992</v>
      </c>
    </row>
    <row r="105" spans="1:43" s="3" customFormat="1" ht="11.25" x14ac:dyDescent="0.2">
      <c r="A105" s="7" t="s">
        <v>804</v>
      </c>
      <c r="B105" s="34" t="s">
        <v>123</v>
      </c>
      <c r="C105" s="21">
        <v>122</v>
      </c>
      <c r="D105" s="5" t="s">
        <v>94</v>
      </c>
      <c r="E105" s="5"/>
      <c r="F105" s="77">
        <v>352612.27</v>
      </c>
      <c r="G105" s="77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3">
        <v>3</v>
      </c>
      <c r="AQ105" s="21" t="s">
        <v>992</v>
      </c>
    </row>
    <row r="106" spans="1:43" s="3" customFormat="1" ht="11.25" x14ac:dyDescent="0.2">
      <c r="A106" s="42" t="s">
        <v>805</v>
      </c>
      <c r="B106" s="42" t="s">
        <v>123</v>
      </c>
      <c r="C106" s="41">
        <v>124</v>
      </c>
      <c r="D106" s="42" t="s">
        <v>95</v>
      </c>
      <c r="E106" s="42"/>
      <c r="F106" s="78">
        <v>347158.38</v>
      </c>
      <c r="G106" s="78">
        <v>6302519.1200000001</v>
      </c>
      <c r="H106" s="42" t="s">
        <v>554</v>
      </c>
      <c r="I106" s="42" t="s">
        <v>481</v>
      </c>
      <c r="J106" s="42" t="s">
        <v>567</v>
      </c>
      <c r="K106" s="42"/>
      <c r="L106" s="42"/>
      <c r="M106" s="42"/>
      <c r="N106" s="42"/>
      <c r="O106" s="44">
        <v>0.75</v>
      </c>
      <c r="P106" s="44">
        <v>0.875</v>
      </c>
      <c r="Q106" s="44"/>
      <c r="R106" s="44"/>
      <c r="S106" s="44"/>
      <c r="T106" s="44"/>
      <c r="U106" s="44" t="s">
        <v>351</v>
      </c>
      <c r="V106" s="44" t="s">
        <v>352</v>
      </c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66">
        <v>2</v>
      </c>
      <c r="AQ106" s="44" t="s">
        <v>992</v>
      </c>
    </row>
    <row r="107" spans="1:43" s="3" customFormat="1" ht="11.25" x14ac:dyDescent="0.2">
      <c r="A107" s="7" t="s">
        <v>804</v>
      </c>
      <c r="B107" s="34" t="s">
        <v>123</v>
      </c>
      <c r="C107" s="21">
        <v>127</v>
      </c>
      <c r="D107" s="5" t="s">
        <v>96</v>
      </c>
      <c r="E107" s="5"/>
      <c r="F107" s="77">
        <v>345660.74</v>
      </c>
      <c r="G107" s="77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3">
        <v>2</v>
      </c>
      <c r="AQ107" s="21" t="s">
        <v>992</v>
      </c>
    </row>
    <row r="108" spans="1:43" s="3" customFormat="1" ht="11.25" x14ac:dyDescent="0.2">
      <c r="A108" s="7" t="s">
        <v>804</v>
      </c>
      <c r="B108" s="34" t="s">
        <v>123</v>
      </c>
      <c r="C108" s="21">
        <v>136</v>
      </c>
      <c r="D108" s="5" t="s">
        <v>920</v>
      </c>
      <c r="E108" s="5"/>
      <c r="F108" s="77">
        <v>345742.93</v>
      </c>
      <c r="G108" s="77">
        <v>6298877.5499999998</v>
      </c>
      <c r="H108" s="9" t="s">
        <v>549</v>
      </c>
      <c r="I108" s="5" t="s">
        <v>921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3">
        <v>3</v>
      </c>
      <c r="AQ108" s="21" t="s">
        <v>992</v>
      </c>
    </row>
    <row r="109" spans="1:43" s="16" customFormat="1" ht="12" x14ac:dyDescent="0.2">
      <c r="A109" s="42" t="s">
        <v>805</v>
      </c>
      <c r="B109" s="46" t="s">
        <v>123</v>
      </c>
      <c r="C109" s="41">
        <v>144</v>
      </c>
      <c r="D109" s="39" t="s">
        <v>97</v>
      </c>
      <c r="E109" s="38"/>
      <c r="F109" s="78">
        <v>346495.25</v>
      </c>
      <c r="G109" s="78">
        <v>6298870.2199999997</v>
      </c>
      <c r="H109" s="38"/>
      <c r="I109" s="38" t="s">
        <v>483</v>
      </c>
      <c r="J109" s="38"/>
      <c r="K109" s="38"/>
      <c r="L109" s="38"/>
      <c r="M109" s="40"/>
      <c r="N109" s="40"/>
      <c r="O109" s="44"/>
      <c r="P109" s="44"/>
      <c r="Q109" s="41"/>
      <c r="R109" s="41"/>
      <c r="S109" s="41"/>
      <c r="T109" s="41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65"/>
      <c r="AQ109" s="41" t="s">
        <v>992</v>
      </c>
    </row>
    <row r="110" spans="1:43" s="16" customFormat="1" ht="12" x14ac:dyDescent="0.2">
      <c r="A110" s="42" t="s">
        <v>805</v>
      </c>
      <c r="B110" s="46" t="s">
        <v>813</v>
      </c>
      <c r="C110" s="41">
        <v>146</v>
      </c>
      <c r="D110" s="39" t="s">
        <v>658</v>
      </c>
      <c r="E110" s="38"/>
      <c r="F110" s="78">
        <v>340430.44</v>
      </c>
      <c r="G110" s="78">
        <v>6296729.9900000002</v>
      </c>
      <c r="H110" s="38"/>
      <c r="I110" s="38" t="s">
        <v>484</v>
      </c>
      <c r="J110" s="38"/>
      <c r="K110" s="38"/>
      <c r="L110" s="38"/>
      <c r="M110" s="40"/>
      <c r="N110" s="40"/>
      <c r="O110" s="44"/>
      <c r="P110" s="44"/>
      <c r="Q110" s="41"/>
      <c r="R110" s="41"/>
      <c r="S110" s="41"/>
      <c r="T110" s="41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65"/>
      <c r="AQ110" s="41" t="s">
        <v>992</v>
      </c>
    </row>
    <row r="111" spans="1:43" s="3" customFormat="1" ht="11.25" x14ac:dyDescent="0.2">
      <c r="A111" s="7" t="s">
        <v>804</v>
      </c>
      <c r="B111" s="34" t="s">
        <v>123</v>
      </c>
      <c r="C111" s="21">
        <v>147</v>
      </c>
      <c r="D111" s="5" t="s">
        <v>665</v>
      </c>
      <c r="E111" s="5"/>
      <c r="F111" s="77">
        <v>353962.59</v>
      </c>
      <c r="G111" s="77">
        <v>6280072.6900000004</v>
      </c>
      <c r="H111" s="9" t="s">
        <v>548</v>
      </c>
      <c r="I111" s="5" t="s">
        <v>883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877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3">
        <v>6</v>
      </c>
      <c r="AQ111" s="21" t="s">
        <v>992</v>
      </c>
    </row>
    <row r="112" spans="1:43" s="16" customFormat="1" ht="12" x14ac:dyDescent="0.2">
      <c r="A112" s="42" t="s">
        <v>805</v>
      </c>
      <c r="B112" s="46" t="s">
        <v>813</v>
      </c>
      <c r="C112" s="41">
        <v>148</v>
      </c>
      <c r="D112" s="39" t="s">
        <v>590</v>
      </c>
      <c r="E112" s="38"/>
      <c r="F112" s="78">
        <v>338363.39</v>
      </c>
      <c r="G112" s="78">
        <v>6299701.4100000001</v>
      </c>
      <c r="H112" s="38"/>
      <c r="I112" s="38" t="s">
        <v>589</v>
      </c>
      <c r="J112" s="38"/>
      <c r="K112" s="38"/>
      <c r="L112" s="38"/>
      <c r="M112" s="40"/>
      <c r="N112" s="40"/>
      <c r="O112" s="44"/>
      <c r="P112" s="44"/>
      <c r="Q112" s="41"/>
      <c r="R112" s="41"/>
      <c r="S112" s="41"/>
      <c r="T112" s="41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65"/>
      <c r="AQ112" s="41" t="s">
        <v>992</v>
      </c>
    </row>
    <row r="113" spans="1:43" s="3" customFormat="1" ht="11.25" x14ac:dyDescent="0.2">
      <c r="A113" s="7" t="s">
        <v>804</v>
      </c>
      <c r="B113" s="34" t="s">
        <v>125</v>
      </c>
      <c r="C113" s="21">
        <v>149</v>
      </c>
      <c r="D113" s="5" t="s">
        <v>98</v>
      </c>
      <c r="E113" s="5"/>
      <c r="F113" s="77">
        <v>353918.16</v>
      </c>
      <c r="G113" s="77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3">
        <v>2</v>
      </c>
      <c r="AQ113" s="21" t="s">
        <v>992</v>
      </c>
    </row>
    <row r="114" spans="1:43" s="3" customFormat="1" ht="11.25" x14ac:dyDescent="0.2">
      <c r="A114" s="7" t="s">
        <v>804</v>
      </c>
      <c r="B114" s="34" t="s">
        <v>123</v>
      </c>
      <c r="C114" s="21">
        <v>153</v>
      </c>
      <c r="D114" s="5" t="s">
        <v>99</v>
      </c>
      <c r="E114" s="5"/>
      <c r="F114" s="77">
        <v>355441.78</v>
      </c>
      <c r="G114" s="77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918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3">
        <v>2</v>
      </c>
      <c r="AQ114" s="21" t="s">
        <v>992</v>
      </c>
    </row>
    <row r="115" spans="1:43" s="3" customFormat="1" ht="11.25" x14ac:dyDescent="0.2">
      <c r="A115" s="42" t="s">
        <v>805</v>
      </c>
      <c r="B115" s="42" t="s">
        <v>123</v>
      </c>
      <c r="C115" s="41">
        <v>155</v>
      </c>
      <c r="D115" s="42" t="s">
        <v>100</v>
      </c>
      <c r="E115" s="42"/>
      <c r="F115" s="78">
        <v>354398.37</v>
      </c>
      <c r="G115" s="78">
        <v>6302360.2699999996</v>
      </c>
      <c r="H115" s="42" t="s">
        <v>544</v>
      </c>
      <c r="I115" s="42" t="s">
        <v>486</v>
      </c>
      <c r="J115" s="42" t="s">
        <v>566</v>
      </c>
      <c r="K115" s="42"/>
      <c r="L115" s="42"/>
      <c r="M115" s="42"/>
      <c r="N115" s="42"/>
      <c r="O115" s="44">
        <v>0.72916666666666663</v>
      </c>
      <c r="P115" s="44">
        <v>0.85416666666666663</v>
      </c>
      <c r="Q115" s="47"/>
      <c r="R115" s="47"/>
      <c r="S115" s="47"/>
      <c r="T115" s="47"/>
      <c r="U115" s="47" t="s">
        <v>364</v>
      </c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65">
        <v>3</v>
      </c>
      <c r="AQ115" s="47" t="s">
        <v>992</v>
      </c>
    </row>
    <row r="116" spans="1:43" s="16" customFormat="1" ht="11.25" x14ac:dyDescent="0.2">
      <c r="A116" s="42" t="s">
        <v>805</v>
      </c>
      <c r="B116" s="46" t="s">
        <v>123</v>
      </c>
      <c r="C116" s="41">
        <v>157</v>
      </c>
      <c r="D116" s="38" t="s">
        <v>101</v>
      </c>
      <c r="E116" s="38"/>
      <c r="F116" s="80">
        <v>343839.82</v>
      </c>
      <c r="G116" s="80">
        <v>6298549.4100000001</v>
      </c>
      <c r="H116" s="43" t="s">
        <v>549</v>
      </c>
      <c r="I116" s="38" t="s">
        <v>487</v>
      </c>
      <c r="J116" s="38" t="s">
        <v>573</v>
      </c>
      <c r="K116" s="38"/>
      <c r="L116" s="38"/>
      <c r="M116" s="40"/>
      <c r="N116" s="40"/>
      <c r="O116" s="44">
        <v>0.72916666666666663</v>
      </c>
      <c r="P116" s="44">
        <v>0.85416666666666663</v>
      </c>
      <c r="Q116" s="47"/>
      <c r="R116" s="47"/>
      <c r="S116" s="41"/>
      <c r="T116" s="41"/>
      <c r="U116" s="38" t="s">
        <v>365</v>
      </c>
      <c r="V116" s="38" t="s">
        <v>366</v>
      </c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42"/>
      <c r="AM116" s="42"/>
      <c r="AN116" s="42"/>
      <c r="AO116" s="42"/>
      <c r="AP116" s="65"/>
      <c r="AQ116" s="41" t="s">
        <v>992</v>
      </c>
    </row>
    <row r="117" spans="1:43" s="3" customFormat="1" ht="11.25" x14ac:dyDescent="0.2">
      <c r="A117" s="42" t="s">
        <v>805</v>
      </c>
      <c r="B117" s="42" t="s">
        <v>123</v>
      </c>
      <c r="C117" s="41">
        <v>159</v>
      </c>
      <c r="D117" s="42" t="s">
        <v>102</v>
      </c>
      <c r="E117" s="42"/>
      <c r="F117" s="78">
        <v>352639.88</v>
      </c>
      <c r="G117" s="78">
        <v>6301652.9000000004</v>
      </c>
      <c r="H117" s="42" t="s">
        <v>544</v>
      </c>
      <c r="I117" s="42" t="s">
        <v>488</v>
      </c>
      <c r="J117" s="42" t="s">
        <v>573</v>
      </c>
      <c r="K117" s="42"/>
      <c r="L117" s="42"/>
      <c r="M117" s="42"/>
      <c r="N117" s="42"/>
      <c r="O117" s="44">
        <v>0.72916666666666663</v>
      </c>
      <c r="P117" s="44">
        <v>0.85416666666666663</v>
      </c>
      <c r="Q117" s="47"/>
      <c r="R117" s="47"/>
      <c r="S117" s="47"/>
      <c r="T117" s="47"/>
      <c r="U117" s="47" t="s">
        <v>367</v>
      </c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65">
        <v>2</v>
      </c>
      <c r="AQ117" s="47" t="s">
        <v>992</v>
      </c>
    </row>
    <row r="118" spans="1:43" s="3" customFormat="1" ht="11.25" x14ac:dyDescent="0.2">
      <c r="A118" s="42" t="s">
        <v>805</v>
      </c>
      <c r="B118" s="42" t="s">
        <v>124</v>
      </c>
      <c r="C118" s="41">
        <v>162</v>
      </c>
      <c r="D118" s="42" t="s">
        <v>119</v>
      </c>
      <c r="E118" s="42"/>
      <c r="F118" s="78">
        <v>345540.33</v>
      </c>
      <c r="G118" s="78">
        <v>6287776.1799999997</v>
      </c>
      <c r="H118" s="42" t="s">
        <v>558</v>
      </c>
      <c r="I118" s="42" t="s">
        <v>489</v>
      </c>
      <c r="J118" s="42" t="s">
        <v>573</v>
      </c>
      <c r="K118" s="42"/>
      <c r="L118" s="42"/>
      <c r="M118" s="42"/>
      <c r="N118" s="42"/>
      <c r="O118" s="44">
        <v>0.75</v>
      </c>
      <c r="P118" s="44">
        <v>0.875</v>
      </c>
      <c r="Q118" s="47"/>
      <c r="R118" s="47"/>
      <c r="S118" s="47"/>
      <c r="T118" s="47"/>
      <c r="U118" s="47" t="s">
        <v>368</v>
      </c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65">
        <v>2</v>
      </c>
      <c r="AQ118" s="47" t="s">
        <v>992</v>
      </c>
    </row>
    <row r="119" spans="1:43" s="3" customFormat="1" ht="11.25" x14ac:dyDescent="0.2">
      <c r="A119" s="7" t="s">
        <v>804</v>
      </c>
      <c r="B119" s="34" t="s">
        <v>123</v>
      </c>
      <c r="C119" s="21">
        <v>164</v>
      </c>
      <c r="D119" s="5" t="s">
        <v>121</v>
      </c>
      <c r="E119" s="5"/>
      <c r="F119" s="77">
        <v>348294.77</v>
      </c>
      <c r="G119" s="77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3">
        <v>2</v>
      </c>
      <c r="AQ119" s="21" t="s">
        <v>992</v>
      </c>
    </row>
    <row r="120" spans="1:43" s="3" customFormat="1" ht="11.25" x14ac:dyDescent="0.2">
      <c r="A120" s="42" t="s">
        <v>805</v>
      </c>
      <c r="B120" s="42" t="s">
        <v>124</v>
      </c>
      <c r="C120" s="41">
        <v>165</v>
      </c>
      <c r="D120" s="42" t="s">
        <v>119</v>
      </c>
      <c r="E120" s="42"/>
      <c r="F120" s="78">
        <v>345540.33</v>
      </c>
      <c r="G120" s="78">
        <v>6287776.1799999997</v>
      </c>
      <c r="H120" s="42" t="s">
        <v>558</v>
      </c>
      <c r="I120" s="42" t="s">
        <v>489</v>
      </c>
      <c r="J120" s="42" t="s">
        <v>573</v>
      </c>
      <c r="K120" s="42"/>
      <c r="L120" s="42"/>
      <c r="M120" s="42"/>
      <c r="N120" s="42"/>
      <c r="O120" s="44">
        <v>0.70833333333333337</v>
      </c>
      <c r="P120" s="44">
        <v>0.91666666666666663</v>
      </c>
      <c r="Q120" s="47"/>
      <c r="R120" s="47"/>
      <c r="S120" s="47"/>
      <c r="T120" s="47"/>
      <c r="U120" s="47" t="s">
        <v>369</v>
      </c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65">
        <v>2</v>
      </c>
      <c r="AQ120" s="47" t="s">
        <v>992</v>
      </c>
    </row>
    <row r="121" spans="1:43" s="3" customFormat="1" ht="11.25" x14ac:dyDescent="0.2">
      <c r="A121" s="7" t="s">
        <v>804</v>
      </c>
      <c r="B121" s="34" t="s">
        <v>124</v>
      </c>
      <c r="C121" s="21">
        <v>166</v>
      </c>
      <c r="D121" s="5" t="s">
        <v>103</v>
      </c>
      <c r="E121" s="5"/>
      <c r="F121" s="77">
        <v>352930.74</v>
      </c>
      <c r="G121" s="77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3">
        <v>2</v>
      </c>
      <c r="AQ121" s="21" t="s">
        <v>992</v>
      </c>
    </row>
    <row r="122" spans="1:43" s="3" customFormat="1" ht="11.25" x14ac:dyDescent="0.2">
      <c r="A122" s="7" t="s">
        <v>804</v>
      </c>
      <c r="B122" s="34" t="s">
        <v>123</v>
      </c>
      <c r="C122" s="21">
        <v>168</v>
      </c>
      <c r="D122" s="5" t="s">
        <v>118</v>
      </c>
      <c r="E122" s="5"/>
      <c r="F122" s="77">
        <v>341911.17</v>
      </c>
      <c r="G122" s="77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3">
        <v>3</v>
      </c>
      <c r="AQ122" s="21" t="s">
        <v>992</v>
      </c>
    </row>
    <row r="123" spans="1:43" s="3" customFormat="1" ht="11.25" x14ac:dyDescent="0.2">
      <c r="A123" s="42" t="s">
        <v>805</v>
      </c>
      <c r="B123" s="42" t="s">
        <v>124</v>
      </c>
      <c r="C123" s="41">
        <v>170</v>
      </c>
      <c r="D123" s="42" t="s">
        <v>119</v>
      </c>
      <c r="E123" s="42"/>
      <c r="F123" s="78">
        <v>345540.33</v>
      </c>
      <c r="G123" s="78">
        <v>6287776.1799999997</v>
      </c>
      <c r="H123" s="42" t="s">
        <v>558</v>
      </c>
      <c r="I123" s="42" t="s">
        <v>489</v>
      </c>
      <c r="J123" s="42" t="s">
        <v>573</v>
      </c>
      <c r="K123" s="42"/>
      <c r="L123" s="42"/>
      <c r="M123" s="42"/>
      <c r="N123" s="42"/>
      <c r="O123" s="44">
        <v>0.25</v>
      </c>
      <c r="P123" s="44">
        <v>0.39583333333333331</v>
      </c>
      <c r="Q123" s="47"/>
      <c r="R123" s="47"/>
      <c r="S123" s="47"/>
      <c r="T123" s="47"/>
      <c r="U123" s="47" t="s">
        <v>373</v>
      </c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65">
        <v>5</v>
      </c>
      <c r="AQ123" s="47" t="s">
        <v>992</v>
      </c>
    </row>
    <row r="124" spans="1:43" s="3" customFormat="1" ht="11.25" x14ac:dyDescent="0.2">
      <c r="A124" s="42" t="s">
        <v>805</v>
      </c>
      <c r="B124" s="42" t="s">
        <v>123</v>
      </c>
      <c r="C124" s="41">
        <v>172</v>
      </c>
      <c r="D124" s="42" t="s">
        <v>104</v>
      </c>
      <c r="E124" s="42"/>
      <c r="F124" s="78">
        <v>354187.54</v>
      </c>
      <c r="G124" s="78">
        <v>6304550.2599999998</v>
      </c>
      <c r="H124" s="42" t="s">
        <v>562</v>
      </c>
      <c r="I124" s="42" t="s">
        <v>493</v>
      </c>
      <c r="J124" s="42" t="s">
        <v>566</v>
      </c>
      <c r="K124" s="42"/>
      <c r="L124" s="42"/>
      <c r="M124" s="42"/>
      <c r="N124" s="42"/>
      <c r="O124" s="44">
        <v>0.72916666666666663</v>
      </c>
      <c r="P124" s="44">
        <v>0.85416666666666663</v>
      </c>
      <c r="Q124" s="47"/>
      <c r="R124" s="47"/>
      <c r="S124" s="47"/>
      <c r="T124" s="47"/>
      <c r="U124" s="47" t="s">
        <v>363</v>
      </c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65">
        <v>2</v>
      </c>
      <c r="AQ124" s="47" t="s">
        <v>992</v>
      </c>
    </row>
    <row r="125" spans="1:43" s="3" customFormat="1" ht="11.25" x14ac:dyDescent="0.2">
      <c r="A125" s="42" t="s">
        <v>805</v>
      </c>
      <c r="B125" s="42" t="s">
        <v>123</v>
      </c>
      <c r="C125" s="41">
        <v>173</v>
      </c>
      <c r="D125" s="42" t="s">
        <v>104</v>
      </c>
      <c r="E125" s="42"/>
      <c r="F125" s="78">
        <v>354187.54</v>
      </c>
      <c r="G125" s="78">
        <v>6304550.2599999998</v>
      </c>
      <c r="H125" s="42" t="s">
        <v>562</v>
      </c>
      <c r="I125" s="42" t="s">
        <v>493</v>
      </c>
      <c r="J125" s="42" t="s">
        <v>566</v>
      </c>
      <c r="K125" s="42"/>
      <c r="L125" s="42"/>
      <c r="M125" s="42"/>
      <c r="N125" s="42"/>
      <c r="O125" s="44">
        <v>0.72916666666666663</v>
      </c>
      <c r="P125" s="44">
        <v>0.85416666666666663</v>
      </c>
      <c r="Q125" s="47"/>
      <c r="R125" s="47"/>
      <c r="S125" s="47"/>
      <c r="T125" s="47"/>
      <c r="U125" s="47" t="s">
        <v>374</v>
      </c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65">
        <v>2</v>
      </c>
      <c r="AQ125" s="47" t="s">
        <v>992</v>
      </c>
    </row>
    <row r="126" spans="1:43" s="3" customFormat="1" ht="11.25" x14ac:dyDescent="0.2">
      <c r="A126" s="7" t="s">
        <v>804</v>
      </c>
      <c r="B126" s="34" t="s">
        <v>124</v>
      </c>
      <c r="C126" s="21">
        <v>178</v>
      </c>
      <c r="D126" s="5" t="s">
        <v>119</v>
      </c>
      <c r="E126" s="5"/>
      <c r="F126" s="77">
        <v>345540.33</v>
      </c>
      <c r="G126" s="77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3">
        <v>2</v>
      </c>
      <c r="AQ126" s="21" t="s">
        <v>992</v>
      </c>
    </row>
    <row r="127" spans="1:43" s="3" customFormat="1" ht="11.25" x14ac:dyDescent="0.2">
      <c r="A127" s="42" t="s">
        <v>805</v>
      </c>
      <c r="B127" s="42" t="s">
        <v>124</v>
      </c>
      <c r="C127" s="41">
        <v>179</v>
      </c>
      <c r="D127" s="42" t="s">
        <v>119</v>
      </c>
      <c r="E127" s="42"/>
      <c r="F127" s="78">
        <v>345540.33</v>
      </c>
      <c r="G127" s="78">
        <v>6287776.1799999997</v>
      </c>
      <c r="H127" s="42" t="s">
        <v>558</v>
      </c>
      <c r="I127" s="42" t="s">
        <v>489</v>
      </c>
      <c r="J127" s="42" t="s">
        <v>570</v>
      </c>
      <c r="K127" s="42"/>
      <c r="L127" s="42"/>
      <c r="M127" s="42"/>
      <c r="N127" s="42"/>
      <c r="O127" s="44">
        <v>0.625</v>
      </c>
      <c r="P127" s="44">
        <v>0.9375</v>
      </c>
      <c r="Q127" s="47"/>
      <c r="R127" s="47"/>
      <c r="S127" s="47"/>
      <c r="T127" s="47"/>
      <c r="U127" s="47" t="s">
        <v>376</v>
      </c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65">
        <v>4</v>
      </c>
      <c r="AQ127" s="47" t="s">
        <v>992</v>
      </c>
    </row>
    <row r="128" spans="1:43" s="3" customFormat="1" ht="11.25" x14ac:dyDescent="0.2">
      <c r="A128" s="42" t="s">
        <v>805</v>
      </c>
      <c r="B128" s="42" t="s">
        <v>123</v>
      </c>
      <c r="C128" s="41">
        <v>183</v>
      </c>
      <c r="D128" s="42" t="s">
        <v>105</v>
      </c>
      <c r="E128" s="42"/>
      <c r="F128" s="78">
        <v>346337.71</v>
      </c>
      <c r="G128" s="78">
        <v>6299501.46</v>
      </c>
      <c r="H128" s="42" t="s">
        <v>549</v>
      </c>
      <c r="I128" s="42" t="s">
        <v>494</v>
      </c>
      <c r="J128" s="42" t="s">
        <v>575</v>
      </c>
      <c r="K128" s="42"/>
      <c r="L128" s="42"/>
      <c r="M128" s="42"/>
      <c r="N128" s="42"/>
      <c r="O128" s="44">
        <v>0.72916666666666663</v>
      </c>
      <c r="P128" s="44">
        <v>0.875</v>
      </c>
      <c r="Q128" s="47"/>
      <c r="R128" s="47"/>
      <c r="S128" s="47"/>
      <c r="T128" s="47"/>
      <c r="U128" s="47" t="s">
        <v>383</v>
      </c>
      <c r="V128" s="47" t="s">
        <v>330</v>
      </c>
      <c r="W128" s="47" t="s">
        <v>384</v>
      </c>
      <c r="X128" s="47" t="s">
        <v>390</v>
      </c>
      <c r="Y128" s="47" t="s">
        <v>606</v>
      </c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65">
        <v>3</v>
      </c>
      <c r="AQ128" s="47" t="s">
        <v>992</v>
      </c>
    </row>
    <row r="129" spans="1:43" s="3" customFormat="1" ht="11.25" x14ac:dyDescent="0.2">
      <c r="A129" s="7" t="s">
        <v>804</v>
      </c>
      <c r="B129" s="34" t="s">
        <v>125</v>
      </c>
      <c r="C129" s="21">
        <v>185</v>
      </c>
      <c r="D129" s="5" t="s">
        <v>116</v>
      </c>
      <c r="E129" s="5"/>
      <c r="F129" s="77">
        <v>354055.16</v>
      </c>
      <c r="G129" s="77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3">
        <v>3</v>
      </c>
      <c r="AQ129" s="21" t="s">
        <v>992</v>
      </c>
    </row>
    <row r="130" spans="1:43" s="3" customFormat="1" ht="11.25" x14ac:dyDescent="0.2">
      <c r="A130" s="7" t="s">
        <v>804</v>
      </c>
      <c r="B130" s="34" t="s">
        <v>125</v>
      </c>
      <c r="C130" s="21">
        <v>186</v>
      </c>
      <c r="D130" s="5" t="s">
        <v>115</v>
      </c>
      <c r="E130" s="5"/>
      <c r="F130" s="77">
        <v>356344.85</v>
      </c>
      <c r="G130" s="77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3">
        <v>4</v>
      </c>
      <c r="AQ130" s="21" t="s">
        <v>992</v>
      </c>
    </row>
    <row r="131" spans="1:43" s="3" customFormat="1" ht="11.25" x14ac:dyDescent="0.2">
      <c r="A131" s="7" t="s">
        <v>804</v>
      </c>
      <c r="B131" s="34" t="s">
        <v>123</v>
      </c>
      <c r="C131" s="21">
        <v>187</v>
      </c>
      <c r="D131" s="5" t="s">
        <v>666</v>
      </c>
      <c r="E131" s="5"/>
      <c r="F131" s="77">
        <v>352786.13</v>
      </c>
      <c r="G131" s="77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3">
        <v>2</v>
      </c>
      <c r="AQ131" s="21" t="s">
        <v>992</v>
      </c>
    </row>
    <row r="132" spans="1:43" s="3" customFormat="1" ht="11.25" x14ac:dyDescent="0.2">
      <c r="A132" s="7" t="s">
        <v>804</v>
      </c>
      <c r="B132" s="34" t="s">
        <v>123</v>
      </c>
      <c r="C132" s="21">
        <v>188</v>
      </c>
      <c r="D132" s="5" t="s">
        <v>667</v>
      </c>
      <c r="E132" s="5"/>
      <c r="F132" s="77">
        <v>352795.16</v>
      </c>
      <c r="G132" s="77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3">
        <v>3</v>
      </c>
      <c r="AQ132" s="21" t="s">
        <v>992</v>
      </c>
    </row>
    <row r="133" spans="1:43" s="3" customFormat="1" ht="11.25" x14ac:dyDescent="0.2">
      <c r="A133" s="42" t="s">
        <v>805</v>
      </c>
      <c r="B133" s="42" t="s">
        <v>123</v>
      </c>
      <c r="C133" s="41">
        <v>189</v>
      </c>
      <c r="D133" s="42" t="s">
        <v>106</v>
      </c>
      <c r="E133" s="42"/>
      <c r="F133" s="78">
        <v>346022.13</v>
      </c>
      <c r="G133" s="78">
        <v>6296456.4100000001</v>
      </c>
      <c r="H133" s="42" t="s">
        <v>549</v>
      </c>
      <c r="I133" s="42" t="s">
        <v>499</v>
      </c>
      <c r="J133" s="42" t="s">
        <v>575</v>
      </c>
      <c r="K133" s="42"/>
      <c r="L133" s="42"/>
      <c r="M133" s="42"/>
      <c r="N133" s="42"/>
      <c r="O133" s="44">
        <v>0.27083333333333331</v>
      </c>
      <c r="P133" s="44">
        <v>0.39583333333333331</v>
      </c>
      <c r="Q133" s="47">
        <v>0.70833333333333337</v>
      </c>
      <c r="R133" s="47">
        <v>0.83333333333333337</v>
      </c>
      <c r="S133" s="47"/>
      <c r="T133" s="47"/>
      <c r="U133" s="47" t="s">
        <v>251</v>
      </c>
      <c r="V133" s="47" t="s">
        <v>254</v>
      </c>
      <c r="W133" s="47" t="s">
        <v>255</v>
      </c>
      <c r="X133" s="47" t="s">
        <v>253</v>
      </c>
      <c r="Y133" s="47" t="s">
        <v>257</v>
      </c>
      <c r="Z133" s="47" t="s">
        <v>390</v>
      </c>
      <c r="AA133" s="47" t="s">
        <v>515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65">
        <v>3</v>
      </c>
      <c r="AQ133" s="47" t="s">
        <v>992</v>
      </c>
    </row>
    <row r="134" spans="1:43" s="3" customFormat="1" ht="11.25" x14ac:dyDescent="0.2">
      <c r="A134" s="7" t="s">
        <v>804</v>
      </c>
      <c r="B134" s="34" t="s">
        <v>123</v>
      </c>
      <c r="C134" s="21">
        <v>190</v>
      </c>
      <c r="D134" s="5" t="s">
        <v>107</v>
      </c>
      <c r="E134" s="5"/>
      <c r="F134" s="77">
        <v>339858.91</v>
      </c>
      <c r="G134" s="77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3">
        <v>3</v>
      </c>
      <c r="AQ134" s="21" t="s">
        <v>992</v>
      </c>
    </row>
    <row r="135" spans="1:43" s="3" customFormat="1" ht="11.25" x14ac:dyDescent="0.2">
      <c r="A135" s="7" t="s">
        <v>804</v>
      </c>
      <c r="B135" s="34" t="s">
        <v>123</v>
      </c>
      <c r="C135" s="21">
        <v>191</v>
      </c>
      <c r="D135" s="7" t="s">
        <v>518</v>
      </c>
      <c r="E135" s="7"/>
      <c r="F135" s="77">
        <v>346790.32</v>
      </c>
      <c r="G135" s="77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3">
        <v>4</v>
      </c>
      <c r="AQ135" s="21" t="s">
        <v>992</v>
      </c>
    </row>
    <row r="136" spans="1:43" s="3" customFormat="1" ht="11.25" x14ac:dyDescent="0.2">
      <c r="A136" s="7" t="s">
        <v>804</v>
      </c>
      <c r="B136" s="34" t="s">
        <v>125</v>
      </c>
      <c r="C136" s="21">
        <v>192</v>
      </c>
      <c r="D136" s="7" t="s">
        <v>519</v>
      </c>
      <c r="E136" s="7"/>
      <c r="F136" s="77">
        <v>346225.95</v>
      </c>
      <c r="G136" s="77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789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3">
        <v>5</v>
      </c>
      <c r="AQ136" s="21" t="s">
        <v>992</v>
      </c>
    </row>
    <row r="137" spans="1:43" s="3" customFormat="1" ht="11.25" x14ac:dyDescent="0.2">
      <c r="A137" s="7" t="s">
        <v>804</v>
      </c>
      <c r="B137" s="35" t="s">
        <v>125</v>
      </c>
      <c r="C137" s="21">
        <v>193</v>
      </c>
      <c r="D137" s="7" t="s">
        <v>525</v>
      </c>
      <c r="E137" s="7"/>
      <c r="F137" s="77">
        <v>341463.27</v>
      </c>
      <c r="G137" s="77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3">
        <v>6</v>
      </c>
      <c r="AQ137" s="21" t="s">
        <v>992</v>
      </c>
    </row>
    <row r="138" spans="1:43" s="3" customFormat="1" ht="11.25" x14ac:dyDescent="0.2">
      <c r="A138" s="7" t="s">
        <v>804</v>
      </c>
      <c r="B138" s="35" t="s">
        <v>125</v>
      </c>
      <c r="C138" s="21">
        <v>194</v>
      </c>
      <c r="D138" s="7" t="s">
        <v>526</v>
      </c>
      <c r="E138" s="7"/>
      <c r="F138" s="77">
        <v>352673.28000000003</v>
      </c>
      <c r="G138" s="77">
        <v>6301705.5700000003</v>
      </c>
      <c r="H138" s="9" t="s">
        <v>544</v>
      </c>
      <c r="I138" s="7" t="s">
        <v>884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877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3">
        <v>5</v>
      </c>
      <c r="AQ138" s="21" t="s">
        <v>992</v>
      </c>
    </row>
    <row r="139" spans="1:43" s="16" customFormat="1" ht="11.25" x14ac:dyDescent="0.2">
      <c r="A139" s="7" t="s">
        <v>804</v>
      </c>
      <c r="B139" s="7" t="s">
        <v>778</v>
      </c>
      <c r="C139" s="21">
        <v>195</v>
      </c>
      <c r="D139" s="7" t="s">
        <v>120</v>
      </c>
      <c r="E139" s="7"/>
      <c r="F139" s="7">
        <v>351553.5</v>
      </c>
      <c r="G139" s="7">
        <v>6290027.2999999998</v>
      </c>
      <c r="H139" s="7" t="s">
        <v>559</v>
      </c>
      <c r="I139" s="7" t="s">
        <v>476</v>
      </c>
      <c r="J139" s="7" t="s">
        <v>570</v>
      </c>
      <c r="K139" s="7"/>
      <c r="L139" s="7"/>
      <c r="M139" s="7"/>
      <c r="N139" s="7"/>
      <c r="O139" s="15">
        <v>0.25</v>
      </c>
      <c r="P139" s="15">
        <v>0.95833333333333337</v>
      </c>
      <c r="Q139" s="15"/>
      <c r="R139" s="7"/>
      <c r="S139" s="21" t="s">
        <v>610</v>
      </c>
      <c r="T139" s="21" t="s">
        <v>611</v>
      </c>
      <c r="U139" s="7" t="s">
        <v>331</v>
      </c>
      <c r="V139" s="7" t="s">
        <v>279</v>
      </c>
      <c r="W139" s="7" t="s">
        <v>280</v>
      </c>
      <c r="X139" s="7" t="s">
        <v>332</v>
      </c>
      <c r="Y139" s="7" t="s">
        <v>333</v>
      </c>
      <c r="Z139" s="7" t="s">
        <v>334</v>
      </c>
      <c r="AA139" s="7" t="s">
        <v>335</v>
      </c>
      <c r="AB139" s="7" t="s">
        <v>282</v>
      </c>
      <c r="AC139" s="7" t="s">
        <v>278</v>
      </c>
      <c r="AD139" s="7" t="s">
        <v>636</v>
      </c>
      <c r="AE139" s="7" t="s">
        <v>679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63">
        <v>2</v>
      </c>
      <c r="AQ139" s="21" t="s">
        <v>992</v>
      </c>
    </row>
    <row r="140" spans="1:43" s="16" customFormat="1" ht="11.25" x14ac:dyDescent="0.2">
      <c r="A140" s="42" t="s">
        <v>805</v>
      </c>
      <c r="B140" s="46" t="s">
        <v>813</v>
      </c>
      <c r="C140" s="41">
        <v>196</v>
      </c>
      <c r="D140" s="38" t="s">
        <v>540</v>
      </c>
      <c r="E140" s="38"/>
      <c r="F140" s="78">
        <v>348203.88</v>
      </c>
      <c r="G140" s="78">
        <v>6298402.1100000003</v>
      </c>
      <c r="H140" s="38"/>
      <c r="I140" s="38" t="s">
        <v>537</v>
      </c>
      <c r="J140" s="38"/>
      <c r="K140" s="38"/>
      <c r="L140" s="38"/>
      <c r="M140" s="40"/>
      <c r="N140" s="40"/>
      <c r="O140" s="44"/>
      <c r="P140" s="44"/>
      <c r="Q140" s="41"/>
      <c r="R140" s="41"/>
      <c r="S140" s="41"/>
      <c r="T140" s="41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65"/>
      <c r="AQ140" s="41" t="s">
        <v>992</v>
      </c>
    </row>
    <row r="141" spans="1:43" s="16" customFormat="1" ht="11.25" x14ac:dyDescent="0.2">
      <c r="A141" s="42" t="s">
        <v>805</v>
      </c>
      <c r="B141" s="46" t="s">
        <v>813</v>
      </c>
      <c r="C141" s="41">
        <v>197</v>
      </c>
      <c r="D141" s="38" t="s">
        <v>668</v>
      </c>
      <c r="E141" s="38"/>
      <c r="F141" s="78">
        <v>351750.47</v>
      </c>
      <c r="G141" s="78">
        <v>6289175.4199999999</v>
      </c>
      <c r="H141" s="38"/>
      <c r="I141" s="38" t="s">
        <v>538</v>
      </c>
      <c r="J141" s="38"/>
      <c r="K141" s="38"/>
      <c r="L141" s="38"/>
      <c r="M141" s="40"/>
      <c r="N141" s="40"/>
      <c r="O141" s="44"/>
      <c r="P141" s="44"/>
      <c r="Q141" s="41"/>
      <c r="R141" s="41"/>
      <c r="S141" s="41"/>
      <c r="T141" s="41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65"/>
      <c r="AQ141" s="41" t="s">
        <v>992</v>
      </c>
    </row>
    <row r="142" spans="1:43" s="16" customFormat="1" ht="11.25" x14ac:dyDescent="0.2">
      <c r="A142" s="42" t="s">
        <v>805</v>
      </c>
      <c r="B142" s="46" t="s">
        <v>813</v>
      </c>
      <c r="C142" s="41">
        <v>198</v>
      </c>
      <c r="D142" s="38" t="s">
        <v>541</v>
      </c>
      <c r="E142" s="38"/>
      <c r="F142" s="78">
        <v>346830.11</v>
      </c>
      <c r="G142" s="78">
        <v>6299626.4400000004</v>
      </c>
      <c r="H142" s="38"/>
      <c r="I142" s="38" t="s">
        <v>539</v>
      </c>
      <c r="J142" s="38"/>
      <c r="K142" s="38"/>
      <c r="L142" s="38"/>
      <c r="M142" s="40"/>
      <c r="N142" s="40"/>
      <c r="O142" s="44"/>
      <c r="P142" s="44"/>
      <c r="Q142" s="41"/>
      <c r="R142" s="41"/>
      <c r="S142" s="41"/>
      <c r="T142" s="41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65"/>
      <c r="AQ142" s="41" t="s">
        <v>992</v>
      </c>
    </row>
    <row r="143" spans="1:43" s="3" customFormat="1" ht="11.25" x14ac:dyDescent="0.2">
      <c r="A143" s="7" t="s">
        <v>804</v>
      </c>
      <c r="B143" s="35" t="s">
        <v>775</v>
      </c>
      <c r="C143" s="21">
        <v>199</v>
      </c>
      <c r="D143" s="5" t="s">
        <v>119</v>
      </c>
      <c r="E143" s="5"/>
      <c r="F143" s="79">
        <v>345540.33</v>
      </c>
      <c r="G143" s="77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3">
        <v>3</v>
      </c>
      <c r="AQ143" s="21" t="s">
        <v>992</v>
      </c>
    </row>
    <row r="144" spans="1:43" s="3" customFormat="1" ht="11.25" x14ac:dyDescent="0.2">
      <c r="A144" s="7" t="s">
        <v>804</v>
      </c>
      <c r="B144" s="35" t="s">
        <v>775</v>
      </c>
      <c r="C144" s="21">
        <v>200</v>
      </c>
      <c r="D144" s="5" t="s">
        <v>119</v>
      </c>
      <c r="E144" s="5"/>
      <c r="F144" s="79">
        <v>345540.33</v>
      </c>
      <c r="G144" s="77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3">
        <v>3</v>
      </c>
      <c r="AQ144" s="21" t="s">
        <v>992</v>
      </c>
    </row>
    <row r="145" spans="1:43" s="3" customFormat="1" ht="11.25" x14ac:dyDescent="0.2">
      <c r="A145" s="7" t="s">
        <v>804</v>
      </c>
      <c r="B145" s="35" t="s">
        <v>774</v>
      </c>
      <c r="C145" s="21">
        <v>201</v>
      </c>
      <c r="D145" s="5" t="s">
        <v>119</v>
      </c>
      <c r="E145" s="5"/>
      <c r="F145" s="79">
        <v>345540.33</v>
      </c>
      <c r="G145" s="77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3">
        <v>3</v>
      </c>
      <c r="AQ145" s="21" t="s">
        <v>992</v>
      </c>
    </row>
    <row r="146" spans="1:43" s="3" customFormat="1" ht="11.25" x14ac:dyDescent="0.2">
      <c r="A146" s="7" t="s">
        <v>804</v>
      </c>
      <c r="B146" s="35" t="s">
        <v>774</v>
      </c>
      <c r="C146" s="21">
        <v>202</v>
      </c>
      <c r="D146" s="5" t="s">
        <v>119</v>
      </c>
      <c r="E146" s="5"/>
      <c r="F146" s="79">
        <v>345540.33</v>
      </c>
      <c r="G146" s="77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3">
        <v>2</v>
      </c>
      <c r="AQ146" s="21" t="s">
        <v>992</v>
      </c>
    </row>
    <row r="147" spans="1:43" s="3" customFormat="1" ht="11.25" x14ac:dyDescent="0.2">
      <c r="A147" s="7" t="s">
        <v>804</v>
      </c>
      <c r="B147" s="35" t="s">
        <v>774</v>
      </c>
      <c r="C147" s="21">
        <v>203</v>
      </c>
      <c r="D147" s="5" t="s">
        <v>119</v>
      </c>
      <c r="E147" s="5"/>
      <c r="F147" s="79">
        <v>345540.33</v>
      </c>
      <c r="G147" s="77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3">
        <v>2</v>
      </c>
      <c r="AQ147" s="21" t="s">
        <v>992</v>
      </c>
    </row>
    <row r="148" spans="1:43" s="16" customFormat="1" ht="11.25" x14ac:dyDescent="0.2">
      <c r="A148" s="42" t="s">
        <v>805</v>
      </c>
      <c r="B148" s="54" t="s">
        <v>123</v>
      </c>
      <c r="C148" s="41">
        <v>204</v>
      </c>
      <c r="D148" s="42" t="s">
        <v>631</v>
      </c>
      <c r="E148" s="42"/>
      <c r="F148" s="78">
        <v>347065.75</v>
      </c>
      <c r="G148" s="80">
        <v>6298411.1200000001</v>
      </c>
      <c r="H148" s="42" t="s">
        <v>549</v>
      </c>
      <c r="I148" s="42" t="s">
        <v>632</v>
      </c>
      <c r="J148" s="42"/>
      <c r="K148" s="42"/>
      <c r="L148" s="42"/>
      <c r="M148" s="42"/>
      <c r="N148" s="42"/>
      <c r="O148" s="44"/>
      <c r="P148" s="44"/>
      <c r="Q148" s="44"/>
      <c r="R148" s="44"/>
      <c r="S148" s="41"/>
      <c r="T148" s="41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65"/>
      <c r="AQ148" s="41" t="s">
        <v>992</v>
      </c>
    </row>
    <row r="149" spans="1:43" s="16" customFormat="1" ht="11.25" x14ac:dyDescent="0.2">
      <c r="A149" s="42" t="s">
        <v>805</v>
      </c>
      <c r="B149" s="54" t="s">
        <v>123</v>
      </c>
      <c r="C149" s="41">
        <v>205</v>
      </c>
      <c r="D149" s="42" t="s">
        <v>627</v>
      </c>
      <c r="E149" s="42"/>
      <c r="F149" s="78">
        <v>345939.19</v>
      </c>
      <c r="G149" s="80">
        <v>6298180.1799999997</v>
      </c>
      <c r="H149" s="42" t="s">
        <v>549</v>
      </c>
      <c r="I149" s="42" t="s">
        <v>628</v>
      </c>
      <c r="J149" s="42"/>
      <c r="K149" s="42"/>
      <c r="L149" s="42"/>
      <c r="M149" s="42"/>
      <c r="N149" s="42"/>
      <c r="O149" s="44"/>
      <c r="P149" s="44"/>
      <c r="Q149" s="44"/>
      <c r="R149" s="44"/>
      <c r="S149" s="41"/>
      <c r="T149" s="41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65"/>
      <c r="AQ149" s="41" t="s">
        <v>992</v>
      </c>
    </row>
    <row r="150" spans="1:43" s="16" customFormat="1" ht="11.25" x14ac:dyDescent="0.2">
      <c r="A150" s="42" t="s">
        <v>805</v>
      </c>
      <c r="B150" s="54" t="s">
        <v>123</v>
      </c>
      <c r="C150" s="41">
        <v>206</v>
      </c>
      <c r="D150" s="42" t="s">
        <v>629</v>
      </c>
      <c r="E150" s="42"/>
      <c r="F150" s="78">
        <v>346024.39</v>
      </c>
      <c r="G150" s="80">
        <v>6298161.8300000001</v>
      </c>
      <c r="H150" s="42" t="s">
        <v>549</v>
      </c>
      <c r="I150" s="42" t="s">
        <v>630</v>
      </c>
      <c r="J150" s="42"/>
      <c r="K150" s="42"/>
      <c r="L150" s="42"/>
      <c r="M150" s="42"/>
      <c r="N150" s="42"/>
      <c r="O150" s="44"/>
      <c r="P150" s="44"/>
      <c r="Q150" s="44"/>
      <c r="R150" s="44"/>
      <c r="S150" s="41"/>
      <c r="T150" s="41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65"/>
      <c r="AQ150" s="41" t="s">
        <v>992</v>
      </c>
    </row>
    <row r="151" spans="1:43" s="16" customFormat="1" ht="11.25" x14ac:dyDescent="0.2">
      <c r="A151" s="42" t="s">
        <v>805</v>
      </c>
      <c r="B151" s="54" t="s">
        <v>123</v>
      </c>
      <c r="C151" s="41">
        <v>207</v>
      </c>
      <c r="D151" s="42" t="s">
        <v>633</v>
      </c>
      <c r="E151" s="42"/>
      <c r="F151" s="78">
        <v>338154.45</v>
      </c>
      <c r="G151" s="80">
        <v>6298072.2800000003</v>
      </c>
      <c r="H151" s="42" t="s">
        <v>549</v>
      </c>
      <c r="I151" s="42" t="s">
        <v>634</v>
      </c>
      <c r="J151" s="42"/>
      <c r="K151" s="42"/>
      <c r="L151" s="42"/>
      <c r="M151" s="42"/>
      <c r="N151" s="42"/>
      <c r="O151" s="44"/>
      <c r="P151" s="44"/>
      <c r="Q151" s="44"/>
      <c r="R151" s="44"/>
      <c r="S151" s="41"/>
      <c r="T151" s="41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65"/>
      <c r="AQ151" s="41" t="s">
        <v>992</v>
      </c>
    </row>
    <row r="152" spans="1:43" s="3" customFormat="1" ht="11.25" x14ac:dyDescent="0.2">
      <c r="A152" s="7" t="s">
        <v>804</v>
      </c>
      <c r="B152" s="35" t="s">
        <v>774</v>
      </c>
      <c r="C152" s="21">
        <v>208</v>
      </c>
      <c r="D152" s="5" t="s">
        <v>119</v>
      </c>
      <c r="E152" s="5"/>
      <c r="F152" s="79">
        <v>345540.33</v>
      </c>
      <c r="G152" s="77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3">
        <v>2</v>
      </c>
      <c r="AQ152" s="21" t="s">
        <v>992</v>
      </c>
    </row>
    <row r="153" spans="1:43" s="3" customFormat="1" ht="22.5" x14ac:dyDescent="0.2">
      <c r="A153" s="7" t="s">
        <v>804</v>
      </c>
      <c r="B153" s="35" t="s">
        <v>774</v>
      </c>
      <c r="C153" s="21">
        <v>209</v>
      </c>
      <c r="D153" s="5" t="s">
        <v>119</v>
      </c>
      <c r="E153" s="5"/>
      <c r="F153" s="79">
        <v>345540.33</v>
      </c>
      <c r="G153" s="77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3">
        <v>2</v>
      </c>
      <c r="AQ153" s="21" t="s">
        <v>992</v>
      </c>
    </row>
    <row r="154" spans="1:43" s="16" customFormat="1" ht="11.25" x14ac:dyDescent="0.2">
      <c r="A154" s="42" t="s">
        <v>805</v>
      </c>
      <c r="B154" s="54" t="s">
        <v>124</v>
      </c>
      <c r="C154" s="41">
        <v>210</v>
      </c>
      <c r="D154" s="42" t="s">
        <v>119</v>
      </c>
      <c r="E154" s="42"/>
      <c r="F154" s="78">
        <v>345540.33</v>
      </c>
      <c r="G154" s="80">
        <v>6287776.1799999997</v>
      </c>
      <c r="H154" s="42" t="s">
        <v>558</v>
      </c>
      <c r="I154" s="42" t="s">
        <v>489</v>
      </c>
      <c r="J154" s="42"/>
      <c r="K154" s="42"/>
      <c r="L154" s="42"/>
      <c r="M154" s="42"/>
      <c r="N154" s="42"/>
      <c r="O154" s="44"/>
      <c r="P154" s="44"/>
      <c r="Q154" s="44"/>
      <c r="R154" s="44"/>
      <c r="S154" s="41"/>
      <c r="T154" s="41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65"/>
      <c r="AQ154" s="41" t="s">
        <v>992</v>
      </c>
    </row>
    <row r="155" spans="1:43" s="3" customFormat="1" ht="11.25" x14ac:dyDescent="0.2">
      <c r="A155" s="7" t="s">
        <v>804</v>
      </c>
      <c r="B155" s="35" t="s">
        <v>774</v>
      </c>
      <c r="C155" s="21">
        <v>211</v>
      </c>
      <c r="D155" s="5" t="s">
        <v>119</v>
      </c>
      <c r="E155" s="5"/>
      <c r="F155" s="79">
        <v>345540.33</v>
      </c>
      <c r="G155" s="77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3">
        <v>2</v>
      </c>
      <c r="AQ155" s="21" t="s">
        <v>992</v>
      </c>
    </row>
    <row r="156" spans="1:43" s="3" customFormat="1" ht="11.25" x14ac:dyDescent="0.2">
      <c r="A156" s="7" t="s">
        <v>804</v>
      </c>
      <c r="B156" s="35" t="s">
        <v>774</v>
      </c>
      <c r="C156" s="21">
        <v>212</v>
      </c>
      <c r="D156" s="5" t="s">
        <v>119</v>
      </c>
      <c r="E156" s="5"/>
      <c r="F156" s="79">
        <v>345540.33</v>
      </c>
      <c r="G156" s="77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3">
        <v>2</v>
      </c>
      <c r="AQ156" s="21" t="s">
        <v>992</v>
      </c>
    </row>
    <row r="157" spans="1:43" s="3" customFormat="1" ht="11.25" x14ac:dyDescent="0.2">
      <c r="A157" s="7" t="s">
        <v>804</v>
      </c>
      <c r="B157" s="35" t="s">
        <v>774</v>
      </c>
      <c r="C157" s="21">
        <v>213</v>
      </c>
      <c r="D157" s="5" t="s">
        <v>119</v>
      </c>
      <c r="E157" s="5"/>
      <c r="F157" s="79">
        <v>345540.33</v>
      </c>
      <c r="G157" s="77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3">
        <v>2</v>
      </c>
      <c r="AQ157" s="21" t="s">
        <v>992</v>
      </c>
    </row>
    <row r="158" spans="1:43" s="3" customFormat="1" x14ac:dyDescent="0.2">
      <c r="A158" s="7" t="s">
        <v>804</v>
      </c>
      <c r="B158" s="35" t="s">
        <v>775</v>
      </c>
      <c r="C158" s="21">
        <v>214</v>
      </c>
      <c r="D158" s="5" t="s">
        <v>654</v>
      </c>
      <c r="E158" s="18"/>
      <c r="F158" s="79">
        <v>348645.93</v>
      </c>
      <c r="G158" s="77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3">
        <v>2</v>
      </c>
      <c r="AQ158" s="21" t="s">
        <v>992</v>
      </c>
    </row>
    <row r="159" spans="1:43" s="3" customFormat="1" x14ac:dyDescent="0.2">
      <c r="A159" s="7" t="s">
        <v>804</v>
      </c>
      <c r="B159" s="35" t="s">
        <v>775</v>
      </c>
      <c r="C159" s="21">
        <v>215</v>
      </c>
      <c r="D159" s="5" t="s">
        <v>646</v>
      </c>
      <c r="E159" s="18"/>
      <c r="F159" s="79">
        <v>348318.21</v>
      </c>
      <c r="G159" s="77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3">
        <v>1</v>
      </c>
      <c r="AQ159" s="21" t="s">
        <v>992</v>
      </c>
    </row>
    <row r="160" spans="1:43" s="3" customFormat="1" x14ac:dyDescent="0.2">
      <c r="A160" s="7" t="s">
        <v>804</v>
      </c>
      <c r="B160" s="35" t="s">
        <v>775</v>
      </c>
      <c r="C160" s="21">
        <v>216</v>
      </c>
      <c r="D160" s="5" t="s">
        <v>649</v>
      </c>
      <c r="E160" s="18"/>
      <c r="F160" s="79">
        <v>348299.33</v>
      </c>
      <c r="G160" s="77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3">
        <v>2</v>
      </c>
      <c r="AQ160" s="21" t="s">
        <v>992</v>
      </c>
    </row>
    <row r="161" spans="1:43" s="3" customFormat="1" x14ac:dyDescent="0.2">
      <c r="A161" s="7" t="s">
        <v>804</v>
      </c>
      <c r="B161" s="35" t="s">
        <v>775</v>
      </c>
      <c r="C161" s="21">
        <v>217</v>
      </c>
      <c r="D161" s="5" t="s">
        <v>651</v>
      </c>
      <c r="E161" s="18"/>
      <c r="F161" s="79">
        <v>353752.81</v>
      </c>
      <c r="G161" s="77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3">
        <v>1</v>
      </c>
      <c r="AQ161" s="21" t="s">
        <v>992</v>
      </c>
    </row>
    <row r="162" spans="1:43" s="3" customFormat="1" x14ac:dyDescent="0.2">
      <c r="A162" s="7" t="s">
        <v>804</v>
      </c>
      <c r="B162" s="35" t="s">
        <v>775</v>
      </c>
      <c r="C162" s="21">
        <v>218</v>
      </c>
      <c r="D162" s="5" t="s">
        <v>586</v>
      </c>
      <c r="E162" s="18"/>
      <c r="F162" s="79">
        <v>345442.46</v>
      </c>
      <c r="G162" s="77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3">
        <v>3</v>
      </c>
      <c r="AQ162" s="21" t="s">
        <v>992</v>
      </c>
    </row>
    <row r="163" spans="1:43" s="3" customFormat="1" ht="11.25" x14ac:dyDescent="0.2">
      <c r="A163" s="7" t="s">
        <v>804</v>
      </c>
      <c r="B163" s="35" t="s">
        <v>775</v>
      </c>
      <c r="C163" s="21">
        <v>219</v>
      </c>
      <c r="D163" s="7" t="s">
        <v>676</v>
      </c>
      <c r="E163" s="7"/>
      <c r="F163" s="79">
        <v>351592.54</v>
      </c>
      <c r="G163" s="77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3">
        <v>2</v>
      </c>
      <c r="AQ163" s="21" t="s">
        <v>992</v>
      </c>
    </row>
    <row r="164" spans="1:43" s="3" customFormat="1" ht="11.25" x14ac:dyDescent="0.2">
      <c r="A164" s="7" t="s">
        <v>804</v>
      </c>
      <c r="B164" s="35" t="s">
        <v>775</v>
      </c>
      <c r="C164" s="21">
        <v>220</v>
      </c>
      <c r="D164" s="7" t="s">
        <v>684</v>
      </c>
      <c r="E164" s="7"/>
      <c r="F164" s="79">
        <v>341446.31</v>
      </c>
      <c r="G164" s="77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3">
        <v>2</v>
      </c>
      <c r="AQ164" s="21" t="s">
        <v>992</v>
      </c>
    </row>
    <row r="165" spans="1:43" s="3" customFormat="1" ht="11.25" x14ac:dyDescent="0.2">
      <c r="A165" s="7" t="s">
        <v>804</v>
      </c>
      <c r="B165" s="35" t="s">
        <v>775</v>
      </c>
      <c r="C165" s="21">
        <v>221</v>
      </c>
      <c r="D165" s="7" t="s">
        <v>689</v>
      </c>
      <c r="E165" s="7"/>
      <c r="F165" s="79">
        <v>347139.83</v>
      </c>
      <c r="G165" s="77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3">
        <v>2</v>
      </c>
      <c r="AQ165" s="21" t="s">
        <v>992</v>
      </c>
    </row>
    <row r="166" spans="1:43" s="3" customFormat="1" ht="11.25" x14ac:dyDescent="0.2">
      <c r="A166" s="7" t="s">
        <v>804</v>
      </c>
      <c r="B166" s="35" t="s">
        <v>775</v>
      </c>
      <c r="C166" s="21">
        <v>222</v>
      </c>
      <c r="D166" s="7" t="s">
        <v>693</v>
      </c>
      <c r="E166" s="7"/>
      <c r="F166" s="79">
        <v>353055.39</v>
      </c>
      <c r="G166" s="77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3">
        <v>1</v>
      </c>
      <c r="AQ166" s="21" t="s">
        <v>992</v>
      </c>
    </row>
    <row r="167" spans="1:43" s="3" customFormat="1" ht="11.25" x14ac:dyDescent="0.2">
      <c r="A167" s="7" t="s">
        <v>804</v>
      </c>
      <c r="B167" s="35" t="s">
        <v>775</v>
      </c>
      <c r="C167" s="21">
        <v>223</v>
      </c>
      <c r="D167" s="7" t="s">
        <v>693</v>
      </c>
      <c r="E167" s="7"/>
      <c r="F167" s="79">
        <v>353055.39</v>
      </c>
      <c r="G167" s="77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3">
        <v>1</v>
      </c>
      <c r="AQ167" s="21" t="s">
        <v>992</v>
      </c>
    </row>
    <row r="168" spans="1:43" s="3" customFormat="1" ht="11.25" x14ac:dyDescent="0.2">
      <c r="A168" s="7" t="s">
        <v>804</v>
      </c>
      <c r="B168" s="35" t="s">
        <v>775</v>
      </c>
      <c r="C168" s="21">
        <v>224</v>
      </c>
      <c r="D168" s="7" t="s">
        <v>693</v>
      </c>
      <c r="E168" s="7"/>
      <c r="F168" s="79">
        <v>353055.39</v>
      </c>
      <c r="G168" s="77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3">
        <v>1</v>
      </c>
      <c r="AQ168" s="21" t="s">
        <v>992</v>
      </c>
    </row>
    <row r="169" spans="1:43" s="3" customFormat="1" ht="11.25" x14ac:dyDescent="0.2">
      <c r="A169" s="7" t="s">
        <v>804</v>
      </c>
      <c r="B169" s="35" t="s">
        <v>775</v>
      </c>
      <c r="C169" s="21">
        <v>225</v>
      </c>
      <c r="D169" s="7" t="s">
        <v>693</v>
      </c>
      <c r="E169" s="7"/>
      <c r="F169" s="79">
        <v>353055.39</v>
      </c>
      <c r="G169" s="77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3">
        <v>1</v>
      </c>
      <c r="AQ169" s="21" t="s">
        <v>992</v>
      </c>
    </row>
    <row r="170" spans="1:43" s="3" customFormat="1" ht="11.25" x14ac:dyDescent="0.2">
      <c r="A170" s="7" t="s">
        <v>804</v>
      </c>
      <c r="B170" s="35" t="s">
        <v>775</v>
      </c>
      <c r="C170" s="21">
        <v>226</v>
      </c>
      <c r="D170" s="22" t="s">
        <v>697</v>
      </c>
      <c r="E170" s="7"/>
      <c r="F170" s="79">
        <v>346820.59</v>
      </c>
      <c r="G170" s="77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3">
        <v>2</v>
      </c>
      <c r="AQ170" s="21" t="s">
        <v>992</v>
      </c>
    </row>
    <row r="171" spans="1:43" s="3" customFormat="1" ht="11.25" x14ac:dyDescent="0.2">
      <c r="A171" s="7" t="s">
        <v>804</v>
      </c>
      <c r="B171" s="35" t="s">
        <v>775</v>
      </c>
      <c r="C171" s="21">
        <v>227</v>
      </c>
      <c r="D171" s="22" t="s">
        <v>541</v>
      </c>
      <c r="E171" s="7"/>
      <c r="F171" s="79">
        <v>346830.11</v>
      </c>
      <c r="G171" s="77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3">
        <v>1</v>
      </c>
      <c r="AQ171" s="21" t="s">
        <v>992</v>
      </c>
    </row>
    <row r="172" spans="1:43" s="3" customFormat="1" ht="11.25" x14ac:dyDescent="0.2">
      <c r="A172" s="7" t="s">
        <v>804</v>
      </c>
      <c r="B172" s="35" t="s">
        <v>775</v>
      </c>
      <c r="C172" s="21">
        <v>228</v>
      </c>
      <c r="D172" s="22" t="s">
        <v>701</v>
      </c>
      <c r="E172" s="7"/>
      <c r="F172" s="79">
        <v>346913.13</v>
      </c>
      <c r="G172" s="77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3">
        <v>1</v>
      </c>
      <c r="AQ172" s="21" t="s">
        <v>992</v>
      </c>
    </row>
    <row r="173" spans="1:43" s="3" customFormat="1" ht="11.25" x14ac:dyDescent="0.2">
      <c r="A173" s="7" t="s">
        <v>804</v>
      </c>
      <c r="B173" s="35" t="s">
        <v>775</v>
      </c>
      <c r="C173" s="21">
        <v>229</v>
      </c>
      <c r="D173" s="22" t="s">
        <v>703</v>
      </c>
      <c r="E173" s="7"/>
      <c r="F173" s="79">
        <v>353993.38</v>
      </c>
      <c r="G173" s="77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3">
        <v>2</v>
      </c>
      <c r="AQ173" s="21" t="s">
        <v>992</v>
      </c>
    </row>
    <row r="174" spans="1:43" s="16" customFormat="1" ht="11.25" x14ac:dyDescent="0.2">
      <c r="A174" s="42" t="s">
        <v>805</v>
      </c>
      <c r="B174" s="54" t="s">
        <v>124</v>
      </c>
      <c r="C174" s="41">
        <v>230</v>
      </c>
      <c r="D174" s="42" t="s">
        <v>722</v>
      </c>
      <c r="E174" s="42"/>
      <c r="F174" s="78">
        <v>345526.86</v>
      </c>
      <c r="G174" s="80">
        <v>6297932.9299999997</v>
      </c>
      <c r="H174" s="42" t="s">
        <v>549</v>
      </c>
      <c r="I174" s="42" t="s">
        <v>723</v>
      </c>
      <c r="J174" s="42"/>
      <c r="K174" s="42"/>
      <c r="L174" s="42"/>
      <c r="M174" s="42"/>
      <c r="N174" s="42"/>
      <c r="O174" s="44"/>
      <c r="P174" s="44"/>
      <c r="Q174" s="44"/>
      <c r="R174" s="44"/>
      <c r="S174" s="41"/>
      <c r="T174" s="41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65"/>
      <c r="AQ174" s="41" t="s">
        <v>992</v>
      </c>
    </row>
    <row r="175" spans="1:43" s="3" customFormat="1" ht="11.25" x14ac:dyDescent="0.2">
      <c r="A175" s="7" t="s">
        <v>804</v>
      </c>
      <c r="B175" s="35" t="s">
        <v>775</v>
      </c>
      <c r="C175" s="21">
        <v>231</v>
      </c>
      <c r="D175" s="7" t="s">
        <v>705</v>
      </c>
      <c r="E175" s="7" t="s">
        <v>706</v>
      </c>
      <c r="F175" s="79">
        <v>348906.25</v>
      </c>
      <c r="G175" s="79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3">
        <v>2</v>
      </c>
      <c r="AQ175" s="21" t="s">
        <v>992</v>
      </c>
    </row>
    <row r="176" spans="1:43" s="3" customFormat="1" ht="11.25" x14ac:dyDescent="0.2">
      <c r="A176" s="7" t="s">
        <v>804</v>
      </c>
      <c r="B176" s="35" t="s">
        <v>775</v>
      </c>
      <c r="C176" s="21">
        <v>232</v>
      </c>
      <c r="D176" s="7" t="s">
        <v>709</v>
      </c>
      <c r="E176" s="7"/>
      <c r="F176" s="79">
        <v>348836.51</v>
      </c>
      <c r="G176" s="79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3">
        <v>1</v>
      </c>
      <c r="AQ176" s="21" t="s">
        <v>992</v>
      </c>
    </row>
    <row r="177" spans="1:43" s="3" customFormat="1" ht="11.25" x14ac:dyDescent="0.2">
      <c r="A177" s="7" t="s">
        <v>804</v>
      </c>
      <c r="B177" s="35" t="s">
        <v>775</v>
      </c>
      <c r="C177" s="21">
        <v>233</v>
      </c>
      <c r="D177" s="7" t="s">
        <v>711</v>
      </c>
      <c r="E177" s="7" t="s">
        <v>712</v>
      </c>
      <c r="F177" s="79">
        <v>348673.82</v>
      </c>
      <c r="G177" s="79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3">
        <v>2</v>
      </c>
      <c r="AQ177" s="21" t="s">
        <v>992</v>
      </c>
    </row>
    <row r="178" spans="1:43" s="3" customFormat="1" ht="11.25" x14ac:dyDescent="0.2">
      <c r="A178" s="7" t="s">
        <v>804</v>
      </c>
      <c r="B178" s="35" t="s">
        <v>775</v>
      </c>
      <c r="C178" s="21">
        <v>234</v>
      </c>
      <c r="D178" s="7" t="s">
        <v>714</v>
      </c>
      <c r="E178" s="7"/>
      <c r="F178" s="79">
        <v>348491.47</v>
      </c>
      <c r="G178" s="79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3">
        <v>2</v>
      </c>
      <c r="AQ178" s="21" t="s">
        <v>992</v>
      </c>
    </row>
    <row r="179" spans="1:43" s="16" customFormat="1" ht="11.25" x14ac:dyDescent="0.2">
      <c r="A179" s="42" t="s">
        <v>805</v>
      </c>
      <c r="B179" s="54" t="s">
        <v>124</v>
      </c>
      <c r="C179" s="41">
        <v>235</v>
      </c>
      <c r="D179" s="42" t="s">
        <v>717</v>
      </c>
      <c r="E179" s="42"/>
      <c r="F179" s="78">
        <v>348518.05</v>
      </c>
      <c r="G179" s="80">
        <v>6286073.0800000001</v>
      </c>
      <c r="H179" s="42" t="s">
        <v>563</v>
      </c>
      <c r="I179" s="42" t="s">
        <v>718</v>
      </c>
      <c r="J179" s="42"/>
      <c r="K179" s="42"/>
      <c r="L179" s="42"/>
      <c r="M179" s="42"/>
      <c r="N179" s="42"/>
      <c r="O179" s="44"/>
      <c r="P179" s="44"/>
      <c r="Q179" s="44"/>
      <c r="R179" s="44"/>
      <c r="S179" s="41"/>
      <c r="T179" s="41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65"/>
      <c r="AQ179" s="41" t="s">
        <v>992</v>
      </c>
    </row>
    <row r="180" spans="1:43" s="3" customFormat="1" ht="11.25" x14ac:dyDescent="0.2">
      <c r="A180" s="7" t="s">
        <v>804</v>
      </c>
      <c r="B180" s="35" t="s">
        <v>775</v>
      </c>
      <c r="C180" s="21">
        <v>236</v>
      </c>
      <c r="D180" s="7" t="s">
        <v>719</v>
      </c>
      <c r="E180" s="7"/>
      <c r="F180" s="79">
        <v>347812.26</v>
      </c>
      <c r="G180" s="79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3">
        <v>1</v>
      </c>
      <c r="AQ180" s="21" t="s">
        <v>992</v>
      </c>
    </row>
    <row r="181" spans="1:43" s="3" customFormat="1" ht="11.25" x14ac:dyDescent="0.2">
      <c r="A181" s="7" t="s">
        <v>804</v>
      </c>
      <c r="B181" s="35" t="s">
        <v>775</v>
      </c>
      <c r="C181" s="21">
        <v>237</v>
      </c>
      <c r="D181" s="7" t="s">
        <v>724</v>
      </c>
      <c r="E181" s="7"/>
      <c r="F181" s="79">
        <v>350893</v>
      </c>
      <c r="G181" s="79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3">
        <v>2</v>
      </c>
      <c r="AQ181" s="21" t="s">
        <v>992</v>
      </c>
    </row>
    <row r="182" spans="1:43" s="3" customFormat="1" ht="11.25" x14ac:dyDescent="0.2">
      <c r="A182" s="7" t="s">
        <v>804</v>
      </c>
      <c r="B182" s="35" t="s">
        <v>775</v>
      </c>
      <c r="C182" s="21">
        <v>238</v>
      </c>
      <c r="D182" s="7" t="s">
        <v>726</v>
      </c>
      <c r="E182" s="7"/>
      <c r="F182" s="79">
        <v>347791.19</v>
      </c>
      <c r="G182" s="79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3">
        <v>1</v>
      </c>
      <c r="AQ182" s="21" t="s">
        <v>992</v>
      </c>
    </row>
    <row r="183" spans="1:43" s="3" customFormat="1" ht="11.25" x14ac:dyDescent="0.2">
      <c r="A183" s="7" t="s">
        <v>804</v>
      </c>
      <c r="B183" s="35" t="s">
        <v>775</v>
      </c>
      <c r="C183" s="21">
        <v>239</v>
      </c>
      <c r="D183" s="7" t="s">
        <v>60</v>
      </c>
      <c r="E183" s="7"/>
      <c r="F183" s="79">
        <v>348279.37</v>
      </c>
      <c r="G183" s="79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3">
        <v>1</v>
      </c>
      <c r="AQ183" s="21" t="s">
        <v>992</v>
      </c>
    </row>
    <row r="184" spans="1:43" s="3" customFormat="1" ht="11.25" x14ac:dyDescent="0.2">
      <c r="A184" s="7" t="s">
        <v>804</v>
      </c>
      <c r="B184" s="35" t="s">
        <v>775</v>
      </c>
      <c r="C184" s="21">
        <v>240</v>
      </c>
      <c r="D184" s="7" t="s">
        <v>729</v>
      </c>
      <c r="E184" s="7"/>
      <c r="F184" s="79">
        <v>348279.46</v>
      </c>
      <c r="G184" s="79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3">
        <v>2</v>
      </c>
      <c r="AQ184" s="21" t="s">
        <v>992</v>
      </c>
    </row>
    <row r="185" spans="1:43" s="3" customFormat="1" ht="11.25" x14ac:dyDescent="0.2">
      <c r="A185" s="7" t="s">
        <v>804</v>
      </c>
      <c r="B185" s="35" t="s">
        <v>774</v>
      </c>
      <c r="C185" s="21">
        <v>241</v>
      </c>
      <c r="D185" s="5" t="s">
        <v>119</v>
      </c>
      <c r="E185" s="5"/>
      <c r="F185" s="79">
        <v>345540.33</v>
      </c>
      <c r="G185" s="79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3">
        <v>2</v>
      </c>
      <c r="AQ185" s="21" t="s">
        <v>992</v>
      </c>
    </row>
    <row r="186" spans="1:43" s="3" customFormat="1" ht="11.25" x14ac:dyDescent="0.2">
      <c r="A186" s="7" t="s">
        <v>804</v>
      </c>
      <c r="B186" s="35" t="s">
        <v>774</v>
      </c>
      <c r="C186" s="21">
        <v>242</v>
      </c>
      <c r="D186" s="5" t="s">
        <v>119</v>
      </c>
      <c r="E186" s="5"/>
      <c r="F186" s="79">
        <v>345540.33</v>
      </c>
      <c r="G186" s="79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3">
        <v>2</v>
      </c>
      <c r="AQ186" s="21" t="s">
        <v>992</v>
      </c>
    </row>
    <row r="187" spans="1:43" s="3" customFormat="1" ht="11.25" x14ac:dyDescent="0.2">
      <c r="A187" s="7" t="s">
        <v>804</v>
      </c>
      <c r="B187" s="35" t="s">
        <v>775</v>
      </c>
      <c r="C187" s="21">
        <v>243</v>
      </c>
      <c r="D187" s="7" t="s">
        <v>732</v>
      </c>
      <c r="E187" s="7"/>
      <c r="F187" s="79">
        <v>347828.83</v>
      </c>
      <c r="G187" s="79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3">
        <v>1</v>
      </c>
      <c r="AQ187" s="21" t="s">
        <v>992</v>
      </c>
    </row>
    <row r="188" spans="1:43" s="16" customFormat="1" ht="11.25" x14ac:dyDescent="0.2">
      <c r="A188" s="42" t="s">
        <v>805</v>
      </c>
      <c r="B188" s="54" t="s">
        <v>124</v>
      </c>
      <c r="C188" s="41">
        <v>244</v>
      </c>
      <c r="D188" s="42" t="s">
        <v>736</v>
      </c>
      <c r="E188" s="42"/>
      <c r="F188" s="78">
        <v>348643.16</v>
      </c>
      <c r="G188" s="80">
        <v>6282266.1600000001</v>
      </c>
      <c r="H188" s="42" t="s">
        <v>655</v>
      </c>
      <c r="I188" s="42" t="s">
        <v>737</v>
      </c>
      <c r="J188" s="42"/>
      <c r="K188" s="42"/>
      <c r="L188" s="42"/>
      <c r="M188" s="42"/>
      <c r="N188" s="42"/>
      <c r="O188" s="44"/>
      <c r="P188" s="44"/>
      <c r="Q188" s="44"/>
      <c r="R188" s="44"/>
      <c r="S188" s="41"/>
      <c r="T188" s="41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65"/>
      <c r="AQ188" s="41" t="s">
        <v>992</v>
      </c>
    </row>
    <row r="189" spans="1:43" s="3" customFormat="1" ht="11.25" x14ac:dyDescent="0.2">
      <c r="A189" s="7" t="s">
        <v>804</v>
      </c>
      <c r="B189" s="35" t="s">
        <v>775</v>
      </c>
      <c r="C189" s="21">
        <v>245</v>
      </c>
      <c r="D189" s="7" t="s">
        <v>739</v>
      </c>
      <c r="E189" s="7"/>
      <c r="F189" s="79">
        <v>349094.16</v>
      </c>
      <c r="G189" s="79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3">
        <v>1</v>
      </c>
      <c r="AQ189" s="21" t="s">
        <v>992</v>
      </c>
    </row>
    <row r="190" spans="1:43" s="3" customFormat="1" ht="11.25" x14ac:dyDescent="0.2">
      <c r="A190" s="7" t="s">
        <v>804</v>
      </c>
      <c r="B190" s="35" t="s">
        <v>775</v>
      </c>
      <c r="C190" s="21">
        <v>246</v>
      </c>
      <c r="D190" s="7" t="s">
        <v>741</v>
      </c>
      <c r="E190" s="7"/>
      <c r="F190" s="79">
        <v>346708.21</v>
      </c>
      <c r="G190" s="79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0.625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3">
        <v>2</v>
      </c>
      <c r="AQ190" s="21" t="s">
        <v>992</v>
      </c>
    </row>
    <row r="191" spans="1:43" s="3" customFormat="1" ht="11.25" x14ac:dyDescent="0.2">
      <c r="A191" s="7" t="s">
        <v>804</v>
      </c>
      <c r="B191" s="35" t="s">
        <v>775</v>
      </c>
      <c r="C191" s="21">
        <v>247</v>
      </c>
      <c r="D191" s="7" t="s">
        <v>743</v>
      </c>
      <c r="E191" s="7"/>
      <c r="F191" s="79">
        <v>346729.11</v>
      </c>
      <c r="G191" s="79">
        <v>6299189.5700000003</v>
      </c>
      <c r="H191" s="7" t="s">
        <v>549</v>
      </c>
      <c r="I191" s="7" t="s">
        <v>872</v>
      </c>
      <c r="J191" s="7" t="s">
        <v>573</v>
      </c>
      <c r="K191" s="7"/>
      <c r="L191" s="7"/>
      <c r="M191" s="7"/>
      <c r="N191" s="7"/>
      <c r="O191" s="15">
        <v>0.625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3">
        <v>2</v>
      </c>
      <c r="AQ191" s="21" t="s">
        <v>992</v>
      </c>
    </row>
    <row r="192" spans="1:43" s="3" customFormat="1" ht="11.25" x14ac:dyDescent="0.2">
      <c r="A192" s="7" t="s">
        <v>804</v>
      </c>
      <c r="B192" s="35" t="s">
        <v>775</v>
      </c>
      <c r="C192" s="21">
        <v>248</v>
      </c>
      <c r="D192" s="7" t="s">
        <v>1160</v>
      </c>
      <c r="E192" s="7"/>
      <c r="F192" s="79">
        <v>346767.38</v>
      </c>
      <c r="G192" s="79">
        <v>6298937.4500000002</v>
      </c>
      <c r="H192" s="7" t="s">
        <v>549</v>
      </c>
      <c r="I192" s="7" t="s">
        <v>873</v>
      </c>
      <c r="J192" s="7" t="s">
        <v>573</v>
      </c>
      <c r="K192" s="7"/>
      <c r="L192" s="7"/>
      <c r="M192" s="7"/>
      <c r="N192" s="7"/>
      <c r="O192" s="15">
        <v>0.625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3">
        <v>2</v>
      </c>
      <c r="AQ192" s="21" t="s">
        <v>992</v>
      </c>
    </row>
    <row r="193" spans="1:43" s="3" customFormat="1" ht="11.25" x14ac:dyDescent="0.2">
      <c r="A193" s="7" t="s">
        <v>804</v>
      </c>
      <c r="B193" s="35" t="s">
        <v>775</v>
      </c>
      <c r="C193" s="21">
        <v>249</v>
      </c>
      <c r="D193" s="7" t="s">
        <v>757</v>
      </c>
      <c r="E193" s="7"/>
      <c r="F193" s="79">
        <v>341866.13</v>
      </c>
      <c r="G193" s="79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3">
        <v>2</v>
      </c>
      <c r="AQ193" s="21" t="s">
        <v>992</v>
      </c>
    </row>
    <row r="194" spans="1:43" s="3" customFormat="1" ht="11.25" x14ac:dyDescent="0.2">
      <c r="A194" s="7" t="s">
        <v>804</v>
      </c>
      <c r="B194" s="35" t="s">
        <v>775</v>
      </c>
      <c r="C194" s="21">
        <v>250</v>
      </c>
      <c r="D194" s="7" t="s">
        <v>745</v>
      </c>
      <c r="E194" s="7"/>
      <c r="F194" s="79">
        <v>341945.51</v>
      </c>
      <c r="G194" s="79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3">
        <v>2</v>
      </c>
      <c r="AQ194" s="21" t="s">
        <v>992</v>
      </c>
    </row>
    <row r="195" spans="1:43" s="3" customFormat="1" ht="11.25" x14ac:dyDescent="0.2">
      <c r="A195" s="7" t="s">
        <v>804</v>
      </c>
      <c r="B195" s="35" t="s">
        <v>775</v>
      </c>
      <c r="C195" s="21">
        <v>251</v>
      </c>
      <c r="D195" s="7" t="s">
        <v>754</v>
      </c>
      <c r="E195" s="7"/>
      <c r="F195" s="79">
        <v>341888.84</v>
      </c>
      <c r="G195" s="79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3">
        <v>1</v>
      </c>
      <c r="AQ195" s="21" t="s">
        <v>992</v>
      </c>
    </row>
    <row r="196" spans="1:43" s="3" customFormat="1" ht="11.25" x14ac:dyDescent="0.2">
      <c r="A196" s="7" t="s">
        <v>804</v>
      </c>
      <c r="B196" s="35" t="s">
        <v>775</v>
      </c>
      <c r="C196" s="21">
        <v>252</v>
      </c>
      <c r="D196" s="7" t="s">
        <v>761</v>
      </c>
      <c r="E196" s="7"/>
      <c r="F196" s="79">
        <v>346645.88</v>
      </c>
      <c r="G196" s="79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3">
        <v>2</v>
      </c>
      <c r="AQ196" s="21" t="s">
        <v>992</v>
      </c>
    </row>
    <row r="197" spans="1:43" s="3" customFormat="1" ht="11.25" x14ac:dyDescent="0.2">
      <c r="A197" s="7" t="s">
        <v>804</v>
      </c>
      <c r="B197" s="35" t="s">
        <v>775</v>
      </c>
      <c r="C197" s="21">
        <v>253</v>
      </c>
      <c r="D197" s="7" t="s">
        <v>766</v>
      </c>
      <c r="E197" s="7"/>
      <c r="F197" s="79">
        <v>346377.37</v>
      </c>
      <c r="G197" s="79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3">
        <v>2</v>
      </c>
      <c r="AQ197" s="21" t="s">
        <v>992</v>
      </c>
    </row>
    <row r="198" spans="1:43" s="16" customFormat="1" ht="11.25" x14ac:dyDescent="0.2">
      <c r="A198" s="7" t="s">
        <v>804</v>
      </c>
      <c r="B198" s="35" t="s">
        <v>775</v>
      </c>
      <c r="C198" s="21">
        <v>255</v>
      </c>
      <c r="D198" s="7" t="s">
        <v>84</v>
      </c>
      <c r="E198" s="7"/>
      <c r="F198" s="79">
        <v>346209.35</v>
      </c>
      <c r="G198" s="79">
        <v>6291674.75</v>
      </c>
      <c r="H198" s="7" t="s">
        <v>561</v>
      </c>
      <c r="I198" s="7" t="s">
        <v>768</v>
      </c>
      <c r="J198" s="7" t="s">
        <v>571</v>
      </c>
      <c r="K198" s="7"/>
      <c r="L198" s="7"/>
      <c r="M198" s="7"/>
      <c r="N198" s="7"/>
      <c r="O198" s="15">
        <v>0.66666666666666663</v>
      </c>
      <c r="P198" s="15">
        <v>0.85416666666666663</v>
      </c>
      <c r="Q198" s="21"/>
      <c r="R198" s="21"/>
      <c r="S198" s="21"/>
      <c r="T198" s="21"/>
      <c r="U198" s="7" t="s">
        <v>173</v>
      </c>
      <c r="V198" s="7" t="s">
        <v>174</v>
      </c>
      <c r="W198" s="7" t="s">
        <v>311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63">
        <v>1</v>
      </c>
      <c r="AQ198" s="21" t="s">
        <v>1132</v>
      </c>
    </row>
    <row r="199" spans="1:43" s="16" customFormat="1" ht="11.25" x14ac:dyDescent="0.2">
      <c r="A199" s="7" t="s">
        <v>804</v>
      </c>
      <c r="B199" s="35" t="s">
        <v>775</v>
      </c>
      <c r="C199" s="21">
        <v>256</v>
      </c>
      <c r="D199" s="7" t="s">
        <v>83</v>
      </c>
      <c r="E199" s="7"/>
      <c r="F199" s="79">
        <v>346361.76</v>
      </c>
      <c r="G199" s="79">
        <v>6291656</v>
      </c>
      <c r="H199" s="7" t="s">
        <v>561</v>
      </c>
      <c r="I199" s="7" t="s">
        <v>769</v>
      </c>
      <c r="J199" s="7" t="s">
        <v>571</v>
      </c>
      <c r="K199" s="7"/>
      <c r="L199" s="7"/>
      <c r="M199" s="7"/>
      <c r="N199" s="7"/>
      <c r="O199" s="15">
        <v>0.27083333333333331</v>
      </c>
      <c r="P199" s="15">
        <v>0.45833333333333331</v>
      </c>
      <c r="Q199" s="21"/>
      <c r="R199" s="21"/>
      <c r="S199" s="21"/>
      <c r="T199" s="21"/>
      <c r="U199" s="7" t="s">
        <v>234</v>
      </c>
      <c r="V199" s="7" t="s">
        <v>232</v>
      </c>
      <c r="W199" s="7" t="s">
        <v>235</v>
      </c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63">
        <v>1</v>
      </c>
      <c r="AQ199" s="21" t="s">
        <v>1132</v>
      </c>
    </row>
    <row r="200" spans="1:43" s="3" customFormat="1" ht="11.25" x14ac:dyDescent="0.2">
      <c r="A200" s="7" t="s">
        <v>804</v>
      </c>
      <c r="B200" s="35" t="s">
        <v>775</v>
      </c>
      <c r="C200" s="21">
        <v>257</v>
      </c>
      <c r="D200" s="7" t="s">
        <v>787</v>
      </c>
      <c r="E200" s="7"/>
      <c r="F200" s="79">
        <v>353519.68</v>
      </c>
      <c r="G200" s="79">
        <v>6295592.8300000001</v>
      </c>
      <c r="H200" s="7" t="s">
        <v>551</v>
      </c>
      <c r="I200" s="7" t="s">
        <v>788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17">
        <v>0.66666666666666663</v>
      </c>
      <c r="R200" s="17">
        <v>0.875</v>
      </c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3">
        <v>3</v>
      </c>
      <c r="AQ200" s="21" t="s">
        <v>992</v>
      </c>
    </row>
    <row r="201" spans="1:43" s="16" customFormat="1" ht="11.25" x14ac:dyDescent="0.2">
      <c r="A201" s="136" t="s">
        <v>805</v>
      </c>
      <c r="B201" s="137" t="s">
        <v>774</v>
      </c>
      <c r="C201" s="138">
        <v>258</v>
      </c>
      <c r="D201" s="136" t="s">
        <v>787</v>
      </c>
      <c r="E201" s="136"/>
      <c r="F201" s="139">
        <v>353519.68</v>
      </c>
      <c r="G201" s="139">
        <v>6295592.8300000001</v>
      </c>
      <c r="H201" s="136" t="s">
        <v>551</v>
      </c>
      <c r="I201" s="136" t="s">
        <v>788</v>
      </c>
      <c r="J201" s="136" t="s">
        <v>575</v>
      </c>
      <c r="K201" s="136"/>
      <c r="L201" s="136"/>
      <c r="M201" s="136"/>
      <c r="N201" s="136"/>
      <c r="O201" s="140">
        <v>0.70833333333333337</v>
      </c>
      <c r="P201" s="140">
        <v>0.875</v>
      </c>
      <c r="Q201" s="138"/>
      <c r="R201" s="138"/>
      <c r="S201" s="138"/>
      <c r="T201" s="138"/>
      <c r="U201" s="136" t="s">
        <v>251</v>
      </c>
      <c r="V201" s="136" t="s">
        <v>253</v>
      </c>
      <c r="W201" s="136" t="s">
        <v>515</v>
      </c>
      <c r="X201" s="136" t="s">
        <v>254</v>
      </c>
      <c r="Y201" s="136" t="s">
        <v>257</v>
      </c>
      <c r="Z201" s="136" t="s">
        <v>255</v>
      </c>
      <c r="AA201" s="136" t="s">
        <v>256</v>
      </c>
      <c r="AB201" s="136" t="s">
        <v>683</v>
      </c>
      <c r="AC201" s="136" t="s">
        <v>607</v>
      </c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41">
        <v>2</v>
      </c>
      <c r="AQ201" s="138" t="s">
        <v>992</v>
      </c>
    </row>
    <row r="202" spans="1:43" s="3" customFormat="1" ht="11.25" x14ac:dyDescent="0.2">
      <c r="A202" s="7" t="s">
        <v>804</v>
      </c>
      <c r="B202" s="35" t="s">
        <v>775</v>
      </c>
      <c r="C202" s="21">
        <v>259</v>
      </c>
      <c r="D202" s="7" t="s">
        <v>792</v>
      </c>
      <c r="E202" s="7"/>
      <c r="F202" s="79">
        <v>345969.68</v>
      </c>
      <c r="G202" s="79">
        <v>6298798.8799999999</v>
      </c>
      <c r="H202" s="7" t="s">
        <v>549</v>
      </c>
      <c r="I202" s="7" t="s">
        <v>794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797</v>
      </c>
      <c r="W202" s="7" t="s">
        <v>798</v>
      </c>
      <c r="X202" s="7" t="s">
        <v>799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3">
        <v>2</v>
      </c>
      <c r="AQ202" s="21" t="s">
        <v>992</v>
      </c>
    </row>
    <row r="203" spans="1:43" s="3" customFormat="1" ht="11.25" x14ac:dyDescent="0.2">
      <c r="A203" s="7" t="s">
        <v>804</v>
      </c>
      <c r="B203" s="35" t="s">
        <v>775</v>
      </c>
      <c r="C203" s="21">
        <v>260</v>
      </c>
      <c r="D203" s="7" t="s">
        <v>97</v>
      </c>
      <c r="E203" s="7"/>
      <c r="F203" s="79">
        <v>346495.25</v>
      </c>
      <c r="G203" s="79">
        <v>6298870.2199999997</v>
      </c>
      <c r="H203" s="7" t="s">
        <v>549</v>
      </c>
      <c r="I203" s="7" t="s">
        <v>795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797</v>
      </c>
      <c r="W203" s="7" t="s">
        <v>798</v>
      </c>
      <c r="X203" s="7" t="s">
        <v>799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3">
        <v>2</v>
      </c>
      <c r="AQ203" s="21" t="s">
        <v>992</v>
      </c>
    </row>
    <row r="204" spans="1:43" s="3" customFormat="1" ht="11.25" x14ac:dyDescent="0.2">
      <c r="A204" s="7" t="s">
        <v>804</v>
      </c>
      <c r="B204" s="35" t="s">
        <v>775</v>
      </c>
      <c r="C204" s="21">
        <v>261</v>
      </c>
      <c r="D204" s="7" t="s">
        <v>793</v>
      </c>
      <c r="E204" s="7"/>
      <c r="F204" s="79">
        <v>346985.25</v>
      </c>
      <c r="G204" s="79">
        <v>6298937.6900000004</v>
      </c>
      <c r="H204" s="7" t="s">
        <v>549</v>
      </c>
      <c r="I204" s="7" t="s">
        <v>796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 t="s">
        <v>802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3">
        <v>2</v>
      </c>
      <c r="AQ204" s="21" t="s">
        <v>992</v>
      </c>
    </row>
    <row r="205" spans="1:43" s="3" customFormat="1" ht="11.25" x14ac:dyDescent="0.2">
      <c r="A205" s="7" t="s">
        <v>804</v>
      </c>
      <c r="B205" s="35" t="s">
        <v>775</v>
      </c>
      <c r="C205" s="21">
        <v>262</v>
      </c>
      <c r="D205" s="7" t="s">
        <v>87</v>
      </c>
      <c r="E205" s="7"/>
      <c r="F205" s="79">
        <v>348267.84</v>
      </c>
      <c r="G205" s="79">
        <v>6287444.2599999998</v>
      </c>
      <c r="H205" s="7" t="s">
        <v>557</v>
      </c>
      <c r="I205" s="7" t="s">
        <v>827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828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3">
        <v>2</v>
      </c>
      <c r="AQ205" s="21" t="s">
        <v>992</v>
      </c>
    </row>
    <row r="206" spans="1:43" s="3" customFormat="1" ht="11.25" x14ac:dyDescent="0.2">
      <c r="A206" s="7" t="s">
        <v>804</v>
      </c>
      <c r="B206" s="35" t="s">
        <v>775</v>
      </c>
      <c r="C206" s="21">
        <v>263</v>
      </c>
      <c r="D206" s="7" t="s">
        <v>62</v>
      </c>
      <c r="E206" s="7"/>
      <c r="F206" s="79">
        <v>347234.15</v>
      </c>
      <c r="G206" s="79">
        <v>6304104.2999999998</v>
      </c>
      <c r="H206" s="7" t="s">
        <v>554</v>
      </c>
      <c r="I206" s="7" t="s">
        <v>829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3">
        <v>3</v>
      </c>
      <c r="AQ206" s="21" t="s">
        <v>992</v>
      </c>
    </row>
    <row r="207" spans="1:43" s="3" customFormat="1" ht="11.25" x14ac:dyDescent="0.2">
      <c r="A207" s="7" t="s">
        <v>804</v>
      </c>
      <c r="B207" s="35" t="s">
        <v>775</v>
      </c>
      <c r="C207" s="21">
        <v>264</v>
      </c>
      <c r="D207" s="7" t="s">
        <v>66</v>
      </c>
      <c r="E207" s="7"/>
      <c r="F207" s="79">
        <v>346972.42</v>
      </c>
      <c r="G207" s="79">
        <v>6298497.4900000002</v>
      </c>
      <c r="H207" s="7" t="s">
        <v>549</v>
      </c>
      <c r="I207" s="7" t="s">
        <v>842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3">
        <v>4</v>
      </c>
      <c r="AQ207" s="21" t="s">
        <v>992</v>
      </c>
    </row>
    <row r="208" spans="1:43" s="3" customFormat="1" ht="11.25" x14ac:dyDescent="0.2">
      <c r="A208" s="7" t="s">
        <v>804</v>
      </c>
      <c r="B208" s="35" t="s">
        <v>775</v>
      </c>
      <c r="C208" s="21">
        <v>265</v>
      </c>
      <c r="D208" s="7" t="s">
        <v>45</v>
      </c>
      <c r="E208" s="7"/>
      <c r="F208" s="79">
        <v>342809.34</v>
      </c>
      <c r="G208" s="79">
        <v>6306823.6399999997</v>
      </c>
      <c r="H208" s="7" t="s">
        <v>553</v>
      </c>
      <c r="I208" s="7" t="s">
        <v>843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3">
        <v>4</v>
      </c>
      <c r="AQ208" s="21" t="s">
        <v>992</v>
      </c>
    </row>
    <row r="209" spans="1:43" s="3" customFormat="1" ht="11.25" x14ac:dyDescent="0.2">
      <c r="A209" s="7" t="s">
        <v>804</v>
      </c>
      <c r="B209" s="35" t="s">
        <v>775</v>
      </c>
      <c r="C209" s="21">
        <v>266</v>
      </c>
      <c r="D209" s="7" t="s">
        <v>119</v>
      </c>
      <c r="E209" s="7"/>
      <c r="F209" s="79">
        <v>345540.33</v>
      </c>
      <c r="G209" s="79">
        <v>6287776.1799999997</v>
      </c>
      <c r="H209" s="7" t="s">
        <v>558</v>
      </c>
      <c r="I209" s="7" t="s">
        <v>844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3">
        <v>2</v>
      </c>
      <c r="AQ209" s="21" t="s">
        <v>992</v>
      </c>
    </row>
    <row r="210" spans="1:43" s="3" customFormat="1" ht="11.25" x14ac:dyDescent="0.2">
      <c r="A210" s="7" t="s">
        <v>804</v>
      </c>
      <c r="B210" s="35" t="s">
        <v>775</v>
      </c>
      <c r="C210" s="21">
        <v>267</v>
      </c>
      <c r="D210" s="7" t="s">
        <v>119</v>
      </c>
      <c r="E210" s="7"/>
      <c r="F210" s="79">
        <v>345540.33</v>
      </c>
      <c r="G210" s="79">
        <v>6287776.1799999997</v>
      </c>
      <c r="H210" s="7" t="s">
        <v>558</v>
      </c>
      <c r="I210" s="7" t="s">
        <v>844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3">
        <v>2</v>
      </c>
      <c r="AQ210" s="21" t="s">
        <v>992</v>
      </c>
    </row>
    <row r="211" spans="1:43" s="3" customFormat="1" ht="11.25" x14ac:dyDescent="0.2">
      <c r="A211" s="7" t="s">
        <v>804</v>
      </c>
      <c r="B211" s="35" t="s">
        <v>775</v>
      </c>
      <c r="C211" s="21">
        <v>268</v>
      </c>
      <c r="D211" s="7" t="s">
        <v>119</v>
      </c>
      <c r="E211" s="7"/>
      <c r="F211" s="79">
        <v>345540.33</v>
      </c>
      <c r="G211" s="79">
        <v>6287776.1799999997</v>
      </c>
      <c r="H211" s="7" t="s">
        <v>558</v>
      </c>
      <c r="I211" s="7" t="s">
        <v>844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3">
        <v>5</v>
      </c>
      <c r="AQ211" s="21" t="s">
        <v>992</v>
      </c>
    </row>
    <row r="212" spans="1:43" s="3" customFormat="1" ht="11.25" x14ac:dyDescent="0.2">
      <c r="A212" s="7" t="s">
        <v>804</v>
      </c>
      <c r="B212" s="35" t="s">
        <v>775</v>
      </c>
      <c r="C212" s="21">
        <v>269</v>
      </c>
      <c r="D212" s="7" t="s">
        <v>119</v>
      </c>
      <c r="E212" s="7"/>
      <c r="F212" s="79">
        <v>345540.33</v>
      </c>
      <c r="G212" s="79">
        <v>6287776.1799999997</v>
      </c>
      <c r="H212" s="7" t="s">
        <v>558</v>
      </c>
      <c r="I212" s="7" t="s">
        <v>844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916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3">
        <v>2</v>
      </c>
      <c r="AQ212" s="21" t="s">
        <v>992</v>
      </c>
    </row>
    <row r="213" spans="1:43" s="3" customFormat="1" ht="11.25" x14ac:dyDescent="0.2">
      <c r="A213" s="7" t="s">
        <v>804</v>
      </c>
      <c r="B213" s="35" t="s">
        <v>775</v>
      </c>
      <c r="C213" s="21">
        <v>270</v>
      </c>
      <c r="D213" s="7" t="s">
        <v>106</v>
      </c>
      <c r="E213" s="7"/>
      <c r="F213" s="79">
        <v>346022.13</v>
      </c>
      <c r="G213" s="79">
        <v>6296456.4100000001</v>
      </c>
      <c r="H213" s="7" t="s">
        <v>549</v>
      </c>
      <c r="I213" s="7" t="s">
        <v>845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3">
        <v>2</v>
      </c>
      <c r="AQ213" s="21" t="s">
        <v>992</v>
      </c>
    </row>
    <row r="214" spans="1:43" s="3" customFormat="1" ht="11.25" x14ac:dyDescent="0.2">
      <c r="A214" s="7" t="s">
        <v>804</v>
      </c>
      <c r="B214" s="35" t="s">
        <v>775</v>
      </c>
      <c r="C214" s="21">
        <v>271</v>
      </c>
      <c r="D214" s="7" t="s">
        <v>53</v>
      </c>
      <c r="E214" s="7"/>
      <c r="F214" s="79">
        <v>348617.96</v>
      </c>
      <c r="G214" s="79">
        <v>6297033.2999999998</v>
      </c>
      <c r="H214" s="7" t="s">
        <v>551</v>
      </c>
      <c r="I214" s="7" t="s">
        <v>850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3">
        <v>4</v>
      </c>
      <c r="AQ214" s="21" t="s">
        <v>992</v>
      </c>
    </row>
    <row r="215" spans="1:43" s="3" customFormat="1" ht="11.25" x14ac:dyDescent="0.2">
      <c r="A215" s="7" t="s">
        <v>804</v>
      </c>
      <c r="B215" s="35" t="s">
        <v>775</v>
      </c>
      <c r="C215" s="21">
        <v>272</v>
      </c>
      <c r="D215" s="7" t="s">
        <v>56</v>
      </c>
      <c r="E215" s="7"/>
      <c r="F215" s="79">
        <v>346025.17</v>
      </c>
      <c r="G215" s="79">
        <v>6296416.5199999996</v>
      </c>
      <c r="H215" s="7" t="s">
        <v>549</v>
      </c>
      <c r="I215" s="7" t="s">
        <v>851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3">
        <v>4</v>
      </c>
      <c r="AQ215" s="21" t="s">
        <v>992</v>
      </c>
    </row>
    <row r="216" spans="1:43" s="3" customFormat="1" ht="11.25" x14ac:dyDescent="0.2">
      <c r="A216" s="7" t="s">
        <v>804</v>
      </c>
      <c r="B216" s="35" t="s">
        <v>775</v>
      </c>
      <c r="C216" s="21">
        <v>273</v>
      </c>
      <c r="D216" s="7" t="s">
        <v>65</v>
      </c>
      <c r="E216" s="7"/>
      <c r="F216" s="79">
        <v>348682.44</v>
      </c>
      <c r="G216" s="79">
        <v>6297083.3300000001</v>
      </c>
      <c r="H216" s="7" t="s">
        <v>551</v>
      </c>
      <c r="I216" s="7" t="s">
        <v>852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3">
        <v>4</v>
      </c>
      <c r="AQ216" s="21" t="s">
        <v>992</v>
      </c>
    </row>
    <row r="217" spans="1:43" s="3" customFormat="1" ht="11.25" x14ac:dyDescent="0.2">
      <c r="A217" s="7" t="s">
        <v>804</v>
      </c>
      <c r="B217" s="35" t="s">
        <v>775</v>
      </c>
      <c r="C217" s="21">
        <v>274</v>
      </c>
      <c r="D217" s="7" t="s">
        <v>76</v>
      </c>
      <c r="E217" s="7"/>
      <c r="F217" s="79">
        <v>353516.89</v>
      </c>
      <c r="G217" s="79">
        <v>6295579.6200000001</v>
      </c>
      <c r="H217" s="7" t="s">
        <v>551</v>
      </c>
      <c r="I217" s="7" t="s">
        <v>853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3">
        <v>4</v>
      </c>
      <c r="AQ217" s="21" t="s">
        <v>992</v>
      </c>
    </row>
    <row r="218" spans="1:43" s="3" customFormat="1" ht="11.25" x14ac:dyDescent="0.2">
      <c r="A218" s="7" t="s">
        <v>804</v>
      </c>
      <c r="B218" s="35" t="s">
        <v>775</v>
      </c>
      <c r="C218" s="21">
        <v>275</v>
      </c>
      <c r="D218" s="7" t="s">
        <v>105</v>
      </c>
      <c r="E218" s="7"/>
      <c r="F218" s="79">
        <v>346337.71</v>
      </c>
      <c r="G218" s="79">
        <v>6299501.46</v>
      </c>
      <c r="H218" s="7" t="s">
        <v>549</v>
      </c>
      <c r="I218" s="7" t="s">
        <v>854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3">
        <v>3</v>
      </c>
      <c r="AQ218" s="21" t="s">
        <v>992</v>
      </c>
    </row>
    <row r="219" spans="1:43" s="3" customFormat="1" ht="11.25" x14ac:dyDescent="0.2">
      <c r="A219" s="7" t="s">
        <v>804</v>
      </c>
      <c r="B219" s="35" t="s">
        <v>123</v>
      </c>
      <c r="C219" s="21">
        <v>276</v>
      </c>
      <c r="D219" s="7" t="s">
        <v>57</v>
      </c>
      <c r="E219" s="7"/>
      <c r="F219" s="79">
        <v>353356.59</v>
      </c>
      <c r="G219" s="79">
        <v>6294384.4500000002</v>
      </c>
      <c r="H219" s="7" t="s">
        <v>556</v>
      </c>
      <c r="I219" s="7" t="s">
        <v>856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860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3">
        <v>3</v>
      </c>
      <c r="AQ219" s="21" t="s">
        <v>992</v>
      </c>
    </row>
    <row r="220" spans="1:43" s="3" customFormat="1" ht="11.25" x14ac:dyDescent="0.2">
      <c r="A220" s="7" t="s">
        <v>804</v>
      </c>
      <c r="B220" s="35" t="s">
        <v>123</v>
      </c>
      <c r="C220" s="21">
        <v>277</v>
      </c>
      <c r="D220" s="7" t="s">
        <v>664</v>
      </c>
      <c r="E220" s="7"/>
      <c r="F220" s="79">
        <v>352636.11</v>
      </c>
      <c r="G220" s="79">
        <v>6286935.8300000001</v>
      </c>
      <c r="H220" s="7" t="s">
        <v>559</v>
      </c>
      <c r="I220" s="7" t="s">
        <v>857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3">
        <v>2</v>
      </c>
      <c r="AQ220" s="21" t="s">
        <v>992</v>
      </c>
    </row>
    <row r="221" spans="1:43" s="3" customFormat="1" ht="11.25" x14ac:dyDescent="0.2">
      <c r="A221" s="7" t="s">
        <v>804</v>
      </c>
      <c r="B221" s="35" t="s">
        <v>123</v>
      </c>
      <c r="C221" s="21">
        <v>278</v>
      </c>
      <c r="D221" s="7" t="s">
        <v>104</v>
      </c>
      <c r="E221" s="7"/>
      <c r="F221" s="79">
        <v>354187.54</v>
      </c>
      <c r="G221" s="79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3">
        <v>2</v>
      </c>
      <c r="AQ221" s="21" t="s">
        <v>992</v>
      </c>
    </row>
    <row r="222" spans="1:43" s="3" customFormat="1" ht="11.25" x14ac:dyDescent="0.2">
      <c r="A222" s="7" t="s">
        <v>804</v>
      </c>
      <c r="B222" s="35" t="s">
        <v>123</v>
      </c>
      <c r="C222" s="21">
        <v>279</v>
      </c>
      <c r="D222" s="7" t="s">
        <v>47</v>
      </c>
      <c r="E222" s="7"/>
      <c r="F222" s="79">
        <v>343858.5</v>
      </c>
      <c r="G222" s="79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861</v>
      </c>
      <c r="W222" s="7" t="s">
        <v>224</v>
      </c>
      <c r="X222" s="7" t="s">
        <v>862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3">
        <v>4</v>
      </c>
      <c r="AQ222" s="21" t="s">
        <v>992</v>
      </c>
    </row>
    <row r="223" spans="1:43" s="3" customFormat="1" ht="11.25" x14ac:dyDescent="0.2">
      <c r="A223" s="7" t="s">
        <v>804</v>
      </c>
      <c r="B223" s="35" t="s">
        <v>123</v>
      </c>
      <c r="C223" s="21">
        <v>280</v>
      </c>
      <c r="D223" s="7" t="s">
        <v>660</v>
      </c>
      <c r="E223" s="7"/>
      <c r="F223" s="79">
        <v>339945.54</v>
      </c>
      <c r="G223" s="79">
        <v>6297310.6100000003</v>
      </c>
      <c r="H223" s="7" t="s">
        <v>546</v>
      </c>
      <c r="I223" s="7" t="s">
        <v>858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3">
        <v>2</v>
      </c>
      <c r="AQ223" s="21" t="s">
        <v>992</v>
      </c>
    </row>
    <row r="224" spans="1:43" s="3" customFormat="1" ht="11.25" x14ac:dyDescent="0.2">
      <c r="A224" s="7" t="s">
        <v>804</v>
      </c>
      <c r="B224" s="35" t="s">
        <v>123</v>
      </c>
      <c r="C224" s="21">
        <v>281</v>
      </c>
      <c r="D224" s="7" t="s">
        <v>663</v>
      </c>
      <c r="E224" s="7"/>
      <c r="F224" s="79">
        <v>339845.82</v>
      </c>
      <c r="G224" s="79">
        <v>6297447.5999999996</v>
      </c>
      <c r="H224" s="7" t="s">
        <v>546</v>
      </c>
      <c r="I224" s="7" t="s">
        <v>859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863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3">
        <v>3</v>
      </c>
      <c r="AQ224" s="21" t="s">
        <v>992</v>
      </c>
    </row>
    <row r="225" spans="1:43" s="3" customFormat="1" ht="11.25" x14ac:dyDescent="0.2">
      <c r="A225" s="7" t="s">
        <v>804</v>
      </c>
      <c r="B225" s="35" t="s">
        <v>775</v>
      </c>
      <c r="C225" s="21">
        <v>282</v>
      </c>
      <c r="D225" s="7" t="s">
        <v>75</v>
      </c>
      <c r="E225" s="7"/>
      <c r="F225" s="79">
        <v>343953.8</v>
      </c>
      <c r="G225" s="79">
        <v>6297545.1200000001</v>
      </c>
      <c r="H225" s="7" t="s">
        <v>549</v>
      </c>
      <c r="I225" s="7" t="s">
        <v>876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3">
        <v>2</v>
      </c>
      <c r="AQ225" s="21" t="s">
        <v>992</v>
      </c>
    </row>
    <row r="226" spans="1:43" s="3" customFormat="1" ht="11.25" x14ac:dyDescent="0.2">
      <c r="A226" s="7" t="s">
        <v>804</v>
      </c>
      <c r="B226" s="35" t="s">
        <v>775</v>
      </c>
      <c r="C226" s="21">
        <v>283</v>
      </c>
      <c r="D226" s="7" t="s">
        <v>29</v>
      </c>
      <c r="E226" s="7"/>
      <c r="F226" s="79">
        <v>342804.63</v>
      </c>
      <c r="G226" s="79">
        <v>6297184.5300000003</v>
      </c>
      <c r="H226" s="7" t="s">
        <v>550</v>
      </c>
      <c r="I226" s="7" t="s">
        <v>875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3">
        <v>2</v>
      </c>
      <c r="AQ226" s="21" t="s">
        <v>992</v>
      </c>
    </row>
    <row r="227" spans="1:43" s="3" customFormat="1" ht="11.25" x14ac:dyDescent="0.2">
      <c r="A227" s="7" t="s">
        <v>804</v>
      </c>
      <c r="B227" s="35" t="s">
        <v>775</v>
      </c>
      <c r="C227" s="21">
        <v>284</v>
      </c>
      <c r="D227" s="7" t="s">
        <v>46</v>
      </c>
      <c r="E227" s="7"/>
      <c r="F227" s="79">
        <v>346825.39</v>
      </c>
      <c r="G227" s="79">
        <v>6298500.8799999999</v>
      </c>
      <c r="H227" s="7" t="s">
        <v>549</v>
      </c>
      <c r="I227" s="7" t="s">
        <v>886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3">
        <v>2</v>
      </c>
      <c r="AQ227" s="21" t="s">
        <v>992</v>
      </c>
    </row>
    <row r="228" spans="1:43" s="3" customFormat="1" ht="11.25" x14ac:dyDescent="0.2">
      <c r="A228" s="7" t="s">
        <v>804</v>
      </c>
      <c r="B228" s="35" t="s">
        <v>775</v>
      </c>
      <c r="C228" s="21">
        <v>285</v>
      </c>
      <c r="D228" s="7" t="s">
        <v>25</v>
      </c>
      <c r="E228" s="7"/>
      <c r="F228" s="79">
        <v>347012.18</v>
      </c>
      <c r="G228" s="79">
        <v>6298353.4299999997</v>
      </c>
      <c r="H228" s="7" t="s">
        <v>549</v>
      </c>
      <c r="I228" s="7" t="s">
        <v>887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3">
        <v>2</v>
      </c>
      <c r="AQ228" s="21" t="s">
        <v>992</v>
      </c>
    </row>
    <row r="229" spans="1:43" s="3" customFormat="1" ht="11.25" x14ac:dyDescent="0.2">
      <c r="A229" s="7" t="s">
        <v>804</v>
      </c>
      <c r="B229" s="35" t="s">
        <v>775</v>
      </c>
      <c r="C229" s="21">
        <v>286</v>
      </c>
      <c r="D229" s="7" t="s">
        <v>889</v>
      </c>
      <c r="E229" s="7"/>
      <c r="F229" s="79">
        <v>343935.43</v>
      </c>
      <c r="G229" s="79">
        <v>6297521.7599999998</v>
      </c>
      <c r="H229" s="7" t="s">
        <v>550</v>
      </c>
      <c r="I229" s="7" t="s">
        <v>890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891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3">
        <v>2</v>
      </c>
      <c r="AQ229" s="21" t="s">
        <v>992</v>
      </c>
    </row>
    <row r="230" spans="1:43" s="3" customFormat="1" ht="11.25" x14ac:dyDescent="0.2">
      <c r="A230" s="7" t="s">
        <v>804</v>
      </c>
      <c r="B230" s="35" t="s">
        <v>775</v>
      </c>
      <c r="C230" s="21">
        <v>287</v>
      </c>
      <c r="D230" s="7" t="s">
        <v>986</v>
      </c>
      <c r="E230" s="7"/>
      <c r="F230" s="7">
        <v>346745.57</v>
      </c>
      <c r="G230" s="7">
        <v>6305333.6500000004</v>
      </c>
      <c r="H230" s="37" t="s">
        <v>554</v>
      </c>
      <c r="I230" s="7" t="s">
        <v>987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988</v>
      </c>
      <c r="V230" s="7" t="s">
        <v>989</v>
      </c>
      <c r="W230" s="7" t="s">
        <v>990</v>
      </c>
      <c r="X230" s="7" t="s">
        <v>991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992</v>
      </c>
    </row>
    <row r="231" spans="1:43" s="3" customFormat="1" ht="11.25" x14ac:dyDescent="0.2">
      <c r="A231" s="7" t="s">
        <v>804</v>
      </c>
      <c r="B231" s="35" t="s">
        <v>123</v>
      </c>
      <c r="C231" s="21">
        <v>288</v>
      </c>
      <c r="D231" s="7" t="s">
        <v>67</v>
      </c>
      <c r="E231" s="7"/>
      <c r="F231" s="79">
        <v>345463.63</v>
      </c>
      <c r="G231" s="79">
        <v>6287953.2300000004</v>
      </c>
      <c r="H231" s="37" t="s">
        <v>558</v>
      </c>
      <c r="I231" s="7" t="s">
        <v>892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3">
        <v>3</v>
      </c>
      <c r="AQ231" s="21" t="s">
        <v>992</v>
      </c>
    </row>
    <row r="232" spans="1:43" s="3" customFormat="1" ht="11.25" x14ac:dyDescent="0.2">
      <c r="A232" s="7" t="s">
        <v>804</v>
      </c>
      <c r="B232" s="35" t="s">
        <v>775</v>
      </c>
      <c r="C232" s="21">
        <v>289</v>
      </c>
      <c r="D232" s="7" t="s">
        <v>894</v>
      </c>
      <c r="E232" s="7"/>
      <c r="F232" s="79">
        <v>343515.18</v>
      </c>
      <c r="G232" s="79">
        <v>6293341.1699999999</v>
      </c>
      <c r="H232" s="37" t="s">
        <v>898</v>
      </c>
      <c r="I232" s="7" t="s">
        <v>896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3">
        <v>1</v>
      </c>
      <c r="AQ232" s="21" t="s">
        <v>992</v>
      </c>
    </row>
    <row r="233" spans="1:43" s="3" customFormat="1" ht="11.25" x14ac:dyDescent="0.2">
      <c r="A233" s="7" t="s">
        <v>804</v>
      </c>
      <c r="B233" s="35" t="s">
        <v>775</v>
      </c>
      <c r="C233" s="21">
        <v>290</v>
      </c>
      <c r="D233" s="7" t="s">
        <v>895</v>
      </c>
      <c r="E233" s="7"/>
      <c r="F233" s="79">
        <v>347173.7</v>
      </c>
      <c r="G233" s="79">
        <v>6303519.1699999999</v>
      </c>
      <c r="H233" s="37" t="s">
        <v>554</v>
      </c>
      <c r="I233" s="7" t="s">
        <v>897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899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3">
        <v>1</v>
      </c>
      <c r="AQ233" s="21" t="s">
        <v>992</v>
      </c>
    </row>
    <row r="234" spans="1:43" s="3" customFormat="1" ht="11.25" x14ac:dyDescent="0.2">
      <c r="A234" s="7" t="s">
        <v>804</v>
      </c>
      <c r="B234" s="35" t="s">
        <v>936</v>
      </c>
      <c r="C234" s="21">
        <v>291</v>
      </c>
      <c r="D234" s="7" t="s">
        <v>901</v>
      </c>
      <c r="E234" s="7"/>
      <c r="F234" s="79">
        <v>347173.7</v>
      </c>
      <c r="G234" s="77">
        <v>6303519.1699999999</v>
      </c>
      <c r="H234" s="7" t="s">
        <v>552</v>
      </c>
      <c r="I234" s="7" t="s">
        <v>902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903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904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3">
        <v>2</v>
      </c>
      <c r="AQ234" s="21" t="s">
        <v>992</v>
      </c>
    </row>
    <row r="235" spans="1:43" s="3" customFormat="1" ht="11.25" x14ac:dyDescent="0.2">
      <c r="A235" s="7" t="s">
        <v>804</v>
      </c>
      <c r="B235" s="35" t="s">
        <v>775</v>
      </c>
      <c r="C235" s="21">
        <v>292</v>
      </c>
      <c r="D235" s="7" t="s">
        <v>909</v>
      </c>
      <c r="E235" s="7"/>
      <c r="F235" s="79">
        <v>348564.92</v>
      </c>
      <c r="G235" s="79">
        <v>6285842.5199999996</v>
      </c>
      <c r="H235" s="37" t="s">
        <v>563</v>
      </c>
      <c r="I235" s="7" t="s">
        <v>905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913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3">
        <v>2</v>
      </c>
      <c r="AQ235" s="21" t="s">
        <v>992</v>
      </c>
    </row>
    <row r="236" spans="1:43" s="3" customFormat="1" ht="11.25" x14ac:dyDescent="0.2">
      <c r="A236" s="7" t="s">
        <v>804</v>
      </c>
      <c r="B236" s="35" t="s">
        <v>775</v>
      </c>
      <c r="C236" s="21">
        <v>293</v>
      </c>
      <c r="D236" s="7" t="s">
        <v>910</v>
      </c>
      <c r="E236" s="7"/>
      <c r="F236" s="79">
        <v>348657.85</v>
      </c>
      <c r="G236" s="79">
        <v>6284905.2300000004</v>
      </c>
      <c r="H236" s="37" t="s">
        <v>563</v>
      </c>
      <c r="I236" s="7" t="s">
        <v>906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3">
        <v>2</v>
      </c>
      <c r="AQ236" s="21" t="s">
        <v>992</v>
      </c>
    </row>
    <row r="237" spans="1:43" s="3" customFormat="1" ht="11.25" x14ac:dyDescent="0.2">
      <c r="A237" s="7" t="s">
        <v>804</v>
      </c>
      <c r="B237" s="35" t="s">
        <v>775</v>
      </c>
      <c r="C237" s="21">
        <v>294</v>
      </c>
      <c r="D237" s="7" t="s">
        <v>911</v>
      </c>
      <c r="E237" s="7"/>
      <c r="F237" s="79">
        <v>354329</v>
      </c>
      <c r="G237" s="79">
        <v>6295410.0800000001</v>
      </c>
      <c r="H237" s="37" t="s">
        <v>556</v>
      </c>
      <c r="I237" s="7" t="s">
        <v>907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3">
        <v>2</v>
      </c>
      <c r="AQ237" s="21" t="s">
        <v>992</v>
      </c>
    </row>
    <row r="238" spans="1:43" s="3" customFormat="1" ht="11.25" x14ac:dyDescent="0.2">
      <c r="A238" s="7" t="s">
        <v>804</v>
      </c>
      <c r="B238" s="35" t="s">
        <v>775</v>
      </c>
      <c r="C238" s="21">
        <v>295</v>
      </c>
      <c r="D238" s="7" t="s">
        <v>912</v>
      </c>
      <c r="E238" s="7"/>
      <c r="F238" s="79">
        <v>354874.43</v>
      </c>
      <c r="G238" s="79">
        <v>6295292.1299999999</v>
      </c>
      <c r="H238" s="37" t="s">
        <v>556</v>
      </c>
      <c r="I238" s="7" t="s">
        <v>908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3">
        <v>2</v>
      </c>
      <c r="AQ238" s="21" t="s">
        <v>992</v>
      </c>
    </row>
    <row r="239" spans="1:43" s="3" customFormat="1" ht="11.25" x14ac:dyDescent="0.2">
      <c r="A239" s="7" t="s">
        <v>804</v>
      </c>
      <c r="B239" s="35" t="s">
        <v>775</v>
      </c>
      <c r="C239" s="21">
        <v>296</v>
      </c>
      <c r="D239" s="7" t="s">
        <v>110</v>
      </c>
      <c r="E239" s="7" t="s">
        <v>111</v>
      </c>
      <c r="F239" s="79">
        <v>351574.8</v>
      </c>
      <c r="G239" s="79">
        <v>6296069.79</v>
      </c>
      <c r="H239" s="37" t="s">
        <v>551</v>
      </c>
      <c r="I239" s="7" t="s">
        <v>917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3">
        <v>3</v>
      </c>
      <c r="AQ239" s="21" t="s">
        <v>992</v>
      </c>
    </row>
    <row r="240" spans="1:43" s="3" customFormat="1" ht="11.25" x14ac:dyDescent="0.2">
      <c r="A240" s="7" t="s">
        <v>804</v>
      </c>
      <c r="B240" s="35" t="s">
        <v>936</v>
      </c>
      <c r="C240" s="21">
        <v>297</v>
      </c>
      <c r="D240" s="7" t="s">
        <v>929</v>
      </c>
      <c r="E240" s="7"/>
      <c r="F240" s="79">
        <v>346251.46</v>
      </c>
      <c r="G240" s="79">
        <v>6299460.0700000003</v>
      </c>
      <c r="H240" s="37" t="s">
        <v>549</v>
      </c>
      <c r="I240" s="7" t="s">
        <v>928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930</v>
      </c>
      <c r="X240" s="7" t="s">
        <v>931</v>
      </c>
      <c r="Y240" s="7" t="s">
        <v>932</v>
      </c>
      <c r="Z240" s="7" t="s">
        <v>802</v>
      </c>
      <c r="AA240" s="7" t="s">
        <v>800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3">
        <v>3</v>
      </c>
      <c r="AQ240" s="21" t="s">
        <v>992</v>
      </c>
    </row>
    <row r="241" spans="1:43" s="3" customFormat="1" ht="11.25" x14ac:dyDescent="0.2">
      <c r="A241" s="7" t="s">
        <v>804</v>
      </c>
      <c r="B241" s="35" t="s">
        <v>123</v>
      </c>
      <c r="C241" s="21">
        <v>298</v>
      </c>
      <c r="D241" s="7" t="s">
        <v>109</v>
      </c>
      <c r="E241" s="7"/>
      <c r="F241" s="79">
        <v>346391.5</v>
      </c>
      <c r="G241" s="79">
        <v>6299500.1399999997</v>
      </c>
      <c r="H241" s="37" t="s">
        <v>549</v>
      </c>
      <c r="I241" s="37" t="s">
        <v>926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3">
        <v>4</v>
      </c>
      <c r="AQ241" s="21"/>
    </row>
    <row r="242" spans="1:43" s="3" customFormat="1" ht="11.25" x14ac:dyDescent="0.2">
      <c r="A242" s="7" t="s">
        <v>804</v>
      </c>
      <c r="B242" s="35" t="s">
        <v>123</v>
      </c>
      <c r="C242" s="21">
        <v>299</v>
      </c>
      <c r="D242" s="7" t="s">
        <v>104</v>
      </c>
      <c r="E242" s="7"/>
      <c r="F242" s="79">
        <v>354187.54</v>
      </c>
      <c r="G242" s="79">
        <v>6304550.2599999998</v>
      </c>
      <c r="H242" s="37" t="s">
        <v>562</v>
      </c>
      <c r="I242" s="37" t="s">
        <v>933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918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3">
        <v>2</v>
      </c>
      <c r="AQ242" s="21"/>
    </row>
    <row r="243" spans="1:43" s="3" customFormat="1" ht="11.25" x14ac:dyDescent="0.2">
      <c r="A243" s="7" t="s">
        <v>804</v>
      </c>
      <c r="B243" s="35" t="s">
        <v>936</v>
      </c>
      <c r="C243" s="21">
        <v>300</v>
      </c>
      <c r="D243" s="7" t="s">
        <v>939</v>
      </c>
      <c r="E243" s="7"/>
      <c r="F243" s="79">
        <v>346834.58</v>
      </c>
      <c r="G243" s="79">
        <v>6294795.7599999998</v>
      </c>
      <c r="H243" s="37" t="s">
        <v>549</v>
      </c>
      <c r="I243" s="37" t="s">
        <v>940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941</v>
      </c>
      <c r="T243" s="21" t="s">
        <v>942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948</v>
      </c>
      <c r="AB243" s="7" t="s">
        <v>949</v>
      </c>
      <c r="AC243" s="7" t="s">
        <v>950</v>
      </c>
      <c r="AD243" s="7" t="s">
        <v>951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3">
        <v>3</v>
      </c>
      <c r="AQ243" s="21" t="s">
        <v>992</v>
      </c>
    </row>
    <row r="244" spans="1:43" s="3" customFormat="1" ht="11.25" x14ac:dyDescent="0.2">
      <c r="A244" s="42" t="s">
        <v>805</v>
      </c>
      <c r="B244" s="54" t="s">
        <v>936</v>
      </c>
      <c r="C244" s="41">
        <v>301</v>
      </c>
      <c r="D244" s="42" t="s">
        <v>943</v>
      </c>
      <c r="E244" s="42"/>
      <c r="F244" s="78">
        <v>344122.81</v>
      </c>
      <c r="G244" s="80">
        <v>6297496.8399999999</v>
      </c>
      <c r="H244" s="42" t="s">
        <v>549</v>
      </c>
      <c r="I244" s="42" t="s">
        <v>945</v>
      </c>
      <c r="J244" s="42" t="s">
        <v>566</v>
      </c>
      <c r="K244" s="42" t="s">
        <v>571</v>
      </c>
      <c r="L244" s="42" t="s">
        <v>573</v>
      </c>
      <c r="M244" s="42" t="s">
        <v>570</v>
      </c>
      <c r="N244" s="42" t="s">
        <v>575</v>
      </c>
      <c r="O244" s="44">
        <v>0.27083333333333331</v>
      </c>
      <c r="P244" s="44">
        <v>0.45833333333333331</v>
      </c>
      <c r="Q244" s="44">
        <v>0.66666666666666663</v>
      </c>
      <c r="R244" s="44">
        <v>0.85416666666666663</v>
      </c>
      <c r="S244" s="41"/>
      <c r="T244" s="41"/>
      <c r="U244" s="42" t="s">
        <v>261</v>
      </c>
      <c r="V244" s="42" t="s">
        <v>522</v>
      </c>
      <c r="W244" s="42" t="s">
        <v>953</v>
      </c>
      <c r="X244" s="42" t="s">
        <v>131</v>
      </c>
      <c r="Y244" s="42" t="s">
        <v>140</v>
      </c>
      <c r="Z244" s="42" t="s">
        <v>132</v>
      </c>
      <c r="AA244" s="42" t="s">
        <v>954</v>
      </c>
      <c r="AB244" s="42" t="s">
        <v>210</v>
      </c>
      <c r="AC244" s="42" t="s">
        <v>955</v>
      </c>
      <c r="AD244" s="42" t="s">
        <v>956</v>
      </c>
      <c r="AE244" s="42" t="s">
        <v>134</v>
      </c>
      <c r="AF244" s="42" t="s">
        <v>135</v>
      </c>
      <c r="AG244" s="42" t="s">
        <v>242</v>
      </c>
      <c r="AH244" s="42" t="s">
        <v>243</v>
      </c>
      <c r="AI244" s="42" t="s">
        <v>296</v>
      </c>
      <c r="AJ244" s="42" t="s">
        <v>789</v>
      </c>
      <c r="AK244" s="42" t="s">
        <v>608</v>
      </c>
      <c r="AL244" s="42" t="s">
        <v>957</v>
      </c>
      <c r="AM244" s="42" t="s">
        <v>958</v>
      </c>
      <c r="AN244" s="42" t="s">
        <v>959</v>
      </c>
      <c r="AO244" s="42" t="s">
        <v>952</v>
      </c>
      <c r="AP244" s="65">
        <v>4</v>
      </c>
      <c r="AQ244" s="41" t="s">
        <v>992</v>
      </c>
    </row>
    <row r="245" spans="1:43" s="16" customFormat="1" ht="11.25" x14ac:dyDescent="0.2">
      <c r="A245" s="42" t="s">
        <v>805</v>
      </c>
      <c r="B245" s="54" t="s">
        <v>936</v>
      </c>
      <c r="C245" s="41">
        <v>302</v>
      </c>
      <c r="D245" s="42" t="s">
        <v>944</v>
      </c>
      <c r="E245" s="42"/>
      <c r="F245" s="78"/>
      <c r="G245" s="80"/>
      <c r="H245" s="42" t="s">
        <v>550</v>
      </c>
      <c r="I245" s="42" t="s">
        <v>946</v>
      </c>
      <c r="J245" s="42" t="s">
        <v>566</v>
      </c>
      <c r="K245" s="42" t="s">
        <v>573</v>
      </c>
      <c r="L245" s="42" t="s">
        <v>570</v>
      </c>
      <c r="M245" s="42" t="s">
        <v>575</v>
      </c>
      <c r="N245" s="42"/>
      <c r="O245" s="44">
        <v>0.27083333333333331</v>
      </c>
      <c r="P245" s="44">
        <v>0.45833333333333331</v>
      </c>
      <c r="Q245" s="44">
        <v>0.66666666666666663</v>
      </c>
      <c r="R245" s="44">
        <v>0.85416666666666663</v>
      </c>
      <c r="S245" s="41"/>
      <c r="T245" s="41"/>
      <c r="U245" s="42" t="s">
        <v>522</v>
      </c>
      <c r="V245" s="42" t="s">
        <v>756</v>
      </c>
      <c r="W245" s="42" t="s">
        <v>365</v>
      </c>
      <c r="X245" s="42" t="s">
        <v>669</v>
      </c>
      <c r="Y245" s="42" t="s">
        <v>964</v>
      </c>
      <c r="Z245" s="42" t="s">
        <v>133</v>
      </c>
      <c r="AA245" s="42" t="s">
        <v>203</v>
      </c>
      <c r="AB245" s="42" t="s">
        <v>204</v>
      </c>
      <c r="AC245" s="42" t="s">
        <v>139</v>
      </c>
      <c r="AD245" s="42" t="s">
        <v>608</v>
      </c>
      <c r="AE245" s="42" t="s">
        <v>965</v>
      </c>
      <c r="AF245" s="42" t="s">
        <v>966</v>
      </c>
      <c r="AG245" s="42"/>
      <c r="AH245" s="42"/>
      <c r="AI245" s="42"/>
      <c r="AJ245" s="42"/>
      <c r="AK245" s="42"/>
      <c r="AL245" s="42"/>
      <c r="AM245" s="42"/>
      <c r="AN245" s="42"/>
      <c r="AO245" s="42"/>
      <c r="AP245" s="65">
        <v>2</v>
      </c>
      <c r="AQ245" s="41" t="s">
        <v>992</v>
      </c>
    </row>
    <row r="246" spans="1:43" s="3" customFormat="1" ht="11.25" x14ac:dyDescent="0.2">
      <c r="A246" s="7" t="s">
        <v>804</v>
      </c>
      <c r="B246" s="35" t="s">
        <v>936</v>
      </c>
      <c r="C246" s="21">
        <v>303</v>
      </c>
      <c r="D246" s="7" t="s">
        <v>967</v>
      </c>
      <c r="E246" s="7"/>
      <c r="F246" s="79">
        <v>343688.31</v>
      </c>
      <c r="G246" s="79">
        <v>6280859.6699999999</v>
      </c>
      <c r="H246" s="37" t="s">
        <v>564</v>
      </c>
      <c r="I246" s="37" t="s">
        <v>968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969</v>
      </c>
      <c r="W246" s="7" t="s">
        <v>970</v>
      </c>
      <c r="X246" s="7" t="s">
        <v>971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3">
        <v>2</v>
      </c>
      <c r="AQ246" s="21" t="s">
        <v>992</v>
      </c>
    </row>
    <row r="247" spans="1:43" s="3" customFormat="1" ht="11.25" x14ac:dyDescent="0.2">
      <c r="A247" s="7" t="s">
        <v>804</v>
      </c>
      <c r="B247" s="35" t="s">
        <v>936</v>
      </c>
      <c r="C247" s="21">
        <v>304</v>
      </c>
      <c r="D247" s="7" t="s">
        <v>972</v>
      </c>
      <c r="E247" s="7"/>
      <c r="F247" s="79">
        <v>343735.92</v>
      </c>
      <c r="G247" s="79">
        <v>6281098.6500000004</v>
      </c>
      <c r="H247" s="37" t="s">
        <v>564</v>
      </c>
      <c r="I247" s="37" t="s">
        <v>973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969</v>
      </c>
      <c r="W247" s="7" t="s">
        <v>971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3">
        <v>2</v>
      </c>
      <c r="AQ247" s="21" t="s">
        <v>992</v>
      </c>
    </row>
    <row r="248" spans="1:43" s="3" customFormat="1" ht="11.25" x14ac:dyDescent="0.2">
      <c r="A248" s="7" t="s">
        <v>804</v>
      </c>
      <c r="B248" s="35" t="s">
        <v>936</v>
      </c>
      <c r="C248" s="21">
        <v>305</v>
      </c>
      <c r="D248" s="7" t="s">
        <v>974</v>
      </c>
      <c r="E248" s="7"/>
      <c r="F248" s="79">
        <v>343997.65</v>
      </c>
      <c r="G248" s="79">
        <v>6281031.3600000003</v>
      </c>
      <c r="H248" s="37" t="s">
        <v>564</v>
      </c>
      <c r="I248" s="37" t="s">
        <v>975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969</v>
      </c>
      <c r="W248" s="7" t="s">
        <v>970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3">
        <v>2</v>
      </c>
      <c r="AQ248" s="21" t="s">
        <v>992</v>
      </c>
    </row>
    <row r="249" spans="1:43" s="3" customFormat="1" ht="11.25" x14ac:dyDescent="0.2">
      <c r="A249" s="7" t="s">
        <v>804</v>
      </c>
      <c r="B249" s="35" t="s">
        <v>936</v>
      </c>
      <c r="C249" s="21">
        <v>306</v>
      </c>
      <c r="D249" s="7" t="s">
        <v>979</v>
      </c>
      <c r="E249" s="7"/>
      <c r="F249" s="79">
        <v>345455.5</v>
      </c>
      <c r="G249" s="79">
        <v>6287834.6399999997</v>
      </c>
      <c r="H249" s="37" t="s">
        <v>558</v>
      </c>
      <c r="I249" s="37" t="s">
        <v>980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983</v>
      </c>
      <c r="X249" s="7" t="s">
        <v>183</v>
      </c>
      <c r="Y249" s="7" t="s">
        <v>970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3">
        <v>2</v>
      </c>
      <c r="AQ249" s="21" t="s">
        <v>992</v>
      </c>
    </row>
    <row r="250" spans="1:43" s="3" customFormat="1" ht="11.25" x14ac:dyDescent="0.2">
      <c r="A250" s="7" t="s">
        <v>804</v>
      </c>
      <c r="B250" s="35" t="s">
        <v>936</v>
      </c>
      <c r="C250" s="21">
        <v>308</v>
      </c>
      <c r="D250" s="7" t="s">
        <v>50</v>
      </c>
      <c r="E250" s="7"/>
      <c r="F250" s="79">
        <v>341499.35</v>
      </c>
      <c r="G250" s="79">
        <v>6296667.6200000001</v>
      </c>
      <c r="H250" s="37" t="s">
        <v>550</v>
      </c>
      <c r="I250" s="37" t="s">
        <v>981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3">
        <v>2</v>
      </c>
      <c r="AQ250" s="21" t="s">
        <v>992</v>
      </c>
    </row>
    <row r="251" spans="1:43" s="3" customFormat="1" ht="11.25" x14ac:dyDescent="0.2">
      <c r="A251" s="7" t="s">
        <v>804</v>
      </c>
      <c r="B251" s="35" t="s">
        <v>775</v>
      </c>
      <c r="C251" s="21">
        <v>309</v>
      </c>
      <c r="D251" s="7" t="s">
        <v>28</v>
      </c>
      <c r="E251" s="7"/>
      <c r="F251" s="79">
        <v>340356.11</v>
      </c>
      <c r="G251" s="79">
        <v>6292244.9800000004</v>
      </c>
      <c r="H251" s="37" t="s">
        <v>984</v>
      </c>
      <c r="I251" s="37" t="s">
        <v>982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3">
        <v>2</v>
      </c>
      <c r="AQ251" s="21" t="s">
        <v>992</v>
      </c>
    </row>
    <row r="252" spans="1:43" s="3" customFormat="1" ht="11.25" x14ac:dyDescent="0.2">
      <c r="A252" s="7" t="s">
        <v>804</v>
      </c>
      <c r="B252" s="35" t="s">
        <v>936</v>
      </c>
      <c r="C252" s="21">
        <v>310</v>
      </c>
      <c r="D252" s="7" t="s">
        <v>993</v>
      </c>
      <c r="E252" s="7"/>
      <c r="F252" s="79">
        <v>336296.52</v>
      </c>
      <c r="G252" s="79">
        <v>6307096.1299999999</v>
      </c>
      <c r="H252" s="37" t="s">
        <v>1008</v>
      </c>
      <c r="I252" s="37" t="s">
        <v>1000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1009</v>
      </c>
      <c r="V252" s="7" t="s">
        <v>294</v>
      </c>
      <c r="W252" s="7" t="s">
        <v>1010</v>
      </c>
      <c r="X252" s="7" t="s">
        <v>1011</v>
      </c>
      <c r="Y252" s="7" t="s">
        <v>1012</v>
      </c>
      <c r="Z252" s="7" t="s">
        <v>1013</v>
      </c>
      <c r="AA252" s="7" t="s">
        <v>1014</v>
      </c>
      <c r="AB252" s="7" t="s">
        <v>1015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3">
        <v>2</v>
      </c>
      <c r="AQ252" s="21" t="s">
        <v>992</v>
      </c>
    </row>
    <row r="253" spans="1:43" s="3" customFormat="1" ht="11.25" x14ac:dyDescent="0.2">
      <c r="A253" s="7" t="s">
        <v>804</v>
      </c>
      <c r="B253" s="35" t="s">
        <v>936</v>
      </c>
      <c r="C253" s="21">
        <v>311</v>
      </c>
      <c r="D253" s="7" t="s">
        <v>994</v>
      </c>
      <c r="E253" s="7"/>
      <c r="F253" s="79">
        <v>336470.64</v>
      </c>
      <c r="G253" s="79">
        <v>6307136.5700000003</v>
      </c>
      <c r="H253" s="37" t="s">
        <v>1008</v>
      </c>
      <c r="I253" s="37" t="s">
        <v>1001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1009</v>
      </c>
      <c r="V253" s="7" t="s">
        <v>294</v>
      </c>
      <c r="W253" s="7" t="s">
        <v>1010</v>
      </c>
      <c r="X253" s="7" t="s">
        <v>1011</v>
      </c>
      <c r="Y253" s="7" t="s">
        <v>1012</v>
      </c>
      <c r="Z253" s="7" t="s">
        <v>1013</v>
      </c>
      <c r="AA253" s="7" t="s">
        <v>1016</v>
      </c>
      <c r="AB253" s="7" t="s">
        <v>1014</v>
      </c>
      <c r="AC253" s="7" t="s">
        <v>1015</v>
      </c>
      <c r="AD253" s="7" t="s">
        <v>1017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3">
        <v>2</v>
      </c>
      <c r="AQ253" s="21" t="s">
        <v>992</v>
      </c>
    </row>
    <row r="254" spans="1:43" s="3" customFormat="1" ht="11.25" x14ac:dyDescent="0.2">
      <c r="A254" s="7" t="s">
        <v>805</v>
      </c>
      <c r="B254" s="35" t="s">
        <v>936</v>
      </c>
      <c r="C254" s="41">
        <v>312</v>
      </c>
      <c r="D254" s="7" t="s">
        <v>995</v>
      </c>
      <c r="E254" s="7"/>
      <c r="F254" s="79">
        <v>336726.35</v>
      </c>
      <c r="G254" s="79">
        <v>6307195.5700000003</v>
      </c>
      <c r="H254" s="37" t="s">
        <v>1008</v>
      </c>
      <c r="I254" s="37" t="s">
        <v>1002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1009</v>
      </c>
      <c r="V254" s="7" t="s">
        <v>294</v>
      </c>
      <c r="W254" s="7" t="s">
        <v>1010</v>
      </c>
      <c r="X254" s="7" t="s">
        <v>1011</v>
      </c>
      <c r="Y254" s="7" t="s">
        <v>1012</v>
      </c>
      <c r="Z254" s="7" t="s">
        <v>1013</v>
      </c>
      <c r="AA254" s="7" t="s">
        <v>1016</v>
      </c>
      <c r="AB254" s="7" t="s">
        <v>1014</v>
      </c>
      <c r="AC254" s="7" t="s">
        <v>1015</v>
      </c>
      <c r="AD254" s="7" t="s">
        <v>1017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3">
        <v>2</v>
      </c>
      <c r="AQ254" s="21" t="s">
        <v>992</v>
      </c>
    </row>
    <row r="255" spans="1:43" s="3" customFormat="1" ht="11.25" x14ac:dyDescent="0.2">
      <c r="A255" s="7" t="s">
        <v>804</v>
      </c>
      <c r="B255" s="35" t="s">
        <v>775</v>
      </c>
      <c r="C255" s="21">
        <v>313</v>
      </c>
      <c r="D255" s="7" t="s">
        <v>996</v>
      </c>
      <c r="E255" s="7"/>
      <c r="F255" s="79">
        <v>336810.16</v>
      </c>
      <c r="G255" s="79">
        <v>6307192.54</v>
      </c>
      <c r="H255" s="37" t="s">
        <v>1008</v>
      </c>
      <c r="I255" s="37" t="s">
        <v>1003</v>
      </c>
      <c r="J255" s="7" t="s">
        <v>570</v>
      </c>
      <c r="K255" s="7" t="s">
        <v>1007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1018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3">
        <v>1</v>
      </c>
      <c r="AQ255" s="21" t="s">
        <v>992</v>
      </c>
    </row>
    <row r="256" spans="1:43" s="3" customFormat="1" ht="11.25" x14ac:dyDescent="0.2">
      <c r="A256" s="7" t="s">
        <v>804</v>
      </c>
      <c r="B256" s="35" t="s">
        <v>936</v>
      </c>
      <c r="C256" s="21">
        <v>314</v>
      </c>
      <c r="D256" s="7" t="s">
        <v>997</v>
      </c>
      <c r="E256" s="7"/>
      <c r="F256" s="79">
        <v>336869.41</v>
      </c>
      <c r="G256" s="79">
        <v>6307045.79</v>
      </c>
      <c r="H256" s="37" t="s">
        <v>1008</v>
      </c>
      <c r="I256" s="37" t="s">
        <v>1004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1010</v>
      </c>
      <c r="W256" s="7" t="s">
        <v>1011</v>
      </c>
      <c r="X256" s="7" t="s">
        <v>1016</v>
      </c>
      <c r="Y256" s="7" t="s">
        <v>1014</v>
      </c>
      <c r="Z256" s="7" t="s">
        <v>1015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3">
        <v>2</v>
      </c>
      <c r="AQ256" s="21" t="s">
        <v>992</v>
      </c>
    </row>
    <row r="257" spans="1:43" s="3" customFormat="1" ht="11.25" x14ac:dyDescent="0.2">
      <c r="A257" s="7" t="s">
        <v>805</v>
      </c>
      <c r="B257" s="35" t="s">
        <v>936</v>
      </c>
      <c r="C257" s="41">
        <v>315</v>
      </c>
      <c r="D257" s="7" t="s">
        <v>998</v>
      </c>
      <c r="E257" s="7"/>
      <c r="F257" s="79">
        <v>337020.05</v>
      </c>
      <c r="G257" s="77">
        <v>6307252.7999999998</v>
      </c>
      <c r="H257" s="37" t="s">
        <v>1008</v>
      </c>
      <c r="I257" s="37" t="s">
        <v>1005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1009</v>
      </c>
      <c r="V257" s="7" t="s">
        <v>1012</v>
      </c>
      <c r="W257" s="7" t="s">
        <v>1013</v>
      </c>
      <c r="X257" s="7" t="s">
        <v>1017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3">
        <v>2</v>
      </c>
      <c r="AQ257" s="21" t="s">
        <v>992</v>
      </c>
    </row>
    <row r="258" spans="1:43" s="3" customFormat="1" ht="11.25" x14ac:dyDescent="0.2">
      <c r="A258" s="7" t="s">
        <v>804</v>
      </c>
      <c r="B258" s="35" t="s">
        <v>936</v>
      </c>
      <c r="C258" s="21">
        <v>316</v>
      </c>
      <c r="D258" s="7" t="s">
        <v>999</v>
      </c>
      <c r="E258" s="7"/>
      <c r="F258" s="79">
        <v>337337.83</v>
      </c>
      <c r="G258" s="79">
        <v>6307327.8799999999</v>
      </c>
      <c r="H258" s="37" t="s">
        <v>1008</v>
      </c>
      <c r="I258" s="37" t="s">
        <v>1006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1009</v>
      </c>
      <c r="V258" s="7" t="s">
        <v>1012</v>
      </c>
      <c r="W258" s="7" t="s">
        <v>1013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3">
        <v>2</v>
      </c>
      <c r="AQ258" s="21" t="s">
        <v>992</v>
      </c>
    </row>
    <row r="259" spans="1:43" s="3" customFormat="1" ht="11.25" x14ac:dyDescent="0.2">
      <c r="A259" s="115" t="s">
        <v>804</v>
      </c>
      <c r="B259" s="115" t="s">
        <v>936</v>
      </c>
      <c r="C259" s="116">
        <v>317</v>
      </c>
      <c r="D259" s="117" t="s">
        <v>1029</v>
      </c>
      <c r="E259" s="115"/>
      <c r="F259" s="118">
        <v>335983.37</v>
      </c>
      <c r="G259" s="118">
        <v>6298295.9900000002</v>
      </c>
      <c r="H259" s="115" t="s">
        <v>552</v>
      </c>
      <c r="I259" s="117" t="s">
        <v>1043</v>
      </c>
      <c r="J259" s="119" t="s">
        <v>566</v>
      </c>
      <c r="K259" s="115" t="s">
        <v>575</v>
      </c>
      <c r="L259" s="115"/>
      <c r="M259" s="115"/>
      <c r="N259" s="115"/>
      <c r="O259" s="120">
        <v>0.27083333333333331</v>
      </c>
      <c r="P259" s="120">
        <v>0.45833333333333331</v>
      </c>
      <c r="Q259" s="120">
        <v>0.70833333333333337</v>
      </c>
      <c r="R259" s="120">
        <v>0.85416666666666663</v>
      </c>
      <c r="S259" s="115"/>
      <c r="T259" s="115"/>
      <c r="U259" s="115" t="s">
        <v>209</v>
      </c>
      <c r="V259" s="115" t="s">
        <v>132</v>
      </c>
      <c r="W259" s="115" t="s">
        <v>133</v>
      </c>
      <c r="X259" s="115" t="s">
        <v>134</v>
      </c>
      <c r="Y259" s="115" t="s">
        <v>135</v>
      </c>
      <c r="Z259" s="115" t="s">
        <v>1062</v>
      </c>
      <c r="AA259" s="115" t="s">
        <v>1063</v>
      </c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21">
        <v>1</v>
      </c>
      <c r="AQ259" s="21" t="s">
        <v>1082</v>
      </c>
    </row>
    <row r="260" spans="1:43" s="3" customFormat="1" ht="11.25" x14ac:dyDescent="0.2">
      <c r="A260" s="115" t="s">
        <v>804</v>
      </c>
      <c r="B260" s="115" t="s">
        <v>775</v>
      </c>
      <c r="C260" s="116">
        <v>318</v>
      </c>
      <c r="D260" s="117" t="s">
        <v>633</v>
      </c>
      <c r="E260" s="115"/>
      <c r="F260" s="118">
        <v>338154.45</v>
      </c>
      <c r="G260" s="118">
        <v>6298072.2800000003</v>
      </c>
      <c r="H260" s="115" t="s">
        <v>552</v>
      </c>
      <c r="I260" s="117" t="s">
        <v>1044</v>
      </c>
      <c r="J260" s="119" t="s">
        <v>566</v>
      </c>
      <c r="K260" s="115"/>
      <c r="L260" s="115"/>
      <c r="M260" s="115"/>
      <c r="N260" s="115"/>
      <c r="O260" s="120">
        <v>0.27083333333333331</v>
      </c>
      <c r="P260" s="120">
        <v>0.45833333333333331</v>
      </c>
      <c r="Q260" s="120">
        <v>0.70833333333333337</v>
      </c>
      <c r="R260" s="120">
        <v>0.85416666666666663</v>
      </c>
      <c r="S260" s="115"/>
      <c r="T260" s="115"/>
      <c r="U260" s="115" t="s">
        <v>198</v>
      </c>
      <c r="V260" s="115" t="s">
        <v>143</v>
      </c>
      <c r="W260" s="115" t="s">
        <v>200</v>
      </c>
      <c r="X260" s="115" t="s">
        <v>201</v>
      </c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21">
        <v>2</v>
      </c>
      <c r="AQ260" s="21" t="s">
        <v>1082</v>
      </c>
    </row>
    <row r="261" spans="1:43" s="3" customFormat="1" ht="11.25" x14ac:dyDescent="0.2">
      <c r="A261" s="115" t="s">
        <v>804</v>
      </c>
      <c r="B261" s="115" t="s">
        <v>936</v>
      </c>
      <c r="C261" s="116">
        <v>319</v>
      </c>
      <c r="D261" s="117" t="s">
        <v>1030</v>
      </c>
      <c r="E261" s="115"/>
      <c r="F261" s="118">
        <v>338221.34</v>
      </c>
      <c r="G261" s="118">
        <v>6298031.4699999997</v>
      </c>
      <c r="H261" s="115" t="s">
        <v>546</v>
      </c>
      <c r="I261" s="117" t="s">
        <v>1045</v>
      </c>
      <c r="J261" s="119" t="s">
        <v>571</v>
      </c>
      <c r="K261" s="115" t="s">
        <v>575</v>
      </c>
      <c r="L261" s="115"/>
      <c r="M261" s="115"/>
      <c r="N261" s="115"/>
      <c r="O261" s="120">
        <v>0.27083333333333331</v>
      </c>
      <c r="P261" s="120">
        <v>0.39583333333333331</v>
      </c>
      <c r="Q261" s="120">
        <v>0.66666666666666663</v>
      </c>
      <c r="R261" s="120">
        <v>0.85416666666666663</v>
      </c>
      <c r="S261" s="115"/>
      <c r="T261" s="115"/>
      <c r="U261" s="115" t="s">
        <v>319</v>
      </c>
      <c r="V261" s="115" t="s">
        <v>321</v>
      </c>
      <c r="W261" s="115" t="s">
        <v>1064</v>
      </c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21">
        <v>1</v>
      </c>
      <c r="AQ261" s="21" t="s">
        <v>1082</v>
      </c>
    </row>
    <row r="262" spans="1:43" s="3" customFormat="1" ht="11.25" x14ac:dyDescent="0.2">
      <c r="A262" s="115" t="s">
        <v>804</v>
      </c>
      <c r="B262" s="115" t="s">
        <v>775</v>
      </c>
      <c r="C262" s="116">
        <v>320</v>
      </c>
      <c r="D262" s="117" t="s">
        <v>1031</v>
      </c>
      <c r="E262" s="115"/>
      <c r="F262" s="118">
        <v>339706.93</v>
      </c>
      <c r="G262" s="118">
        <v>6298111.9699999997</v>
      </c>
      <c r="H262" s="115" t="s">
        <v>546</v>
      </c>
      <c r="I262" s="117" t="s">
        <v>1046</v>
      </c>
      <c r="J262" s="119" t="s">
        <v>566</v>
      </c>
      <c r="K262" s="115"/>
      <c r="L262" s="115"/>
      <c r="M262" s="115"/>
      <c r="N262" s="115"/>
      <c r="O262" s="120">
        <v>0.27083333333333331</v>
      </c>
      <c r="P262" s="120">
        <v>0.45833333333333331</v>
      </c>
      <c r="Q262" s="120">
        <v>0.70833333333333337</v>
      </c>
      <c r="R262" s="120">
        <v>0.85416666666666663</v>
      </c>
      <c r="S262" s="115"/>
      <c r="T262" s="115"/>
      <c r="U262" s="115" t="s">
        <v>132</v>
      </c>
      <c r="V262" s="115" t="s">
        <v>133</v>
      </c>
      <c r="W262" s="115" t="s">
        <v>210</v>
      </c>
      <c r="X262" s="115" t="s">
        <v>134</v>
      </c>
      <c r="Y262" s="115" t="s">
        <v>135</v>
      </c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21">
        <v>1</v>
      </c>
      <c r="AQ262" s="21" t="s">
        <v>1082</v>
      </c>
    </row>
    <row r="263" spans="1:43" s="3" customFormat="1" ht="11.25" x14ac:dyDescent="0.2">
      <c r="A263" s="115" t="s">
        <v>804</v>
      </c>
      <c r="B263" s="115" t="s">
        <v>936</v>
      </c>
      <c r="C263" s="116">
        <v>321</v>
      </c>
      <c r="D263" s="117" t="s">
        <v>1032</v>
      </c>
      <c r="E263" s="115"/>
      <c r="F263" s="79">
        <v>347027.7</v>
      </c>
      <c r="G263" s="79">
        <v>6299218.2000000002</v>
      </c>
      <c r="H263" s="115" t="s">
        <v>549</v>
      </c>
      <c r="I263" s="117" t="s">
        <v>1047</v>
      </c>
      <c r="J263" s="119" t="s">
        <v>575</v>
      </c>
      <c r="K263" s="115" t="s">
        <v>567</v>
      </c>
      <c r="L263" s="115"/>
      <c r="M263" s="115"/>
      <c r="N263" s="115"/>
      <c r="O263" s="120">
        <v>0.66666666666666663</v>
      </c>
      <c r="P263" s="120">
        <v>0.875</v>
      </c>
      <c r="Q263" s="115"/>
      <c r="R263" s="115"/>
      <c r="S263" s="115"/>
      <c r="T263" s="115"/>
      <c r="U263" s="115" t="s">
        <v>328</v>
      </c>
      <c r="V263" s="115" t="s">
        <v>329</v>
      </c>
      <c r="W263" s="115" t="s">
        <v>252</v>
      </c>
      <c r="X263" s="115" t="s">
        <v>606</v>
      </c>
      <c r="Y263" s="115" t="s">
        <v>330</v>
      </c>
      <c r="Z263" s="115" t="s">
        <v>871</v>
      </c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21">
        <v>1</v>
      </c>
      <c r="AQ263" s="21" t="s">
        <v>1082</v>
      </c>
    </row>
    <row r="264" spans="1:43" s="3" customFormat="1" ht="11.25" x14ac:dyDescent="0.2">
      <c r="A264" s="115" t="s">
        <v>804</v>
      </c>
      <c r="B264" s="115" t="s">
        <v>936</v>
      </c>
      <c r="C264" s="116">
        <v>322</v>
      </c>
      <c r="D264" s="117" t="s">
        <v>1038</v>
      </c>
      <c r="E264" s="115"/>
      <c r="F264" s="118">
        <v>346770.7</v>
      </c>
      <c r="G264" s="118">
        <v>6299176.5</v>
      </c>
      <c r="H264" s="115" t="s">
        <v>549</v>
      </c>
      <c r="I264" s="117" t="s">
        <v>1048</v>
      </c>
      <c r="J264" s="119" t="s">
        <v>570</v>
      </c>
      <c r="K264" s="115" t="s">
        <v>573</v>
      </c>
      <c r="L264" s="115"/>
      <c r="M264" s="115"/>
      <c r="N264" s="115"/>
      <c r="O264" s="120">
        <v>0.66666666666666663</v>
      </c>
      <c r="P264" s="120">
        <v>0.875</v>
      </c>
      <c r="Q264" s="115"/>
      <c r="R264" s="115"/>
      <c r="S264" s="115"/>
      <c r="T264" s="115"/>
      <c r="U264" s="115" t="s">
        <v>772</v>
      </c>
      <c r="V264" s="115" t="s">
        <v>1065</v>
      </c>
      <c r="W264" s="115" t="s">
        <v>146</v>
      </c>
      <c r="X264" s="115" t="s">
        <v>147</v>
      </c>
      <c r="Y264" s="115" t="s">
        <v>148</v>
      </c>
      <c r="Z264" s="115" t="s">
        <v>635</v>
      </c>
      <c r="AA264" s="115" t="s">
        <v>149</v>
      </c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21">
        <v>2</v>
      </c>
      <c r="AQ264" s="21" t="s">
        <v>1082</v>
      </c>
    </row>
    <row r="265" spans="1:43" s="3" customFormat="1" ht="11.25" x14ac:dyDescent="0.2">
      <c r="A265" s="115" t="s">
        <v>804</v>
      </c>
      <c r="B265" s="115" t="s">
        <v>936</v>
      </c>
      <c r="C265" s="116">
        <v>323</v>
      </c>
      <c r="D265" s="117" t="s">
        <v>1039</v>
      </c>
      <c r="E265" s="115"/>
      <c r="F265" s="118">
        <v>346519.7</v>
      </c>
      <c r="G265" s="118">
        <v>6299141.5999999996</v>
      </c>
      <c r="H265" s="115" t="s">
        <v>549</v>
      </c>
      <c r="I265" s="117" t="s">
        <v>1049</v>
      </c>
      <c r="J265" s="119" t="s">
        <v>570</v>
      </c>
      <c r="K265" s="115" t="s">
        <v>573</v>
      </c>
      <c r="L265" s="115"/>
      <c r="M265" s="115"/>
      <c r="N265" s="115"/>
      <c r="O265" s="120">
        <v>0.66666666666666663</v>
      </c>
      <c r="P265" s="120">
        <v>0.875</v>
      </c>
      <c r="Q265" s="115"/>
      <c r="R265" s="115"/>
      <c r="S265" s="115"/>
      <c r="T265" s="115"/>
      <c r="U265" s="115" t="s">
        <v>772</v>
      </c>
      <c r="V265" s="115" t="s">
        <v>1065</v>
      </c>
      <c r="W265" s="115" t="s">
        <v>146</v>
      </c>
      <c r="X265" s="115" t="s">
        <v>147</v>
      </c>
      <c r="Y265" s="115" t="s">
        <v>635</v>
      </c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21">
        <v>2</v>
      </c>
      <c r="AQ265" s="21" t="s">
        <v>1082</v>
      </c>
    </row>
    <row r="266" spans="1:43" s="3" customFormat="1" ht="11.25" x14ac:dyDescent="0.2">
      <c r="A266" s="115" t="s">
        <v>804</v>
      </c>
      <c r="B266" s="115" t="s">
        <v>775</v>
      </c>
      <c r="C266" s="116">
        <v>324</v>
      </c>
      <c r="D266" s="117" t="s">
        <v>1040</v>
      </c>
      <c r="E266" s="115"/>
      <c r="F266" s="118">
        <v>346107.5</v>
      </c>
      <c r="G266" s="118">
        <v>6299078.0999999996</v>
      </c>
      <c r="H266" s="115" t="s">
        <v>549</v>
      </c>
      <c r="I266" s="117" t="s">
        <v>1050</v>
      </c>
      <c r="J266" s="119" t="s">
        <v>570</v>
      </c>
      <c r="K266" s="115"/>
      <c r="L266" s="115"/>
      <c r="M266" s="115"/>
      <c r="N266" s="115"/>
      <c r="O266" s="120">
        <v>0.66666666666666663</v>
      </c>
      <c r="P266" s="120">
        <v>0.875</v>
      </c>
      <c r="Q266" s="115"/>
      <c r="R266" s="115"/>
      <c r="S266" s="115"/>
      <c r="T266" s="115"/>
      <c r="U266" s="115" t="s">
        <v>1065</v>
      </c>
      <c r="V266" s="115" t="s">
        <v>146</v>
      </c>
      <c r="W266" s="115" t="s">
        <v>147</v>
      </c>
      <c r="X266" s="115" t="s">
        <v>635</v>
      </c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21">
        <v>2</v>
      </c>
      <c r="AQ266" s="21" t="s">
        <v>1082</v>
      </c>
    </row>
    <row r="267" spans="1:43" s="3" customFormat="1" ht="11.25" x14ac:dyDescent="0.2">
      <c r="A267" s="115" t="s">
        <v>804</v>
      </c>
      <c r="B267" s="115" t="s">
        <v>936</v>
      </c>
      <c r="C267" s="116">
        <v>325</v>
      </c>
      <c r="D267" s="117" t="s">
        <v>1041</v>
      </c>
      <c r="E267" s="115"/>
      <c r="F267" s="118">
        <v>345790.3</v>
      </c>
      <c r="G267" s="118">
        <v>6299034.7000000002</v>
      </c>
      <c r="H267" s="115" t="s">
        <v>549</v>
      </c>
      <c r="I267" s="117" t="s">
        <v>1051</v>
      </c>
      <c r="J267" s="119" t="s">
        <v>570</v>
      </c>
      <c r="K267" s="115" t="s">
        <v>567</v>
      </c>
      <c r="L267" s="115"/>
      <c r="M267" s="115"/>
      <c r="N267" s="115"/>
      <c r="O267" s="120">
        <v>0.66666666666666663</v>
      </c>
      <c r="P267" s="120">
        <v>0.875</v>
      </c>
      <c r="Q267" s="115"/>
      <c r="R267" s="115"/>
      <c r="S267" s="115"/>
      <c r="T267" s="115"/>
      <c r="U267" s="115" t="s">
        <v>1065</v>
      </c>
      <c r="V267" s="115" t="s">
        <v>146</v>
      </c>
      <c r="W267" s="115" t="s">
        <v>147</v>
      </c>
      <c r="X267" s="115" t="s">
        <v>148</v>
      </c>
      <c r="Y267" s="115" t="s">
        <v>1066</v>
      </c>
      <c r="Z267" s="115" t="s">
        <v>635</v>
      </c>
      <c r="AA267" s="115" t="s">
        <v>149</v>
      </c>
      <c r="AB267" s="115" t="s">
        <v>1067</v>
      </c>
      <c r="AC267" s="115" t="s">
        <v>688</v>
      </c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21">
        <v>2</v>
      </c>
      <c r="AQ267" s="21" t="s">
        <v>1082</v>
      </c>
    </row>
    <row r="268" spans="1:43" s="3" customFormat="1" ht="11.25" x14ac:dyDescent="0.2">
      <c r="A268" s="155" t="s">
        <v>805</v>
      </c>
      <c r="B268" s="155" t="s">
        <v>775</v>
      </c>
      <c r="C268" s="156">
        <v>326</v>
      </c>
      <c r="D268" s="157" t="s">
        <v>1033</v>
      </c>
      <c r="E268" s="155"/>
      <c r="F268" s="142">
        <v>345937.4</v>
      </c>
      <c r="G268" s="142">
        <v>6299054.7000000002</v>
      </c>
      <c r="H268" s="155" t="s">
        <v>549</v>
      </c>
      <c r="I268" s="157" t="s">
        <v>1052</v>
      </c>
      <c r="J268" s="157" t="s">
        <v>575</v>
      </c>
      <c r="K268" s="155"/>
      <c r="L268" s="155"/>
      <c r="M268" s="155"/>
      <c r="N268" s="155"/>
      <c r="O268" s="144">
        <v>0.66666666666666663</v>
      </c>
      <c r="P268" s="144">
        <v>0.875</v>
      </c>
      <c r="Q268" s="155"/>
      <c r="R268" s="155"/>
      <c r="S268" s="155"/>
      <c r="T268" s="155"/>
      <c r="U268" s="155" t="s">
        <v>328</v>
      </c>
      <c r="V268" s="155" t="s">
        <v>329</v>
      </c>
      <c r="W268" s="155" t="s">
        <v>252</v>
      </c>
      <c r="X268" s="155" t="s">
        <v>580</v>
      </c>
      <c r="Y268" s="155"/>
      <c r="Z268" s="155"/>
      <c r="AA268" s="155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5"/>
      <c r="AM268" s="155"/>
      <c r="AN268" s="155"/>
      <c r="AO268" s="155"/>
      <c r="AP268" s="158">
        <v>2</v>
      </c>
      <c r="AQ268" s="41" t="s">
        <v>1082</v>
      </c>
    </row>
    <row r="269" spans="1:43" s="3" customFormat="1" ht="11.25" x14ac:dyDescent="0.2">
      <c r="A269" s="115" t="s">
        <v>804</v>
      </c>
      <c r="B269" s="115" t="s">
        <v>936</v>
      </c>
      <c r="C269" s="116">
        <v>327</v>
      </c>
      <c r="D269" s="117" t="s">
        <v>1042</v>
      </c>
      <c r="E269" s="115"/>
      <c r="F269" s="118">
        <v>345710.33</v>
      </c>
      <c r="G269" s="118">
        <v>6299131.4800000004</v>
      </c>
      <c r="H269" s="115" t="s">
        <v>549</v>
      </c>
      <c r="I269" s="117" t="s">
        <v>1053</v>
      </c>
      <c r="J269" s="122" t="s">
        <v>570</v>
      </c>
      <c r="K269" s="115" t="s">
        <v>567</v>
      </c>
      <c r="L269" s="115"/>
      <c r="M269" s="115"/>
      <c r="N269" s="115"/>
      <c r="O269" s="120">
        <v>0.66666666666666663</v>
      </c>
      <c r="P269" s="120">
        <v>0.875</v>
      </c>
      <c r="Q269" s="115"/>
      <c r="R269" s="115"/>
      <c r="S269" s="115"/>
      <c r="T269" s="115"/>
      <c r="U269" s="115" t="s">
        <v>1065</v>
      </c>
      <c r="V269" s="115" t="s">
        <v>146</v>
      </c>
      <c r="W269" s="115" t="s">
        <v>147</v>
      </c>
      <c r="X269" s="115" t="s">
        <v>688</v>
      </c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21">
        <v>2</v>
      </c>
      <c r="AQ269" s="21" t="s">
        <v>1082</v>
      </c>
    </row>
    <row r="270" spans="1:43" s="3" customFormat="1" ht="11.25" x14ac:dyDescent="0.2">
      <c r="A270" s="115" t="s">
        <v>804</v>
      </c>
      <c r="B270" s="115" t="s">
        <v>775</v>
      </c>
      <c r="C270" s="116">
        <v>328</v>
      </c>
      <c r="D270" s="117" t="s">
        <v>684</v>
      </c>
      <c r="E270" s="115"/>
      <c r="F270" s="118">
        <v>341446.31</v>
      </c>
      <c r="G270" s="118">
        <v>6302547.96</v>
      </c>
      <c r="H270" s="115" t="s">
        <v>565</v>
      </c>
      <c r="I270" s="117" t="s">
        <v>1054</v>
      </c>
      <c r="J270" s="122" t="s">
        <v>571</v>
      </c>
      <c r="K270" s="115"/>
      <c r="L270" s="115"/>
      <c r="M270" s="115"/>
      <c r="N270" s="115"/>
      <c r="O270" s="123">
        <v>0.27083333333333331</v>
      </c>
      <c r="P270" s="122" t="s">
        <v>1061</v>
      </c>
      <c r="Q270" s="123">
        <v>0.66666666666666663</v>
      </c>
      <c r="R270" s="123">
        <v>0.85416666666666663</v>
      </c>
      <c r="S270" s="115"/>
      <c r="T270" s="115"/>
      <c r="U270" s="115" t="s">
        <v>1068</v>
      </c>
      <c r="V270" s="115" t="s">
        <v>312</v>
      </c>
      <c r="W270" s="115" t="s">
        <v>1069</v>
      </c>
      <c r="X270" s="115" t="s">
        <v>574</v>
      </c>
      <c r="Y270" s="115" t="s">
        <v>297</v>
      </c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21">
        <v>1</v>
      </c>
      <c r="AQ270" s="21" t="s">
        <v>1082</v>
      </c>
    </row>
    <row r="271" spans="1:43" s="3" customFormat="1" ht="11.25" x14ac:dyDescent="0.2">
      <c r="A271" s="115" t="s">
        <v>804</v>
      </c>
      <c r="B271" s="115" t="s">
        <v>775</v>
      </c>
      <c r="C271" s="116">
        <v>329</v>
      </c>
      <c r="D271" s="117" t="s">
        <v>1034</v>
      </c>
      <c r="E271" s="115"/>
      <c r="F271" s="118">
        <v>341576.76</v>
      </c>
      <c r="G271" s="118">
        <v>6302530.5300000003</v>
      </c>
      <c r="H271" s="115" t="s">
        <v>565</v>
      </c>
      <c r="I271" s="117" t="s">
        <v>1055</v>
      </c>
      <c r="J271" s="122" t="s">
        <v>571</v>
      </c>
      <c r="K271" s="115"/>
      <c r="L271" s="115"/>
      <c r="M271" s="115"/>
      <c r="N271" s="115"/>
      <c r="O271" s="123">
        <v>0.27083333333333331</v>
      </c>
      <c r="P271" s="120">
        <v>0.45833333333333331</v>
      </c>
      <c r="Q271" s="120">
        <v>0.70833333333333337</v>
      </c>
      <c r="R271" s="123">
        <v>0.85416666666666663</v>
      </c>
      <c r="S271" s="115"/>
      <c r="T271" s="115"/>
      <c r="U271" s="115" t="s">
        <v>231</v>
      </c>
      <c r="V271" s="115" t="s">
        <v>232</v>
      </c>
      <c r="W271" s="115" t="s">
        <v>581</v>
      </c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21">
        <v>1</v>
      </c>
      <c r="AQ271" s="21" t="s">
        <v>1082</v>
      </c>
    </row>
    <row r="272" spans="1:43" s="3" customFormat="1" ht="11.25" x14ac:dyDescent="0.2">
      <c r="A272" s="115" t="s">
        <v>804</v>
      </c>
      <c r="B272" s="115" t="s">
        <v>775</v>
      </c>
      <c r="C272" s="116">
        <v>330</v>
      </c>
      <c r="D272" s="117" t="s">
        <v>1035</v>
      </c>
      <c r="E272" s="115"/>
      <c r="F272" s="118">
        <v>341543.82</v>
      </c>
      <c r="G272" s="118">
        <v>6302496.9299999997</v>
      </c>
      <c r="H272" s="115" t="s">
        <v>565</v>
      </c>
      <c r="I272" s="117" t="s">
        <v>1056</v>
      </c>
      <c r="J272" s="122" t="s">
        <v>571</v>
      </c>
      <c r="K272" s="115"/>
      <c r="L272" s="115"/>
      <c r="M272" s="115"/>
      <c r="N272" s="115"/>
      <c r="O272" s="123">
        <v>0.27083333333333331</v>
      </c>
      <c r="P272" s="120">
        <v>0.45833333333333331</v>
      </c>
      <c r="Q272" s="120">
        <v>0.70833333333333337</v>
      </c>
      <c r="R272" s="123">
        <v>0.85416666666666663</v>
      </c>
      <c r="S272" s="115"/>
      <c r="T272" s="115"/>
      <c r="U272" s="115" t="s">
        <v>172</v>
      </c>
      <c r="V272" s="115" t="s">
        <v>174</v>
      </c>
      <c r="W272" s="115" t="s">
        <v>899</v>
      </c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21">
        <v>1</v>
      </c>
      <c r="AQ272" s="21" t="s">
        <v>1082</v>
      </c>
    </row>
    <row r="273" spans="1:106" s="3" customFormat="1" ht="11.25" x14ac:dyDescent="0.2">
      <c r="A273" s="115" t="s">
        <v>804</v>
      </c>
      <c r="B273" s="115" t="s">
        <v>936</v>
      </c>
      <c r="C273" s="116">
        <v>331</v>
      </c>
      <c r="D273" s="115" t="s">
        <v>998</v>
      </c>
      <c r="E273" s="115"/>
      <c r="F273" s="115"/>
      <c r="G273" s="115"/>
      <c r="H273" s="115" t="s">
        <v>1008</v>
      </c>
      <c r="I273" s="117" t="s">
        <v>1057</v>
      </c>
      <c r="J273" s="122" t="s">
        <v>567</v>
      </c>
      <c r="K273" s="115" t="s">
        <v>570</v>
      </c>
      <c r="L273" s="115"/>
      <c r="M273" s="115"/>
      <c r="N273" s="115"/>
      <c r="O273" s="124">
        <v>0.25</v>
      </c>
      <c r="P273" s="124">
        <v>0.5</v>
      </c>
      <c r="Q273" s="115"/>
      <c r="R273" s="115"/>
      <c r="S273" s="115"/>
      <c r="T273" s="115"/>
      <c r="U273" s="115" t="s">
        <v>1009</v>
      </c>
      <c r="V273" s="115" t="s">
        <v>1012</v>
      </c>
      <c r="W273" s="115" t="s">
        <v>1013</v>
      </c>
      <c r="X273" s="115" t="s">
        <v>1017</v>
      </c>
      <c r="Y273" s="115" t="s">
        <v>692</v>
      </c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21">
        <v>2</v>
      </c>
      <c r="AQ273" s="21" t="s">
        <v>1082</v>
      </c>
    </row>
    <row r="274" spans="1:106" s="3" customFormat="1" ht="11.25" x14ac:dyDescent="0.2">
      <c r="A274" s="115" t="s">
        <v>804</v>
      </c>
      <c r="B274" s="115" t="s">
        <v>775</v>
      </c>
      <c r="C274" s="116">
        <v>332</v>
      </c>
      <c r="D274" s="115" t="s">
        <v>1037</v>
      </c>
      <c r="E274" s="115"/>
      <c r="F274" s="118">
        <v>333001.65000000002</v>
      </c>
      <c r="G274" s="118">
        <v>6291013.71</v>
      </c>
      <c r="H274" s="115" t="s">
        <v>547</v>
      </c>
      <c r="I274" s="117" t="s">
        <v>1058</v>
      </c>
      <c r="J274" s="122" t="s">
        <v>570</v>
      </c>
      <c r="K274" s="115"/>
      <c r="L274" s="115"/>
      <c r="M274" s="115"/>
      <c r="N274" s="115"/>
      <c r="O274" s="124">
        <v>0.25</v>
      </c>
      <c r="P274" s="124">
        <v>0.375</v>
      </c>
      <c r="Q274" s="115"/>
      <c r="R274" s="115"/>
      <c r="S274" s="115"/>
      <c r="T274" s="115"/>
      <c r="U274" s="115" t="s">
        <v>1070</v>
      </c>
      <c r="V274" s="115" t="s">
        <v>770</v>
      </c>
      <c r="W274" s="115" t="s">
        <v>1071</v>
      </c>
      <c r="X274" s="115" t="s">
        <v>1072</v>
      </c>
      <c r="Y274" s="115" t="s">
        <v>1073</v>
      </c>
      <c r="Z274" s="115" t="s">
        <v>1074</v>
      </c>
      <c r="AA274" s="115" t="s">
        <v>1075</v>
      </c>
      <c r="AB274" s="115" t="s">
        <v>1076</v>
      </c>
      <c r="AC274" s="115" t="s">
        <v>1077</v>
      </c>
      <c r="AD274" s="115" t="s">
        <v>1078</v>
      </c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21">
        <v>2</v>
      </c>
      <c r="AQ274" s="21" t="s">
        <v>1082</v>
      </c>
    </row>
    <row r="275" spans="1:106" s="3" customFormat="1" ht="11.25" x14ac:dyDescent="0.2">
      <c r="A275" s="115" t="s">
        <v>804</v>
      </c>
      <c r="B275" s="115" t="s">
        <v>775</v>
      </c>
      <c r="C275" s="116">
        <v>333</v>
      </c>
      <c r="D275" s="117" t="s">
        <v>1036</v>
      </c>
      <c r="E275" s="115"/>
      <c r="F275" s="118">
        <v>353883.33</v>
      </c>
      <c r="G275" s="118">
        <v>6297344.7599999998</v>
      </c>
      <c r="H275" s="115" t="s">
        <v>551</v>
      </c>
      <c r="I275" s="122" t="s">
        <v>1059</v>
      </c>
      <c r="J275" s="115" t="s">
        <v>575</v>
      </c>
      <c r="K275" s="115"/>
      <c r="L275" s="115"/>
      <c r="M275" s="115"/>
      <c r="N275" s="115"/>
      <c r="O275" s="125">
        <v>0.27083333333333331</v>
      </c>
      <c r="P275" s="126">
        <v>0.4375</v>
      </c>
      <c r="Q275" s="120">
        <v>0.6875</v>
      </c>
      <c r="R275" s="120">
        <v>0.89583333333333337</v>
      </c>
      <c r="S275" s="115"/>
      <c r="T275" s="115"/>
      <c r="U275" s="115" t="s">
        <v>329</v>
      </c>
      <c r="V275" s="115" t="s">
        <v>1079</v>
      </c>
      <c r="W275" s="115" t="s">
        <v>1080</v>
      </c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21">
        <v>2</v>
      </c>
      <c r="AQ275" s="21" t="s">
        <v>1082</v>
      </c>
    </row>
    <row r="276" spans="1:106" s="3" customFormat="1" ht="11.25" x14ac:dyDescent="0.2">
      <c r="A276" s="127" t="s">
        <v>804</v>
      </c>
      <c r="B276" s="128" t="s">
        <v>775</v>
      </c>
      <c r="C276" s="129">
        <v>334</v>
      </c>
      <c r="D276" s="130" t="s">
        <v>117</v>
      </c>
      <c r="E276" s="127"/>
      <c r="F276" s="131">
        <v>345927.99</v>
      </c>
      <c r="G276" s="131">
        <v>6290128.9699999997</v>
      </c>
      <c r="H276" s="127" t="s">
        <v>558</v>
      </c>
      <c r="I276" s="132" t="s">
        <v>1060</v>
      </c>
      <c r="J276" s="127" t="s">
        <v>570</v>
      </c>
      <c r="K276" s="127"/>
      <c r="L276" s="127"/>
      <c r="M276" s="127"/>
      <c r="N276" s="133"/>
      <c r="O276" s="125">
        <v>0.54166666666666663</v>
      </c>
      <c r="P276" s="125">
        <v>0.875</v>
      </c>
      <c r="Q276" s="128"/>
      <c r="R276" s="127"/>
      <c r="S276" s="127"/>
      <c r="T276" s="127"/>
      <c r="U276" s="127" t="s">
        <v>389</v>
      </c>
      <c r="V276" s="127" t="s">
        <v>1081</v>
      </c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34">
        <v>1</v>
      </c>
      <c r="AQ276" s="135" t="s">
        <v>1082</v>
      </c>
    </row>
    <row r="277" spans="1:106" s="76" customFormat="1" ht="11.25" x14ac:dyDescent="0.2">
      <c r="A277" s="115" t="s">
        <v>804</v>
      </c>
      <c r="B277" s="115" t="s">
        <v>936</v>
      </c>
      <c r="C277" s="21">
        <v>307</v>
      </c>
      <c r="D277" s="117" t="s">
        <v>1084</v>
      </c>
      <c r="E277" s="7"/>
      <c r="F277" s="118">
        <v>342856.47</v>
      </c>
      <c r="G277" s="118">
        <v>6297192.2599999998</v>
      </c>
      <c r="H277" s="7" t="s">
        <v>549</v>
      </c>
      <c r="I277" s="117" t="s">
        <v>1085</v>
      </c>
      <c r="J277" s="7" t="s">
        <v>571</v>
      </c>
      <c r="K277" s="7" t="s">
        <v>566</v>
      </c>
      <c r="L277" s="7"/>
      <c r="M277" s="7"/>
      <c r="N277" s="7"/>
      <c r="O277" s="120">
        <v>0.66666666666666663</v>
      </c>
      <c r="P277" s="123">
        <v>0.85416666666666663</v>
      </c>
      <c r="Q277" s="21"/>
      <c r="R277" s="21"/>
      <c r="S277" s="21"/>
      <c r="T277" s="21"/>
      <c r="U277" s="7" t="s">
        <v>1068</v>
      </c>
      <c r="V277" s="7" t="s">
        <v>1069</v>
      </c>
      <c r="W277" s="7" t="s">
        <v>199</v>
      </c>
      <c r="X277" s="7" t="s">
        <v>201</v>
      </c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121">
        <v>1</v>
      </c>
      <c r="AQ277" s="21" t="s">
        <v>1082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x14ac:dyDescent="0.2">
      <c r="A278" s="115" t="s">
        <v>804</v>
      </c>
      <c r="B278" s="115" t="s">
        <v>936</v>
      </c>
      <c r="C278" s="21">
        <v>335</v>
      </c>
      <c r="D278" s="117" t="s">
        <v>1092</v>
      </c>
      <c r="E278" s="7"/>
      <c r="F278" s="118">
        <v>353641.9167</v>
      </c>
      <c r="G278" s="118">
        <v>6280976.9877000004</v>
      </c>
      <c r="H278" s="7" t="s">
        <v>548</v>
      </c>
      <c r="I278" s="117" t="s">
        <v>1093</v>
      </c>
      <c r="J278" s="7" t="s">
        <v>572</v>
      </c>
      <c r="K278" s="7" t="s">
        <v>573</v>
      </c>
      <c r="L278" s="7"/>
      <c r="M278" s="7"/>
      <c r="N278" s="7"/>
      <c r="O278" s="120">
        <v>0.60416666666666663</v>
      </c>
      <c r="P278" s="123">
        <v>0.9375</v>
      </c>
      <c r="Q278" s="21"/>
      <c r="R278" s="21"/>
      <c r="S278" s="21"/>
      <c r="T278" s="21"/>
      <c r="U278" s="7" t="s">
        <v>1094</v>
      </c>
      <c r="V278" s="7" t="s">
        <v>237</v>
      </c>
      <c r="W278" s="7" t="s">
        <v>238</v>
      </c>
      <c r="X278" s="7" t="s">
        <v>1095</v>
      </c>
      <c r="Y278" s="7" t="s">
        <v>240</v>
      </c>
      <c r="Z278" s="7" t="s">
        <v>1096</v>
      </c>
      <c r="AA278" s="7" t="s">
        <v>348</v>
      </c>
      <c r="AB278" s="7" t="s">
        <v>1097</v>
      </c>
      <c r="AC278" s="7" t="s">
        <v>360</v>
      </c>
      <c r="AD278" s="7" t="s">
        <v>213</v>
      </c>
      <c r="AE278" s="7" t="s">
        <v>361</v>
      </c>
      <c r="AF278" s="7"/>
      <c r="AG278" s="115"/>
      <c r="AH278" s="115"/>
      <c r="AI278" s="21"/>
      <c r="AJ278" s="117"/>
      <c r="AK278" s="7"/>
      <c r="AL278" s="118"/>
      <c r="AM278" s="118"/>
      <c r="AN278" s="7"/>
      <c r="AO278" s="117"/>
      <c r="AP278" s="121">
        <v>2</v>
      </c>
      <c r="AQ278" s="21" t="s">
        <v>1098</v>
      </c>
    </row>
    <row r="279" spans="1:106" s="3" customFormat="1" ht="11.25" x14ac:dyDescent="0.2">
      <c r="A279" s="115" t="s">
        <v>804</v>
      </c>
      <c r="B279" s="115" t="s">
        <v>775</v>
      </c>
      <c r="C279" s="21">
        <v>336</v>
      </c>
      <c r="D279" s="117" t="s">
        <v>1099</v>
      </c>
      <c r="E279" s="7"/>
      <c r="F279" s="118">
        <v>348312.63579999999</v>
      </c>
      <c r="G279" s="118">
        <v>6287277.4819999998</v>
      </c>
      <c r="H279" s="7" t="s">
        <v>563</v>
      </c>
      <c r="I279" s="117" t="s">
        <v>1100</v>
      </c>
      <c r="J279" s="7" t="s">
        <v>570</v>
      </c>
      <c r="K279" s="7"/>
      <c r="L279" s="7"/>
      <c r="M279" s="7"/>
      <c r="N279" s="7"/>
      <c r="O279" s="120">
        <v>0.625</v>
      </c>
      <c r="P279" s="123">
        <v>0.875</v>
      </c>
      <c r="Q279" s="21"/>
      <c r="R279" s="21"/>
      <c r="S279" s="21"/>
      <c r="T279" s="21"/>
      <c r="U279" s="7" t="s">
        <v>1101</v>
      </c>
      <c r="V279" s="7" t="s">
        <v>1102</v>
      </c>
      <c r="W279" s="7" t="s">
        <v>1103</v>
      </c>
      <c r="X279" s="7" t="s">
        <v>386</v>
      </c>
      <c r="Y279" s="7" t="s">
        <v>638</v>
      </c>
      <c r="Z279" s="7"/>
      <c r="AA279" s="7"/>
      <c r="AB279" s="7"/>
      <c r="AC279" s="7"/>
      <c r="AD279" s="7"/>
      <c r="AE279" s="7"/>
      <c r="AF279" s="7"/>
      <c r="AG279" s="115"/>
      <c r="AH279" s="115"/>
      <c r="AI279" s="21"/>
      <c r="AJ279" s="117"/>
      <c r="AK279" s="7"/>
      <c r="AL279" s="118"/>
      <c r="AM279" s="118"/>
      <c r="AN279" s="7"/>
      <c r="AO279" s="117"/>
      <c r="AP279" s="121">
        <v>2</v>
      </c>
      <c r="AQ279" s="21" t="s">
        <v>1098</v>
      </c>
    </row>
    <row r="280" spans="1:106" x14ac:dyDescent="0.2">
      <c r="A280" s="115" t="s">
        <v>804</v>
      </c>
      <c r="B280" s="115" t="s">
        <v>775</v>
      </c>
      <c r="C280" s="21">
        <v>337</v>
      </c>
      <c r="D280" s="117" t="s">
        <v>1104</v>
      </c>
      <c r="E280" s="7"/>
      <c r="F280" s="118">
        <v>344279.18</v>
      </c>
      <c r="G280" s="118">
        <v>6297518.6100000003</v>
      </c>
      <c r="H280" s="7" t="s">
        <v>549</v>
      </c>
      <c r="I280" s="117" t="s">
        <v>1105</v>
      </c>
      <c r="J280" s="7" t="s">
        <v>570</v>
      </c>
      <c r="K280" s="7"/>
      <c r="L280" s="7"/>
      <c r="M280" s="7"/>
      <c r="N280" s="7"/>
      <c r="O280" s="120">
        <v>0.66666666666666663</v>
      </c>
      <c r="P280" s="123">
        <v>0.875</v>
      </c>
      <c r="Q280" s="21"/>
      <c r="R280" s="21"/>
      <c r="S280" s="21"/>
      <c r="T280" s="21"/>
      <c r="U280" s="7" t="s">
        <v>1106</v>
      </c>
      <c r="V280" s="7" t="s">
        <v>283</v>
      </c>
      <c r="W280" s="7" t="s">
        <v>285</v>
      </c>
      <c r="X280" s="7" t="s">
        <v>300</v>
      </c>
      <c r="Y280" s="7" t="s">
        <v>965</v>
      </c>
      <c r="Z280" s="7" t="s">
        <v>1077</v>
      </c>
      <c r="AA280" s="7"/>
      <c r="AB280" s="7"/>
      <c r="AC280" s="7"/>
      <c r="AD280" s="7"/>
      <c r="AE280" s="7"/>
      <c r="AF280" s="7"/>
      <c r="AG280" s="115"/>
      <c r="AH280" s="115"/>
      <c r="AI280" s="21"/>
      <c r="AJ280" s="117"/>
      <c r="AK280" s="7"/>
      <c r="AL280" s="118"/>
      <c r="AM280" s="118"/>
      <c r="AN280" s="7"/>
      <c r="AO280" s="117"/>
      <c r="AP280" s="121">
        <v>2</v>
      </c>
      <c r="AQ280" s="21" t="s">
        <v>1098</v>
      </c>
    </row>
    <row r="281" spans="1:106" x14ac:dyDescent="0.2">
      <c r="A281" s="115" t="s">
        <v>804</v>
      </c>
      <c r="B281" s="115" t="s">
        <v>775</v>
      </c>
      <c r="C281" s="21">
        <v>338</v>
      </c>
      <c r="D281" s="117" t="s">
        <v>1107</v>
      </c>
      <c r="E281" s="7"/>
      <c r="F281" s="118">
        <v>344099.93229999999</v>
      </c>
      <c r="G281" s="118">
        <v>6297543.5285</v>
      </c>
      <c r="H281" s="7" t="s">
        <v>549</v>
      </c>
      <c r="I281" s="117" t="s">
        <v>1108</v>
      </c>
      <c r="J281" s="7" t="s">
        <v>570</v>
      </c>
      <c r="K281" s="7"/>
      <c r="L281" s="7"/>
      <c r="M281" s="7"/>
      <c r="N281" s="7"/>
      <c r="O281" s="120">
        <v>0.66666666666666663</v>
      </c>
      <c r="P281" s="123">
        <v>0.875</v>
      </c>
      <c r="Q281" s="21"/>
      <c r="R281" s="21"/>
      <c r="S281" s="21"/>
      <c r="T281" s="21"/>
      <c r="U281" s="7" t="s">
        <v>283</v>
      </c>
      <c r="V281" s="7" t="s">
        <v>1109</v>
      </c>
      <c r="W281" s="7" t="s">
        <v>300</v>
      </c>
      <c r="X281" s="7"/>
      <c r="Y281" s="7"/>
      <c r="Z281" s="7"/>
      <c r="AA281" s="7"/>
      <c r="AB281" s="7"/>
      <c r="AC281" s="7"/>
      <c r="AD281" s="7"/>
      <c r="AE281" s="7"/>
      <c r="AF281" s="7"/>
      <c r="AG281" s="115"/>
      <c r="AH281" s="115"/>
      <c r="AI281" s="21"/>
      <c r="AJ281" s="117"/>
      <c r="AK281" s="7"/>
      <c r="AL281" s="118"/>
      <c r="AM281" s="118"/>
      <c r="AN281" s="7"/>
      <c r="AO281" s="117"/>
      <c r="AP281" s="121">
        <v>2</v>
      </c>
      <c r="AQ281" s="21" t="s">
        <v>1098</v>
      </c>
    </row>
    <row r="282" spans="1:106" x14ac:dyDescent="0.2">
      <c r="A282" s="115" t="s">
        <v>804</v>
      </c>
      <c r="B282" s="115" t="s">
        <v>775</v>
      </c>
      <c r="C282" s="21">
        <v>339</v>
      </c>
      <c r="D282" s="117" t="s">
        <v>1110</v>
      </c>
      <c r="E282" s="7"/>
      <c r="F282" s="118">
        <v>353617.1851</v>
      </c>
      <c r="G282" s="118">
        <v>6280748.4626000002</v>
      </c>
      <c r="H282" s="7" t="s">
        <v>548</v>
      </c>
      <c r="I282" s="117" t="s">
        <v>1111</v>
      </c>
      <c r="J282" s="7" t="s">
        <v>572</v>
      </c>
      <c r="K282" s="7"/>
      <c r="L282" s="7"/>
      <c r="M282" s="7"/>
      <c r="N282" s="7"/>
      <c r="O282" s="120">
        <v>0.70833333333333337</v>
      </c>
      <c r="P282" s="123">
        <v>0.9375</v>
      </c>
      <c r="Q282" s="21"/>
      <c r="R282" s="21"/>
      <c r="S282" s="21"/>
      <c r="T282" s="21"/>
      <c r="U282" s="7" t="s">
        <v>1113</v>
      </c>
      <c r="V282" s="7" t="s">
        <v>1112</v>
      </c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115"/>
      <c r="AH282" s="115"/>
      <c r="AI282" s="21"/>
      <c r="AJ282" s="117"/>
      <c r="AK282" s="7"/>
      <c r="AL282" s="118"/>
      <c r="AM282" s="118"/>
      <c r="AN282" s="7"/>
      <c r="AO282" s="117"/>
      <c r="AP282" s="121">
        <v>1</v>
      </c>
      <c r="AQ282" s="21" t="s">
        <v>1098</v>
      </c>
    </row>
    <row r="283" spans="1:106" x14ac:dyDescent="0.2">
      <c r="A283" s="42" t="s">
        <v>805</v>
      </c>
      <c r="B283" s="54" t="s">
        <v>775</v>
      </c>
      <c r="C283" s="41">
        <v>340</v>
      </c>
      <c r="D283" s="42" t="s">
        <v>1114</v>
      </c>
      <c r="E283" s="143"/>
      <c r="F283" s="142">
        <v>338110.92739999999</v>
      </c>
      <c r="G283" s="142">
        <v>6298072.3271000003</v>
      </c>
      <c r="H283" s="42" t="s">
        <v>552</v>
      </c>
      <c r="I283" s="42" t="s">
        <v>1115</v>
      </c>
      <c r="J283" s="42" t="s">
        <v>575</v>
      </c>
      <c r="K283" s="44"/>
      <c r="L283" s="44"/>
      <c r="M283" s="44"/>
      <c r="N283" s="41"/>
      <c r="O283" s="144">
        <v>0.27083333333333331</v>
      </c>
      <c r="P283" s="144">
        <v>0.4375</v>
      </c>
      <c r="Q283" s="144">
        <v>0.6875</v>
      </c>
      <c r="R283" s="144">
        <v>0.89583333333333337</v>
      </c>
      <c r="S283" s="42"/>
      <c r="T283" s="42"/>
      <c r="U283" s="42" t="s">
        <v>256</v>
      </c>
      <c r="V283" s="42" t="s">
        <v>1116</v>
      </c>
      <c r="W283" s="42" t="s">
        <v>1117</v>
      </c>
      <c r="X283" s="42" t="s">
        <v>1118</v>
      </c>
      <c r="Y283" s="42" t="s">
        <v>1119</v>
      </c>
      <c r="Z283" s="42" t="s">
        <v>1120</v>
      </c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65"/>
      <c r="AL283" s="41"/>
      <c r="AM283" s="42"/>
      <c r="AN283" s="54"/>
      <c r="AO283" s="41"/>
      <c r="AP283" s="65">
        <v>3</v>
      </c>
      <c r="AQ283" s="41" t="s">
        <v>1098</v>
      </c>
    </row>
    <row r="284" spans="1:106" x14ac:dyDescent="0.2">
      <c r="A284" s="115" t="s">
        <v>804</v>
      </c>
      <c r="B284" s="115" t="s">
        <v>775</v>
      </c>
      <c r="C284" s="21">
        <v>341</v>
      </c>
      <c r="D284" s="117" t="s">
        <v>1033</v>
      </c>
      <c r="E284" s="7"/>
      <c r="F284" s="118">
        <v>345937.41</v>
      </c>
      <c r="G284" s="118">
        <v>6299054.6500000004</v>
      </c>
      <c r="H284" s="7" t="s">
        <v>549</v>
      </c>
      <c r="I284" s="117" t="s">
        <v>1052</v>
      </c>
      <c r="J284" s="7" t="s">
        <v>575</v>
      </c>
      <c r="K284" s="7"/>
      <c r="L284" s="7"/>
      <c r="M284" s="7"/>
      <c r="N284" s="7"/>
      <c r="O284" s="120">
        <v>0.66666666666666663</v>
      </c>
      <c r="P284" s="123">
        <v>0.89583333333333337</v>
      </c>
      <c r="Q284" s="120"/>
      <c r="R284" s="120"/>
      <c r="S284" s="21"/>
      <c r="T284" s="21"/>
      <c r="U284" s="7" t="s">
        <v>328</v>
      </c>
      <c r="V284" s="7" t="s">
        <v>329</v>
      </c>
      <c r="W284" s="7" t="s">
        <v>252</v>
      </c>
      <c r="X284" s="7" t="s">
        <v>580</v>
      </c>
      <c r="Y284" s="7"/>
      <c r="Z284" s="7"/>
      <c r="AA284" s="7"/>
      <c r="AB284" s="7"/>
      <c r="AC284" s="7"/>
      <c r="AD284" s="7"/>
      <c r="AE284" s="7"/>
      <c r="AF284" s="7"/>
      <c r="AG284" s="115"/>
      <c r="AH284" s="115"/>
      <c r="AI284" s="21"/>
      <c r="AJ284" s="117"/>
      <c r="AK284" s="7"/>
      <c r="AL284" s="118"/>
      <c r="AM284" s="118"/>
      <c r="AN284" s="7"/>
      <c r="AO284" s="117"/>
      <c r="AP284" s="121">
        <v>2</v>
      </c>
      <c r="AQ284" s="21" t="s">
        <v>1098</v>
      </c>
    </row>
    <row r="285" spans="1:106" x14ac:dyDescent="0.2">
      <c r="A285" s="115" t="s">
        <v>804</v>
      </c>
      <c r="B285" s="115" t="s">
        <v>775</v>
      </c>
      <c r="C285" s="21">
        <v>342</v>
      </c>
      <c r="D285" s="117" t="s">
        <v>1125</v>
      </c>
      <c r="E285" s="7"/>
      <c r="F285" s="118">
        <v>346744.23759999999</v>
      </c>
      <c r="G285" s="118">
        <v>6299558.2021000003</v>
      </c>
      <c r="H285" s="7" t="s">
        <v>554</v>
      </c>
      <c r="I285" s="117" t="s">
        <v>1127</v>
      </c>
      <c r="J285" s="7" t="s">
        <v>575</v>
      </c>
      <c r="K285" s="7"/>
      <c r="L285" s="7"/>
      <c r="M285" s="7"/>
      <c r="N285" s="7"/>
      <c r="O285" s="120">
        <v>0.6875</v>
      </c>
      <c r="P285" s="123">
        <v>0.89583333333333337</v>
      </c>
      <c r="Q285" s="120"/>
      <c r="R285" s="120"/>
      <c r="S285" s="21"/>
      <c r="T285" s="21"/>
      <c r="U285" s="7" t="s">
        <v>383</v>
      </c>
      <c r="V285" s="7" t="s">
        <v>384</v>
      </c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115"/>
      <c r="AH285" s="115"/>
      <c r="AI285" s="21"/>
      <c r="AJ285" s="117"/>
      <c r="AK285" s="7"/>
      <c r="AL285" s="118"/>
      <c r="AM285" s="118"/>
      <c r="AN285" s="7"/>
      <c r="AO285" s="117"/>
      <c r="AP285" s="121">
        <v>2</v>
      </c>
      <c r="AQ285" s="21" t="s">
        <v>1132</v>
      </c>
    </row>
    <row r="286" spans="1:106" x14ac:dyDescent="0.2">
      <c r="A286" s="115" t="s">
        <v>804</v>
      </c>
      <c r="B286" s="115" t="s">
        <v>775</v>
      </c>
      <c r="C286" s="21">
        <v>343</v>
      </c>
      <c r="D286" s="117" t="s">
        <v>658</v>
      </c>
      <c r="E286" s="7"/>
      <c r="F286" s="118">
        <v>340430.44069999998</v>
      </c>
      <c r="G286" s="118">
        <v>6296729.9896</v>
      </c>
      <c r="H286" s="7" t="s">
        <v>546</v>
      </c>
      <c r="I286" s="117" t="s">
        <v>1128</v>
      </c>
      <c r="J286" s="7" t="s">
        <v>575</v>
      </c>
      <c r="K286" s="7"/>
      <c r="L286" s="7"/>
      <c r="M286" s="7"/>
      <c r="N286" s="7"/>
      <c r="O286" s="120">
        <v>0.27083333333333331</v>
      </c>
      <c r="P286" s="123">
        <v>0.41666666666666669</v>
      </c>
      <c r="Q286" s="120"/>
      <c r="R286" s="120"/>
      <c r="S286" s="21"/>
      <c r="T286" s="21"/>
      <c r="U286" s="7" t="s">
        <v>243</v>
      </c>
      <c r="V286" s="7" t="s">
        <v>608</v>
      </c>
      <c r="W286" s="7" t="s">
        <v>184</v>
      </c>
      <c r="X286" s="7" t="s">
        <v>185</v>
      </c>
      <c r="Y286" s="7" t="s">
        <v>186</v>
      </c>
      <c r="Z286" s="7" t="s">
        <v>187</v>
      </c>
      <c r="AA286" s="7" t="s">
        <v>1130</v>
      </c>
      <c r="AB286" s="7"/>
      <c r="AC286" s="7"/>
      <c r="AD286" s="7"/>
      <c r="AE286" s="7"/>
      <c r="AF286" s="7"/>
      <c r="AG286" s="115"/>
      <c r="AH286" s="115"/>
      <c r="AI286" s="21"/>
      <c r="AJ286" s="117"/>
      <c r="AK286" s="7"/>
      <c r="AL286" s="118"/>
      <c r="AM286" s="118"/>
      <c r="AN286" s="7"/>
      <c r="AO286" s="117"/>
      <c r="AP286" s="121">
        <v>2</v>
      </c>
      <c r="AQ286" s="21" t="s">
        <v>1132</v>
      </c>
    </row>
    <row r="287" spans="1:106" x14ac:dyDescent="0.2">
      <c r="A287" s="115" t="s">
        <v>804</v>
      </c>
      <c r="B287" s="115" t="s">
        <v>936</v>
      </c>
      <c r="C287" s="21">
        <v>344</v>
      </c>
      <c r="D287" s="117" t="s">
        <v>1126</v>
      </c>
      <c r="E287" s="7"/>
      <c r="F287" s="118">
        <v>336793.95159999997</v>
      </c>
      <c r="G287" s="118">
        <v>6290795.9397</v>
      </c>
      <c r="H287" s="7" t="s">
        <v>547</v>
      </c>
      <c r="I287" s="117" t="s">
        <v>1129</v>
      </c>
      <c r="J287" s="7" t="s">
        <v>575</v>
      </c>
      <c r="K287" s="7" t="s">
        <v>570</v>
      </c>
      <c r="L287" s="7"/>
      <c r="M287" s="7"/>
      <c r="N287" s="7"/>
      <c r="O287" s="120">
        <v>0.27083333333333331</v>
      </c>
      <c r="P287" s="123">
        <v>0.41666666666666669</v>
      </c>
      <c r="Q287" s="120"/>
      <c r="R287" s="120"/>
      <c r="S287" s="21"/>
      <c r="T287" s="21"/>
      <c r="U287" s="7" t="s">
        <v>1074</v>
      </c>
      <c r="V287" s="7" t="s">
        <v>1075</v>
      </c>
      <c r="W287" s="7" t="s">
        <v>241</v>
      </c>
      <c r="X287" s="7" t="s">
        <v>244</v>
      </c>
      <c r="Y287" s="7" t="s">
        <v>514</v>
      </c>
      <c r="Z287" s="7" t="s">
        <v>1131</v>
      </c>
      <c r="AA287" s="7"/>
      <c r="AB287" s="7"/>
      <c r="AC287" s="7"/>
      <c r="AD287" s="7"/>
      <c r="AE287" s="7"/>
      <c r="AF287" s="7"/>
      <c r="AG287" s="115"/>
      <c r="AH287" s="115"/>
      <c r="AI287" s="21"/>
      <c r="AJ287" s="117"/>
      <c r="AK287" s="7"/>
      <c r="AL287" s="118"/>
      <c r="AM287" s="118"/>
      <c r="AN287" s="7"/>
      <c r="AO287" s="117"/>
      <c r="AP287" s="121">
        <v>2</v>
      </c>
      <c r="AQ287" s="21" t="s">
        <v>1132</v>
      </c>
    </row>
    <row r="288" spans="1:106" x14ac:dyDescent="0.2">
      <c r="A288" s="115" t="s">
        <v>804</v>
      </c>
      <c r="B288" s="115" t="s">
        <v>775</v>
      </c>
      <c r="C288" s="21">
        <v>345</v>
      </c>
      <c r="D288" s="117" t="s">
        <v>1121</v>
      </c>
      <c r="E288" s="7"/>
      <c r="F288" s="118">
        <v>347870.7389</v>
      </c>
      <c r="G288" s="118">
        <v>6291305.2605999997</v>
      </c>
      <c r="H288" s="7" t="s">
        <v>1124</v>
      </c>
      <c r="I288" s="117" t="s">
        <v>1122</v>
      </c>
      <c r="J288" s="7" t="s">
        <v>571</v>
      </c>
      <c r="K288" s="7"/>
      <c r="L288" s="7"/>
      <c r="M288" s="7"/>
      <c r="N288" s="7"/>
      <c r="O288" s="120">
        <v>0.27083333333333331</v>
      </c>
      <c r="P288" s="123">
        <v>0.45833333333333331</v>
      </c>
      <c r="Q288" s="120">
        <v>0.66666666666666663</v>
      </c>
      <c r="R288" s="120">
        <v>0.85416666666666663</v>
      </c>
      <c r="S288" s="21"/>
      <c r="T288" s="21"/>
      <c r="U288" s="7" t="s">
        <v>234</v>
      </c>
      <c r="V288" s="7" t="s">
        <v>232</v>
      </c>
      <c r="W288" s="7" t="s">
        <v>235</v>
      </c>
      <c r="X288" s="7"/>
      <c r="Y288" s="7"/>
      <c r="Z288" s="7"/>
      <c r="AA288" s="7"/>
      <c r="AB288" s="7"/>
      <c r="AC288" s="7"/>
      <c r="AD288" s="7"/>
      <c r="AE288" s="7"/>
      <c r="AF288" s="7"/>
      <c r="AG288" s="115"/>
      <c r="AH288" s="115"/>
      <c r="AI288" s="21"/>
      <c r="AJ288" s="117"/>
      <c r="AK288" s="7"/>
      <c r="AL288" s="118"/>
      <c r="AM288" s="118"/>
      <c r="AN288" s="7"/>
      <c r="AO288" s="117"/>
      <c r="AP288" s="121">
        <v>1</v>
      </c>
      <c r="AQ288" s="21" t="s">
        <v>1132</v>
      </c>
    </row>
    <row r="289" spans="1:43" x14ac:dyDescent="0.2">
      <c r="A289" s="115" t="s">
        <v>804</v>
      </c>
      <c r="B289" s="115" t="s">
        <v>775</v>
      </c>
      <c r="C289" s="21">
        <v>346</v>
      </c>
      <c r="D289" s="117" t="s">
        <v>34</v>
      </c>
      <c r="E289" s="7"/>
      <c r="F289" s="118">
        <v>339764.43732199998</v>
      </c>
      <c r="G289" s="118">
        <v>6298136.2299790001</v>
      </c>
      <c r="H289" s="7" t="s">
        <v>546</v>
      </c>
      <c r="I289" s="117" t="s">
        <v>1123</v>
      </c>
      <c r="J289" s="7" t="s">
        <v>566</v>
      </c>
      <c r="K289" s="7"/>
      <c r="L289" s="7"/>
      <c r="M289" s="7"/>
      <c r="N289" s="7"/>
      <c r="O289" s="120">
        <v>0.27083333333333331</v>
      </c>
      <c r="P289" s="123">
        <v>0.45833333333333331</v>
      </c>
      <c r="Q289" s="120"/>
      <c r="R289" s="120"/>
      <c r="S289" s="21"/>
      <c r="T289" s="21"/>
      <c r="U289" s="7" t="s">
        <v>198</v>
      </c>
      <c r="V289" s="7" t="s">
        <v>143</v>
      </c>
      <c r="W289" s="7" t="s">
        <v>199</v>
      </c>
      <c r="X289" s="7" t="s">
        <v>202</v>
      </c>
      <c r="Y289" s="7" t="s">
        <v>200</v>
      </c>
      <c r="Z289" s="7" t="s">
        <v>201</v>
      </c>
      <c r="AA289" s="7"/>
      <c r="AB289" s="7"/>
      <c r="AC289" s="7"/>
      <c r="AD289" s="7"/>
      <c r="AE289" s="7"/>
      <c r="AF289" s="7"/>
      <c r="AG289" s="115"/>
      <c r="AH289" s="115"/>
      <c r="AI289" s="21"/>
      <c r="AJ289" s="117"/>
      <c r="AK289" s="7"/>
      <c r="AL289" s="118"/>
      <c r="AM289" s="118"/>
      <c r="AN289" s="7"/>
      <c r="AO289" s="117"/>
      <c r="AP289" s="121">
        <v>1</v>
      </c>
      <c r="AQ289" s="21" t="s">
        <v>1157</v>
      </c>
    </row>
    <row r="290" spans="1:43" x14ac:dyDescent="0.2">
      <c r="A290" s="145" t="s">
        <v>804</v>
      </c>
      <c r="B290" s="145" t="s">
        <v>775</v>
      </c>
      <c r="C290" s="146">
        <v>348</v>
      </c>
      <c r="D290" s="147" t="s">
        <v>1142</v>
      </c>
      <c r="E290" s="148"/>
      <c r="F290" s="149">
        <v>336548.54</v>
      </c>
      <c r="G290" s="149">
        <v>6290896.0999999996</v>
      </c>
      <c r="H290" s="150" t="s">
        <v>547</v>
      </c>
      <c r="I290" s="147" t="s">
        <v>1143</v>
      </c>
      <c r="J290" s="150" t="s">
        <v>570</v>
      </c>
      <c r="K290" s="150"/>
      <c r="L290" s="150"/>
      <c r="M290" s="150"/>
      <c r="N290" s="150"/>
      <c r="O290" s="151">
        <v>0.625</v>
      </c>
      <c r="P290" s="152">
        <v>0.91666666666666663</v>
      </c>
      <c r="Q290" s="153"/>
      <c r="R290" s="153"/>
      <c r="S290" s="153"/>
      <c r="T290" s="153"/>
      <c r="U290" s="150" t="s">
        <v>1144</v>
      </c>
      <c r="V290" s="150" t="s">
        <v>283</v>
      </c>
      <c r="W290" s="150" t="s">
        <v>284</v>
      </c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54">
        <v>2</v>
      </c>
      <c r="AQ290" s="146" t="s">
        <v>1154</v>
      </c>
    </row>
    <row r="291" spans="1:43" x14ac:dyDescent="0.2">
      <c r="A291" s="145" t="s">
        <v>804</v>
      </c>
      <c r="B291" s="145" t="s">
        <v>775</v>
      </c>
      <c r="C291" s="146">
        <v>349</v>
      </c>
      <c r="D291" s="147" t="s">
        <v>1145</v>
      </c>
      <c r="E291" s="148"/>
      <c r="F291" s="149">
        <v>351702.14</v>
      </c>
      <c r="G291" s="149">
        <v>6289997.9400000004</v>
      </c>
      <c r="H291" s="150" t="s">
        <v>559</v>
      </c>
      <c r="I291" s="147" t="s">
        <v>1146</v>
      </c>
      <c r="J291" s="150" t="s">
        <v>570</v>
      </c>
      <c r="K291" s="150"/>
      <c r="L291" s="150"/>
      <c r="M291" s="150"/>
      <c r="N291" s="150"/>
      <c r="O291" s="151">
        <v>0.625</v>
      </c>
      <c r="P291" s="152">
        <v>0.91666666666666663</v>
      </c>
      <c r="Q291" s="153"/>
      <c r="R291" s="153"/>
      <c r="S291" s="153"/>
      <c r="T291" s="153"/>
      <c r="U291" s="150" t="s">
        <v>636</v>
      </c>
      <c r="V291" s="150" t="s">
        <v>679</v>
      </c>
      <c r="W291" s="150" t="s">
        <v>331</v>
      </c>
      <c r="X291" s="150" t="s">
        <v>278</v>
      </c>
      <c r="Y291" s="150" t="s">
        <v>279</v>
      </c>
      <c r="Z291" s="150" t="s">
        <v>280</v>
      </c>
      <c r="AA291" s="150" t="s">
        <v>1147</v>
      </c>
      <c r="AB291" s="150" t="s">
        <v>335</v>
      </c>
      <c r="AC291" s="150" t="s">
        <v>1148</v>
      </c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54">
        <v>2</v>
      </c>
      <c r="AQ291" s="146" t="s">
        <v>1154</v>
      </c>
    </row>
    <row r="292" spans="1:43" x14ac:dyDescent="0.2">
      <c r="A292" s="145" t="s">
        <v>804</v>
      </c>
      <c r="B292" s="145" t="s">
        <v>775</v>
      </c>
      <c r="C292" s="146">
        <v>350</v>
      </c>
      <c r="D292" s="147" t="s">
        <v>1114</v>
      </c>
      <c r="E292" s="148"/>
      <c r="F292" s="149">
        <v>338110.92739999999</v>
      </c>
      <c r="G292" s="149">
        <v>6298072.3271000003</v>
      </c>
      <c r="H292" s="150" t="s">
        <v>552</v>
      </c>
      <c r="I292" s="147" t="s">
        <v>1115</v>
      </c>
      <c r="J292" s="150" t="s">
        <v>575</v>
      </c>
      <c r="K292" s="150"/>
      <c r="L292" s="150"/>
      <c r="M292" s="150"/>
      <c r="N292" s="150"/>
      <c r="O292" s="151">
        <v>0.27083333333333331</v>
      </c>
      <c r="P292" s="151">
        <v>0.4375</v>
      </c>
      <c r="Q292" s="151">
        <v>0.6875</v>
      </c>
      <c r="R292" s="151">
        <v>0.89583333333333337</v>
      </c>
      <c r="S292" s="150"/>
      <c r="T292" s="150"/>
      <c r="U292" s="150" t="s">
        <v>256</v>
      </c>
      <c r="V292" s="150" t="s">
        <v>1116</v>
      </c>
      <c r="W292" s="150" t="s">
        <v>1117</v>
      </c>
      <c r="X292" s="150" t="s">
        <v>1118</v>
      </c>
      <c r="Y292" s="150" t="s">
        <v>1119</v>
      </c>
      <c r="Z292" s="150" t="s">
        <v>1120</v>
      </c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54">
        <v>3</v>
      </c>
      <c r="AQ292" s="146" t="s">
        <v>1154</v>
      </c>
    </row>
    <row r="293" spans="1:43" x14ac:dyDescent="0.2">
      <c r="A293" s="145" t="s">
        <v>804</v>
      </c>
      <c r="B293" s="145" t="s">
        <v>936</v>
      </c>
      <c r="C293" s="146">
        <v>351</v>
      </c>
      <c r="D293" s="147" t="s">
        <v>1149</v>
      </c>
      <c r="E293" s="150"/>
      <c r="F293" s="149">
        <v>343975.59</v>
      </c>
      <c r="G293" s="149">
        <v>6297450.0999999996</v>
      </c>
      <c r="H293" s="150" t="s">
        <v>550</v>
      </c>
      <c r="I293" s="147" t="s">
        <v>1151</v>
      </c>
      <c r="J293" s="150" t="s">
        <v>566</v>
      </c>
      <c r="K293" s="150" t="s">
        <v>571</v>
      </c>
      <c r="L293" s="150"/>
      <c r="M293" s="150"/>
      <c r="N293" s="150"/>
      <c r="O293" s="151">
        <v>0.27083333333333331</v>
      </c>
      <c r="P293" s="152">
        <v>0.45833333333333331</v>
      </c>
      <c r="Q293" s="151">
        <v>0.70833333333333337</v>
      </c>
      <c r="R293" s="151">
        <v>0.85416666666666663</v>
      </c>
      <c r="S293" s="153"/>
      <c r="T293" s="153"/>
      <c r="U293" s="150" t="s">
        <v>131</v>
      </c>
      <c r="V293" s="150" t="s">
        <v>140</v>
      </c>
      <c r="W293" s="150" t="s">
        <v>133</v>
      </c>
      <c r="X293" s="150" t="s">
        <v>203</v>
      </c>
      <c r="Y293" s="150" t="s">
        <v>204</v>
      </c>
      <c r="Z293" s="150" t="s">
        <v>139</v>
      </c>
      <c r="AA293" s="150" t="s">
        <v>261</v>
      </c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54">
        <v>1</v>
      </c>
      <c r="AQ293" s="146" t="s">
        <v>1153</v>
      </c>
    </row>
    <row r="294" spans="1:43" x14ac:dyDescent="0.2">
      <c r="A294" s="145" t="s">
        <v>804</v>
      </c>
      <c r="B294" s="145" t="s">
        <v>936</v>
      </c>
      <c r="C294" s="146">
        <v>352</v>
      </c>
      <c r="D294" s="147" t="s">
        <v>1150</v>
      </c>
      <c r="E294" s="148"/>
      <c r="F294" s="149">
        <v>353978.73</v>
      </c>
      <c r="G294" s="149">
        <v>6297316.4800000004</v>
      </c>
      <c r="H294" s="150" t="s">
        <v>551</v>
      </c>
      <c r="I294" s="147" t="s">
        <v>1152</v>
      </c>
      <c r="J294" s="150" t="s">
        <v>566</v>
      </c>
      <c r="K294" s="150" t="s">
        <v>575</v>
      </c>
      <c r="L294" s="150" t="s">
        <v>573</v>
      </c>
      <c r="M294" s="150"/>
      <c r="N294" s="150"/>
      <c r="O294" s="151">
        <v>0.66666666666666663</v>
      </c>
      <c r="P294" s="152">
        <v>0.85416666666666663</v>
      </c>
      <c r="Q294" s="153"/>
      <c r="R294" s="153"/>
      <c r="S294" s="153"/>
      <c r="T294" s="153"/>
      <c r="U294" s="150" t="s">
        <v>524</v>
      </c>
      <c r="V294" s="150" t="s">
        <v>210</v>
      </c>
      <c r="W294" s="150" t="s">
        <v>1155</v>
      </c>
      <c r="X294" s="150" t="s">
        <v>1156</v>
      </c>
      <c r="Y294" s="150" t="s">
        <v>797</v>
      </c>
      <c r="Z294" s="150" t="s">
        <v>789</v>
      </c>
      <c r="AA294" s="150" t="s">
        <v>735</v>
      </c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54">
        <v>2</v>
      </c>
      <c r="AQ294" s="146" t="s">
        <v>1153</v>
      </c>
    </row>
  </sheetData>
  <autoFilter ref="A5:DB294" xr:uid="{BB80AAFC-22B7-405A-BF98-0285A51BF62A}"/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 filterMode="1">
    <tabColor rgb="FF92D050"/>
  </sheetPr>
  <dimension ref="A1:DB290"/>
  <sheetViews>
    <sheetView zoomScale="110" zoomScaleNormal="110" workbookViewId="0">
      <pane ySplit="5" topLeftCell="A262" activePane="bottomLeft" state="frozen"/>
      <selection pane="bottomLeft" activeCell="E279" sqref="E279"/>
    </sheetView>
  </sheetViews>
  <sheetFormatPr baseColWidth="10" defaultColWidth="11.42578125" defaultRowHeight="12.75" x14ac:dyDescent="0.2"/>
  <cols>
    <col min="1" max="1" width="8.42578125" customWidth="1"/>
    <col min="2" max="2" width="16.42578125" style="36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7" customWidth="1"/>
    <col min="43" max="43" width="25.140625" style="25" customWidth="1"/>
  </cols>
  <sheetData>
    <row r="1" spans="1:43" s="3" customFormat="1" ht="11.25" x14ac:dyDescent="0.2">
      <c r="B1" s="1"/>
      <c r="C1" s="5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60"/>
      <c r="AQ1" s="24"/>
    </row>
    <row r="2" spans="1:43" s="3" customFormat="1" ht="18" x14ac:dyDescent="0.25">
      <c r="B2" s="257" t="s">
        <v>1135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74"/>
      <c r="N2" s="74"/>
      <c r="O2" s="74"/>
      <c r="P2" s="74"/>
      <c r="Q2" s="74"/>
      <c r="R2" s="74"/>
      <c r="S2" s="74"/>
      <c r="T2" s="26"/>
      <c r="U2" s="4"/>
      <c r="V2" s="4"/>
      <c r="W2" s="4"/>
      <c r="X2" s="4"/>
      <c r="Y2" s="4"/>
      <c r="Z2" s="4"/>
      <c r="AA2" s="4"/>
      <c r="AB2" s="4"/>
      <c r="AC2" s="4"/>
      <c r="AP2" s="60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8" t="s">
        <v>592</v>
      </c>
      <c r="P3" s="258"/>
      <c r="Q3" s="258"/>
      <c r="R3" s="258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60"/>
      <c r="AQ3" s="24"/>
    </row>
    <row r="4" spans="1:43" s="2" customFormat="1" ht="11.25" x14ac:dyDescent="0.2">
      <c r="C4" s="24"/>
      <c r="O4" s="259" t="s">
        <v>126</v>
      </c>
      <c r="P4" s="260"/>
      <c r="Q4" s="260"/>
      <c r="R4" s="260"/>
      <c r="AP4" s="61"/>
      <c r="AQ4" s="24"/>
    </row>
    <row r="5" spans="1:43" s="24" customFormat="1" ht="33.75" x14ac:dyDescent="0.2">
      <c r="A5" s="56" t="s">
        <v>803</v>
      </c>
      <c r="B5" s="56" t="s">
        <v>0</v>
      </c>
      <c r="C5" s="56" t="s">
        <v>393</v>
      </c>
      <c r="D5" s="56" t="s">
        <v>114</v>
      </c>
      <c r="E5" s="56" t="s">
        <v>12</v>
      </c>
      <c r="F5" s="56" t="s">
        <v>516</v>
      </c>
      <c r="G5" s="56" t="s">
        <v>517</v>
      </c>
      <c r="H5" s="56" t="s">
        <v>543</v>
      </c>
      <c r="I5" s="33" t="s">
        <v>1</v>
      </c>
      <c r="J5" s="33" t="s">
        <v>534</v>
      </c>
      <c r="K5" s="33" t="s">
        <v>535</v>
      </c>
      <c r="L5" s="33" t="s">
        <v>536</v>
      </c>
      <c r="M5" s="33" t="s">
        <v>591</v>
      </c>
      <c r="N5" s="33" t="s">
        <v>591</v>
      </c>
      <c r="O5" s="33" t="s">
        <v>130</v>
      </c>
      <c r="P5" s="33" t="s">
        <v>127</v>
      </c>
      <c r="Q5" s="33" t="s">
        <v>128</v>
      </c>
      <c r="R5" s="33" t="s">
        <v>129</v>
      </c>
      <c r="S5" s="55" t="s">
        <v>568</v>
      </c>
      <c r="T5" s="55" t="s">
        <v>122</v>
      </c>
      <c r="U5" s="55" t="s">
        <v>2</v>
      </c>
      <c r="V5" s="55" t="s">
        <v>3</v>
      </c>
      <c r="W5" s="55" t="s">
        <v>4</v>
      </c>
      <c r="X5" s="55" t="s">
        <v>5</v>
      </c>
      <c r="Y5" s="55" t="s">
        <v>6</v>
      </c>
      <c r="Z5" s="55" t="s">
        <v>7</v>
      </c>
      <c r="AA5" s="55" t="s">
        <v>8</v>
      </c>
      <c r="AB5" s="55" t="s">
        <v>9</v>
      </c>
      <c r="AC5" s="55" t="s">
        <v>10</v>
      </c>
      <c r="AD5" s="55" t="s">
        <v>11</v>
      </c>
      <c r="AE5" s="55" t="s">
        <v>13</v>
      </c>
      <c r="AF5" s="55" t="s">
        <v>14</v>
      </c>
      <c r="AG5" s="55" t="s">
        <v>15</v>
      </c>
      <c r="AH5" s="55" t="s">
        <v>597</v>
      </c>
      <c r="AI5" s="55" t="s">
        <v>598</v>
      </c>
      <c r="AJ5" s="55" t="s">
        <v>599</v>
      </c>
      <c r="AK5" s="55" t="s">
        <v>600</v>
      </c>
      <c r="AL5" s="55" t="s">
        <v>960</v>
      </c>
      <c r="AM5" s="55" t="s">
        <v>961</v>
      </c>
      <c r="AN5" s="55" t="s">
        <v>962</v>
      </c>
      <c r="AO5" s="55" t="s">
        <v>963</v>
      </c>
      <c r="AP5" s="62" t="s">
        <v>790</v>
      </c>
      <c r="AQ5" s="56" t="s">
        <v>791</v>
      </c>
    </row>
    <row r="6" spans="1:43" s="3" customFormat="1" ht="11.25" hidden="1" x14ac:dyDescent="0.2">
      <c r="A6" s="7" t="s">
        <v>804</v>
      </c>
      <c r="B6" s="34" t="s">
        <v>125</v>
      </c>
      <c r="C6" s="21">
        <v>1</v>
      </c>
      <c r="D6" s="5" t="s">
        <v>16</v>
      </c>
      <c r="E6" s="5"/>
      <c r="F6" s="77">
        <v>352880.2</v>
      </c>
      <c r="G6" s="77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3">
        <v>16</v>
      </c>
      <c r="AQ6" s="21" t="s">
        <v>992</v>
      </c>
    </row>
    <row r="7" spans="1:43" s="3" customFormat="1" ht="11.25" hidden="1" x14ac:dyDescent="0.2">
      <c r="A7" s="7" t="s">
        <v>804</v>
      </c>
      <c r="B7" s="34" t="s">
        <v>125</v>
      </c>
      <c r="C7" s="21">
        <v>2</v>
      </c>
      <c r="D7" s="5" t="s">
        <v>17</v>
      </c>
      <c r="E7" s="5"/>
      <c r="F7" s="77">
        <v>352941.86</v>
      </c>
      <c r="G7" s="77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3">
        <v>8</v>
      </c>
      <c r="AQ7" s="21" t="s">
        <v>992</v>
      </c>
    </row>
    <row r="8" spans="1:43" s="3" customFormat="1" ht="11.25" hidden="1" x14ac:dyDescent="0.2">
      <c r="A8" s="7" t="s">
        <v>804</v>
      </c>
      <c r="B8" s="34" t="s">
        <v>123</v>
      </c>
      <c r="C8" s="21">
        <v>3</v>
      </c>
      <c r="D8" s="5" t="s">
        <v>18</v>
      </c>
      <c r="E8" s="5"/>
      <c r="F8" s="77">
        <v>350797.51</v>
      </c>
      <c r="G8" s="77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3">
        <v>4</v>
      </c>
      <c r="AQ8" s="21" t="s">
        <v>992</v>
      </c>
    </row>
    <row r="9" spans="1:43" s="3" customFormat="1" ht="11.25" hidden="1" x14ac:dyDescent="0.2">
      <c r="A9" s="42" t="s">
        <v>805</v>
      </c>
      <c r="B9" s="42" t="s">
        <v>123</v>
      </c>
      <c r="C9" s="41">
        <v>4</v>
      </c>
      <c r="D9" s="42" t="s">
        <v>19</v>
      </c>
      <c r="E9" s="42"/>
      <c r="F9" s="78">
        <v>351150.01</v>
      </c>
      <c r="G9" s="78">
        <v>6301132.9100000001</v>
      </c>
      <c r="H9" s="42" t="s">
        <v>545</v>
      </c>
      <c r="I9" s="42" t="s">
        <v>402</v>
      </c>
      <c r="J9" s="42" t="s">
        <v>567</v>
      </c>
      <c r="K9" s="42"/>
      <c r="L9" s="42"/>
      <c r="M9" s="42"/>
      <c r="N9" s="42"/>
      <c r="O9" s="44">
        <v>0.27083333333333331</v>
      </c>
      <c r="P9" s="44">
        <v>0.4375</v>
      </c>
      <c r="Q9" s="44">
        <v>0.70833333333333337</v>
      </c>
      <c r="R9" s="44">
        <v>0.83333333333333337</v>
      </c>
      <c r="S9" s="42"/>
      <c r="T9" s="42"/>
      <c r="U9" s="42" t="s">
        <v>142</v>
      </c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64">
        <v>4</v>
      </c>
      <c r="AQ9" s="41" t="s">
        <v>992</v>
      </c>
    </row>
    <row r="10" spans="1:43" s="3" customFormat="1" ht="15" hidden="1" x14ac:dyDescent="0.2">
      <c r="A10" s="7" t="s">
        <v>804</v>
      </c>
      <c r="B10" s="34" t="s">
        <v>123</v>
      </c>
      <c r="C10" s="21">
        <v>5</v>
      </c>
      <c r="D10" s="5" t="s">
        <v>20</v>
      </c>
      <c r="E10" s="5"/>
      <c r="F10" s="77">
        <v>358827.31</v>
      </c>
      <c r="G10" s="77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3">
        <v>4</v>
      </c>
      <c r="AQ10" s="21" t="s">
        <v>992</v>
      </c>
    </row>
    <row r="11" spans="1:43" s="3" customFormat="1" ht="15" hidden="1" x14ac:dyDescent="0.2">
      <c r="A11" s="7" t="s">
        <v>804</v>
      </c>
      <c r="B11" s="34" t="s">
        <v>123</v>
      </c>
      <c r="C11" s="21">
        <v>6</v>
      </c>
      <c r="D11" s="5" t="s">
        <v>621</v>
      </c>
      <c r="E11" s="5"/>
      <c r="F11" s="79">
        <v>348159</v>
      </c>
      <c r="G11" s="79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3">
        <v>4</v>
      </c>
      <c r="AQ11" s="21" t="s">
        <v>992</v>
      </c>
    </row>
    <row r="12" spans="1:43" s="3" customFormat="1" ht="15" hidden="1" x14ac:dyDescent="0.2">
      <c r="A12" s="7" t="s">
        <v>804</v>
      </c>
      <c r="B12" s="34" t="s">
        <v>123</v>
      </c>
      <c r="C12" s="21">
        <v>7</v>
      </c>
      <c r="D12" s="5" t="s">
        <v>21</v>
      </c>
      <c r="E12" s="5"/>
      <c r="F12" s="77">
        <v>348018.51</v>
      </c>
      <c r="G12" s="77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3">
        <v>4</v>
      </c>
      <c r="AQ12" s="21" t="s">
        <v>992</v>
      </c>
    </row>
    <row r="13" spans="1:43" s="3" customFormat="1" ht="11.25" hidden="1" x14ac:dyDescent="0.2">
      <c r="A13" s="7" t="s">
        <v>804</v>
      </c>
      <c r="B13" s="34" t="s">
        <v>125</v>
      </c>
      <c r="C13" s="21">
        <v>8</v>
      </c>
      <c r="D13" s="5" t="s">
        <v>22</v>
      </c>
      <c r="E13" s="5"/>
      <c r="F13" s="77">
        <v>341288.61</v>
      </c>
      <c r="G13" s="77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3">
        <v>4</v>
      </c>
      <c r="AQ13" s="21" t="s">
        <v>992</v>
      </c>
    </row>
    <row r="14" spans="1:43" s="3" customFormat="1" ht="11.25" hidden="1" x14ac:dyDescent="0.2">
      <c r="A14" s="7" t="s">
        <v>804</v>
      </c>
      <c r="B14" s="34" t="s">
        <v>125</v>
      </c>
      <c r="C14" s="21">
        <v>9</v>
      </c>
      <c r="D14" s="5" t="s">
        <v>23</v>
      </c>
      <c r="E14" s="5"/>
      <c r="F14" s="77">
        <v>336791.45</v>
      </c>
      <c r="G14" s="77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3">
        <v>10</v>
      </c>
      <c r="AQ14" s="21" t="s">
        <v>992</v>
      </c>
    </row>
    <row r="15" spans="1:43" s="3" customFormat="1" ht="11.25" hidden="1" x14ac:dyDescent="0.2">
      <c r="A15" s="7" t="s">
        <v>804</v>
      </c>
      <c r="B15" s="34" t="s">
        <v>123</v>
      </c>
      <c r="C15" s="21">
        <v>10</v>
      </c>
      <c r="D15" s="5" t="s">
        <v>24</v>
      </c>
      <c r="E15" s="5"/>
      <c r="F15" s="77">
        <v>353788.28</v>
      </c>
      <c r="G15" s="77">
        <v>6280015.0499999998</v>
      </c>
      <c r="H15" s="9" t="s">
        <v>548</v>
      </c>
      <c r="I15" s="5" t="s">
        <v>879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878</v>
      </c>
      <c r="AG15" s="5"/>
      <c r="AH15" s="5"/>
      <c r="AI15" s="5"/>
      <c r="AJ15" s="5"/>
      <c r="AK15" s="5"/>
      <c r="AL15" s="7"/>
      <c r="AM15" s="7"/>
      <c r="AN15" s="7"/>
      <c r="AO15" s="7"/>
      <c r="AP15" s="63">
        <v>10</v>
      </c>
      <c r="AQ15" s="21" t="s">
        <v>992</v>
      </c>
    </row>
    <row r="16" spans="1:43" s="3" customFormat="1" ht="15" hidden="1" x14ac:dyDescent="0.2">
      <c r="A16" s="7" t="s">
        <v>804</v>
      </c>
      <c r="B16" s="34" t="s">
        <v>123</v>
      </c>
      <c r="C16" s="21">
        <v>11</v>
      </c>
      <c r="D16" s="5" t="s">
        <v>25</v>
      </c>
      <c r="E16" s="5"/>
      <c r="F16" s="77">
        <v>347012.18</v>
      </c>
      <c r="G16" s="77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3">
        <v>6</v>
      </c>
      <c r="AQ16" s="21" t="s">
        <v>992</v>
      </c>
    </row>
    <row r="17" spans="1:43" s="3" customFormat="1" ht="15" hidden="1" x14ac:dyDescent="0.2">
      <c r="A17" s="7" t="s">
        <v>804</v>
      </c>
      <c r="B17" s="34" t="s">
        <v>125</v>
      </c>
      <c r="C17" s="21">
        <v>12</v>
      </c>
      <c r="D17" s="5" t="s">
        <v>26</v>
      </c>
      <c r="E17" s="5"/>
      <c r="F17" s="77">
        <v>346484.64</v>
      </c>
      <c r="G17" s="77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3">
        <v>8</v>
      </c>
      <c r="AQ17" s="21" t="s">
        <v>992</v>
      </c>
    </row>
    <row r="18" spans="1:43" s="3" customFormat="1" ht="11.25" hidden="1" x14ac:dyDescent="0.2">
      <c r="A18" s="7" t="s">
        <v>804</v>
      </c>
      <c r="B18" s="34" t="s">
        <v>123</v>
      </c>
      <c r="C18" s="21">
        <v>13</v>
      </c>
      <c r="D18" s="5" t="s">
        <v>27</v>
      </c>
      <c r="E18" s="5"/>
      <c r="F18" s="77">
        <v>352693.84</v>
      </c>
      <c r="G18" s="77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3">
        <v>6</v>
      </c>
      <c r="AQ18" s="21" t="s">
        <v>992</v>
      </c>
    </row>
    <row r="19" spans="1:43" s="3" customFormat="1" ht="11.25" hidden="1" x14ac:dyDescent="0.2">
      <c r="A19" s="7" t="s">
        <v>804</v>
      </c>
      <c r="B19" s="34" t="s">
        <v>123</v>
      </c>
      <c r="C19" s="21">
        <v>14</v>
      </c>
      <c r="D19" s="5" t="s">
        <v>657</v>
      </c>
      <c r="E19" s="5"/>
      <c r="F19" s="77">
        <v>339895.55</v>
      </c>
      <c r="G19" s="77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3">
        <v>4</v>
      </c>
      <c r="AQ19" s="21" t="s">
        <v>992</v>
      </c>
    </row>
    <row r="20" spans="1:43" s="3" customFormat="1" ht="11.25" hidden="1" x14ac:dyDescent="0.2">
      <c r="A20" s="7" t="s">
        <v>804</v>
      </c>
      <c r="B20" s="34" t="s">
        <v>123</v>
      </c>
      <c r="C20" s="21">
        <v>15</v>
      </c>
      <c r="D20" s="5" t="s">
        <v>28</v>
      </c>
      <c r="E20" s="5"/>
      <c r="F20" s="77">
        <v>341476.72</v>
      </c>
      <c r="G20" s="77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3">
        <v>5</v>
      </c>
      <c r="AQ20" s="21" t="s">
        <v>992</v>
      </c>
    </row>
    <row r="21" spans="1:43" s="16" customFormat="1" ht="11.25" hidden="1" x14ac:dyDescent="0.2">
      <c r="A21" s="42" t="s">
        <v>805</v>
      </c>
      <c r="B21" s="46" t="s">
        <v>123</v>
      </c>
      <c r="C21" s="41">
        <v>16</v>
      </c>
      <c r="D21" s="38" t="s">
        <v>29</v>
      </c>
      <c r="E21" s="38"/>
      <c r="F21" s="80">
        <v>342804.63</v>
      </c>
      <c r="G21" s="80">
        <v>6297184.5300000003</v>
      </c>
      <c r="H21" s="43" t="s">
        <v>550</v>
      </c>
      <c r="I21" s="38" t="s">
        <v>413</v>
      </c>
      <c r="J21" s="38" t="s">
        <v>571</v>
      </c>
      <c r="K21" s="38"/>
      <c r="L21" s="38"/>
      <c r="M21" s="40"/>
      <c r="N21" s="40"/>
      <c r="O21" s="44">
        <v>0.6875</v>
      </c>
      <c r="P21" s="44">
        <v>0.91666666666666663</v>
      </c>
      <c r="Q21" s="47"/>
      <c r="R21" s="47"/>
      <c r="S21" s="41"/>
      <c r="T21" s="41"/>
      <c r="U21" s="38" t="s">
        <v>176</v>
      </c>
      <c r="V21" s="38" t="s">
        <v>177</v>
      </c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42"/>
      <c r="AM21" s="42"/>
      <c r="AN21" s="42"/>
      <c r="AO21" s="42"/>
      <c r="AP21" s="65"/>
      <c r="AQ21" s="41" t="s">
        <v>992</v>
      </c>
    </row>
    <row r="22" spans="1:43" s="3" customFormat="1" ht="11.25" hidden="1" x14ac:dyDescent="0.2">
      <c r="A22" s="7" t="s">
        <v>804</v>
      </c>
      <c r="B22" s="34" t="s">
        <v>125</v>
      </c>
      <c r="C22" s="21">
        <v>17</v>
      </c>
      <c r="D22" s="5" t="s">
        <v>108</v>
      </c>
      <c r="E22" s="5"/>
      <c r="F22" s="77">
        <v>346390.48</v>
      </c>
      <c r="G22" s="77">
        <v>6299487.7000000002</v>
      </c>
      <c r="H22" s="9" t="s">
        <v>549</v>
      </c>
      <c r="I22" s="5" t="s">
        <v>925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3">
        <v>4</v>
      </c>
      <c r="AQ22" s="21" t="s">
        <v>992</v>
      </c>
    </row>
    <row r="23" spans="1:43" s="3" customFormat="1" ht="11.25" hidden="1" x14ac:dyDescent="0.2">
      <c r="A23" s="7" t="s">
        <v>804</v>
      </c>
      <c r="B23" s="34" t="s">
        <v>123</v>
      </c>
      <c r="C23" s="21">
        <v>18</v>
      </c>
      <c r="D23" s="5" t="s">
        <v>658</v>
      </c>
      <c r="E23" s="5"/>
      <c r="F23" s="77">
        <v>340430.44</v>
      </c>
      <c r="G23" s="77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3">
        <v>3</v>
      </c>
      <c r="AQ23" s="21" t="s">
        <v>992</v>
      </c>
    </row>
    <row r="24" spans="1:43" s="3" customFormat="1" ht="11.25" hidden="1" x14ac:dyDescent="0.2">
      <c r="A24" s="7" t="s">
        <v>804</v>
      </c>
      <c r="B24" s="34" t="s">
        <v>123</v>
      </c>
      <c r="C24" s="21">
        <v>19</v>
      </c>
      <c r="D24" s="5" t="s">
        <v>30</v>
      </c>
      <c r="E24" s="5"/>
      <c r="F24" s="77">
        <v>347000.49</v>
      </c>
      <c r="G24" s="77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3">
        <v>4</v>
      </c>
      <c r="AQ24" s="21" t="s">
        <v>992</v>
      </c>
    </row>
    <row r="25" spans="1:43" s="3" customFormat="1" ht="11.25" hidden="1" x14ac:dyDescent="0.2">
      <c r="A25" s="7" t="s">
        <v>804</v>
      </c>
      <c r="B25" s="34" t="s">
        <v>123</v>
      </c>
      <c r="C25" s="21">
        <v>20</v>
      </c>
      <c r="D25" s="5" t="s">
        <v>31</v>
      </c>
      <c r="E25" s="5"/>
      <c r="F25" s="77">
        <v>347019.32</v>
      </c>
      <c r="G25" s="77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3">
        <v>4</v>
      </c>
      <c r="AQ25" s="21" t="s">
        <v>992</v>
      </c>
    </row>
    <row r="26" spans="1:43" s="3" customFormat="1" ht="11.25" hidden="1" x14ac:dyDescent="0.2">
      <c r="A26" s="7" t="s">
        <v>804</v>
      </c>
      <c r="B26" s="34" t="s">
        <v>125</v>
      </c>
      <c r="C26" s="21">
        <v>21</v>
      </c>
      <c r="D26" s="5" t="s">
        <v>32</v>
      </c>
      <c r="E26" s="5"/>
      <c r="F26" s="77">
        <v>353951.48</v>
      </c>
      <c r="G26" s="77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3">
        <v>4</v>
      </c>
      <c r="AQ26" s="21" t="s">
        <v>992</v>
      </c>
    </row>
    <row r="27" spans="1:43" s="3" customFormat="1" ht="15" hidden="1" x14ac:dyDescent="0.2">
      <c r="A27" s="7" t="s">
        <v>804</v>
      </c>
      <c r="B27" s="34" t="s">
        <v>123</v>
      </c>
      <c r="C27" s="21">
        <v>22</v>
      </c>
      <c r="D27" s="5" t="s">
        <v>33</v>
      </c>
      <c r="E27" s="5"/>
      <c r="F27" s="77">
        <v>352636.54</v>
      </c>
      <c r="G27" s="77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3">
        <v>5</v>
      </c>
      <c r="AQ27" s="21" t="s">
        <v>992</v>
      </c>
    </row>
    <row r="28" spans="1:43" s="3" customFormat="1" ht="11.25" hidden="1" x14ac:dyDescent="0.2">
      <c r="A28" s="7" t="s">
        <v>804</v>
      </c>
      <c r="B28" s="34" t="s">
        <v>123</v>
      </c>
      <c r="C28" s="21">
        <v>23</v>
      </c>
      <c r="D28" s="5" t="s">
        <v>34</v>
      </c>
      <c r="E28" s="5"/>
      <c r="F28" s="77">
        <v>339764.44</v>
      </c>
      <c r="G28" s="77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3">
        <v>4</v>
      </c>
      <c r="AQ28" s="21" t="s">
        <v>992</v>
      </c>
    </row>
    <row r="29" spans="1:43" s="3" customFormat="1" ht="11.25" hidden="1" x14ac:dyDescent="0.2">
      <c r="A29" s="7" t="s">
        <v>804</v>
      </c>
      <c r="B29" s="34" t="s">
        <v>123</v>
      </c>
      <c r="C29" s="21">
        <v>26</v>
      </c>
      <c r="D29" s="5" t="s">
        <v>113</v>
      </c>
      <c r="E29" s="5" t="s">
        <v>112</v>
      </c>
      <c r="F29" s="77">
        <v>341400.3</v>
      </c>
      <c r="G29" s="77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3">
        <v>5</v>
      </c>
      <c r="AQ29" s="21" t="s">
        <v>992</v>
      </c>
    </row>
    <row r="30" spans="1:43" s="3" customFormat="1" ht="11.25" hidden="1" x14ac:dyDescent="0.2">
      <c r="A30" s="7" t="s">
        <v>804</v>
      </c>
      <c r="B30" s="34" t="s">
        <v>123</v>
      </c>
      <c r="C30" s="21">
        <v>28</v>
      </c>
      <c r="D30" s="5" t="s">
        <v>35</v>
      </c>
      <c r="E30" s="5"/>
      <c r="F30" s="77">
        <v>346955.88</v>
      </c>
      <c r="G30" s="77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3">
        <v>4</v>
      </c>
      <c r="AQ30" s="21" t="s">
        <v>992</v>
      </c>
    </row>
    <row r="31" spans="1:43" s="3" customFormat="1" ht="11.25" hidden="1" x14ac:dyDescent="0.2">
      <c r="A31" s="7" t="s">
        <v>804</v>
      </c>
      <c r="B31" s="34" t="s">
        <v>125</v>
      </c>
      <c r="C31" s="21">
        <v>29</v>
      </c>
      <c r="D31" s="5" t="s">
        <v>36</v>
      </c>
      <c r="E31" s="5"/>
      <c r="F31" s="77">
        <v>346891.96</v>
      </c>
      <c r="G31" s="77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3">
        <v>3</v>
      </c>
      <c r="AQ31" s="21" t="s">
        <v>992</v>
      </c>
    </row>
    <row r="32" spans="1:43" s="3" customFormat="1" ht="11.25" hidden="1" x14ac:dyDescent="0.2">
      <c r="A32" s="42" t="s">
        <v>805</v>
      </c>
      <c r="B32" s="42" t="s">
        <v>123</v>
      </c>
      <c r="C32" s="41">
        <v>30</v>
      </c>
      <c r="D32" s="42" t="s">
        <v>37</v>
      </c>
      <c r="E32" s="42"/>
      <c r="F32" s="78">
        <v>351578.64</v>
      </c>
      <c r="G32" s="78">
        <v>6297138.3799999999</v>
      </c>
      <c r="H32" s="42" t="s">
        <v>551</v>
      </c>
      <c r="I32" s="42" t="s">
        <v>421</v>
      </c>
      <c r="J32" s="42" t="s">
        <v>566</v>
      </c>
      <c r="K32" s="42"/>
      <c r="L32" s="42"/>
      <c r="M32" s="42"/>
      <c r="N32" s="42"/>
      <c r="O32" s="44">
        <v>0.29166666666666669</v>
      </c>
      <c r="P32" s="44">
        <v>0.41666666666666669</v>
      </c>
      <c r="Q32" s="42"/>
      <c r="R32" s="42"/>
      <c r="S32" s="42"/>
      <c r="T32" s="42"/>
      <c r="U32" s="42" t="s">
        <v>195</v>
      </c>
      <c r="V32" s="42" t="s">
        <v>202</v>
      </c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64">
        <v>4</v>
      </c>
      <c r="AQ32" s="41" t="s">
        <v>992</v>
      </c>
    </row>
    <row r="33" spans="1:43" s="3" customFormat="1" ht="11.25" hidden="1" x14ac:dyDescent="0.2">
      <c r="A33" s="7" t="s">
        <v>804</v>
      </c>
      <c r="B33" s="34" t="s">
        <v>125</v>
      </c>
      <c r="C33" s="21">
        <v>31</v>
      </c>
      <c r="D33" s="5" t="s">
        <v>38</v>
      </c>
      <c r="E33" s="5"/>
      <c r="F33" s="77">
        <v>336767.86</v>
      </c>
      <c r="G33" s="77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3">
        <v>4</v>
      </c>
      <c r="AQ33" s="21" t="s">
        <v>992</v>
      </c>
    </row>
    <row r="34" spans="1:43" s="3" customFormat="1" ht="15" hidden="1" x14ac:dyDescent="0.2">
      <c r="A34" s="7" t="s">
        <v>804</v>
      </c>
      <c r="B34" s="34" t="s">
        <v>123</v>
      </c>
      <c r="C34" s="21">
        <v>32</v>
      </c>
      <c r="D34" s="5" t="s">
        <v>39</v>
      </c>
      <c r="E34" s="5"/>
      <c r="F34" s="77">
        <v>339866.56</v>
      </c>
      <c r="G34" s="77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3">
        <v>3</v>
      </c>
      <c r="AQ34" s="21" t="s">
        <v>992</v>
      </c>
    </row>
    <row r="35" spans="1:43" s="3" customFormat="1" ht="11.25" hidden="1" x14ac:dyDescent="0.2">
      <c r="A35" s="7" t="s">
        <v>804</v>
      </c>
      <c r="B35" s="34" t="s">
        <v>123</v>
      </c>
      <c r="C35" s="21">
        <v>33</v>
      </c>
      <c r="D35" s="5" t="s">
        <v>40</v>
      </c>
      <c r="E35" s="5"/>
      <c r="F35" s="77">
        <v>337048.2</v>
      </c>
      <c r="G35" s="77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3">
        <v>3</v>
      </c>
      <c r="AQ35" s="21" t="s">
        <v>992</v>
      </c>
    </row>
    <row r="36" spans="1:43" s="16" customFormat="1" ht="11.25" hidden="1" x14ac:dyDescent="0.2">
      <c r="A36" s="42" t="s">
        <v>805</v>
      </c>
      <c r="B36" s="46" t="s">
        <v>123</v>
      </c>
      <c r="C36" s="41">
        <v>34</v>
      </c>
      <c r="D36" s="38" t="s">
        <v>41</v>
      </c>
      <c r="E36" s="38"/>
      <c r="F36" s="80">
        <v>335557.61</v>
      </c>
      <c r="G36" s="80">
        <v>6298194.6900000004</v>
      </c>
      <c r="H36" s="43" t="s">
        <v>552</v>
      </c>
      <c r="I36" s="38" t="s">
        <v>425</v>
      </c>
      <c r="J36" s="38" t="s">
        <v>566</v>
      </c>
      <c r="K36" s="38"/>
      <c r="L36" s="38"/>
      <c r="M36" s="40"/>
      <c r="N36" s="40"/>
      <c r="O36" s="44">
        <v>0.27083333333333331</v>
      </c>
      <c r="P36" s="44">
        <v>0.35416666666666669</v>
      </c>
      <c r="Q36" s="47"/>
      <c r="R36" s="47"/>
      <c r="S36" s="41"/>
      <c r="T36" s="41"/>
      <c r="U36" s="38" t="s">
        <v>209</v>
      </c>
      <c r="V36" s="38" t="s">
        <v>132</v>
      </c>
      <c r="W36" s="38" t="s">
        <v>133</v>
      </c>
      <c r="X36" s="38" t="s">
        <v>134</v>
      </c>
      <c r="Y36" s="38" t="s">
        <v>135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42"/>
      <c r="AM36" s="42"/>
      <c r="AN36" s="42"/>
      <c r="AO36" s="42"/>
      <c r="AP36" s="65"/>
      <c r="AQ36" s="41" t="s">
        <v>992</v>
      </c>
    </row>
    <row r="37" spans="1:43" s="3" customFormat="1" ht="15" hidden="1" x14ac:dyDescent="0.2">
      <c r="A37" s="7" t="s">
        <v>804</v>
      </c>
      <c r="B37" s="34" t="s">
        <v>123</v>
      </c>
      <c r="C37" s="21">
        <v>35</v>
      </c>
      <c r="D37" s="5" t="s">
        <v>42</v>
      </c>
      <c r="E37" s="5"/>
      <c r="F37" s="77">
        <v>338158.27</v>
      </c>
      <c r="G37" s="77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3">
        <v>5</v>
      </c>
      <c r="AQ37" s="21" t="s">
        <v>992</v>
      </c>
    </row>
    <row r="38" spans="1:43" s="3" customFormat="1" ht="15" hidden="1" x14ac:dyDescent="0.2">
      <c r="A38" s="7" t="s">
        <v>804</v>
      </c>
      <c r="B38" s="34" t="s">
        <v>125</v>
      </c>
      <c r="C38" s="21">
        <v>36</v>
      </c>
      <c r="D38" s="5" t="s">
        <v>43</v>
      </c>
      <c r="E38" s="5"/>
      <c r="F38" s="77">
        <v>350940.52</v>
      </c>
      <c r="G38" s="77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3">
        <v>4</v>
      </c>
      <c r="AQ38" s="21" t="s">
        <v>992</v>
      </c>
    </row>
    <row r="39" spans="1:43" s="3" customFormat="1" ht="11.25" hidden="1" x14ac:dyDescent="0.2">
      <c r="A39" s="7" t="s">
        <v>804</v>
      </c>
      <c r="B39" s="34" t="s">
        <v>125</v>
      </c>
      <c r="C39" s="21">
        <v>38</v>
      </c>
      <c r="D39" s="5" t="s">
        <v>44</v>
      </c>
      <c r="E39" s="5"/>
      <c r="F39" s="77">
        <v>353932.95</v>
      </c>
      <c r="G39" s="77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3">
        <v>2</v>
      </c>
      <c r="AQ39" s="21" t="s">
        <v>992</v>
      </c>
    </row>
    <row r="40" spans="1:43" s="3" customFormat="1" ht="11.25" hidden="1" x14ac:dyDescent="0.2">
      <c r="A40" s="42" t="s">
        <v>805</v>
      </c>
      <c r="B40" s="42" t="s">
        <v>123</v>
      </c>
      <c r="C40" s="41">
        <v>40</v>
      </c>
      <c r="D40" s="42" t="s">
        <v>45</v>
      </c>
      <c r="E40" s="42"/>
      <c r="F40" s="78">
        <v>342809.34</v>
      </c>
      <c r="G40" s="78">
        <v>6306823.6399999997</v>
      </c>
      <c r="H40" s="42" t="s">
        <v>553</v>
      </c>
      <c r="I40" s="42" t="s">
        <v>429</v>
      </c>
      <c r="J40" s="42" t="s">
        <v>573</v>
      </c>
      <c r="K40" s="42"/>
      <c r="L40" s="42"/>
      <c r="M40" s="42"/>
      <c r="N40" s="42"/>
      <c r="O40" s="44">
        <v>0.25</v>
      </c>
      <c r="P40" s="44">
        <v>0.41666666666666669</v>
      </c>
      <c r="Q40" s="44">
        <v>0.72916666666666663</v>
      </c>
      <c r="R40" s="44">
        <v>0.85416666666666663</v>
      </c>
      <c r="S40" s="42"/>
      <c r="T40" s="42"/>
      <c r="U40" s="42" t="s">
        <v>215</v>
      </c>
      <c r="V40" s="42" t="s">
        <v>216</v>
      </c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64">
        <v>4</v>
      </c>
      <c r="AQ40" s="41" t="s">
        <v>992</v>
      </c>
    </row>
    <row r="41" spans="1:43" s="3" customFormat="1" ht="11.25" hidden="1" x14ac:dyDescent="0.2">
      <c r="A41" s="7" t="s">
        <v>804</v>
      </c>
      <c r="B41" s="34" t="s">
        <v>123</v>
      </c>
      <c r="C41" s="21">
        <v>41</v>
      </c>
      <c r="D41" s="5" t="s">
        <v>46</v>
      </c>
      <c r="E41" s="5"/>
      <c r="F41" s="77">
        <v>346825.39</v>
      </c>
      <c r="G41" s="77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3">
        <v>8</v>
      </c>
      <c r="AQ41" s="21" t="s">
        <v>992</v>
      </c>
    </row>
    <row r="42" spans="1:43" s="16" customFormat="1" ht="11.25" hidden="1" x14ac:dyDescent="0.2">
      <c r="A42" s="42" t="s">
        <v>805</v>
      </c>
      <c r="B42" s="46" t="s">
        <v>123</v>
      </c>
      <c r="C42" s="41">
        <v>43</v>
      </c>
      <c r="D42" s="38" t="s">
        <v>47</v>
      </c>
      <c r="E42" s="38"/>
      <c r="F42" s="80">
        <v>343858.5</v>
      </c>
      <c r="G42" s="80">
        <v>6298610.71</v>
      </c>
      <c r="H42" s="43" t="s">
        <v>549</v>
      </c>
      <c r="I42" s="38" t="s">
        <v>431</v>
      </c>
      <c r="J42" s="38" t="s">
        <v>575</v>
      </c>
      <c r="K42" s="38"/>
      <c r="L42" s="38"/>
      <c r="M42" s="40"/>
      <c r="N42" s="40"/>
      <c r="O42" s="44">
        <v>0.72916666666666663</v>
      </c>
      <c r="P42" s="44">
        <v>0.89583333333333337</v>
      </c>
      <c r="Q42" s="47"/>
      <c r="R42" s="47"/>
      <c r="S42" s="41"/>
      <c r="T42" s="41"/>
      <c r="U42" s="38" t="s">
        <v>222</v>
      </c>
      <c r="V42" s="38" t="s">
        <v>223</v>
      </c>
      <c r="W42" s="38" t="s">
        <v>224</v>
      </c>
      <c r="X42" s="38" t="s">
        <v>225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42"/>
      <c r="AM42" s="42"/>
      <c r="AN42" s="42"/>
      <c r="AO42" s="42"/>
      <c r="AP42" s="65"/>
      <c r="AQ42" s="41" t="s">
        <v>992</v>
      </c>
    </row>
    <row r="43" spans="1:43" s="3" customFormat="1" ht="11.25" hidden="1" x14ac:dyDescent="0.2">
      <c r="A43" s="7" t="s">
        <v>804</v>
      </c>
      <c r="B43" s="34" t="s">
        <v>123</v>
      </c>
      <c r="C43" s="21">
        <v>44</v>
      </c>
      <c r="D43" s="5" t="s">
        <v>671</v>
      </c>
      <c r="E43" s="5"/>
      <c r="F43" s="77">
        <v>341476.72</v>
      </c>
      <c r="G43" s="77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3">
        <v>3</v>
      </c>
      <c r="AQ43" s="21" t="s">
        <v>992</v>
      </c>
    </row>
    <row r="44" spans="1:43" s="3" customFormat="1" ht="11.25" hidden="1" x14ac:dyDescent="0.2">
      <c r="A44" s="7" t="s">
        <v>804</v>
      </c>
      <c r="B44" s="34" t="s">
        <v>123</v>
      </c>
      <c r="C44" s="21">
        <v>45</v>
      </c>
      <c r="D44" s="5" t="s">
        <v>659</v>
      </c>
      <c r="E44" s="5"/>
      <c r="F44" s="77">
        <v>342703.58</v>
      </c>
      <c r="G44" s="77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3">
        <v>2</v>
      </c>
      <c r="AQ44" s="21" t="s">
        <v>992</v>
      </c>
    </row>
    <row r="45" spans="1:43" s="3" customFormat="1" ht="11.25" hidden="1" x14ac:dyDescent="0.2">
      <c r="A45" s="7" t="s">
        <v>804</v>
      </c>
      <c r="B45" s="34" t="s">
        <v>123</v>
      </c>
      <c r="C45" s="21">
        <v>47</v>
      </c>
      <c r="D45" s="5" t="s">
        <v>48</v>
      </c>
      <c r="E45" s="5"/>
      <c r="F45" s="77">
        <v>347157.73</v>
      </c>
      <c r="G45" s="77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3">
        <v>4</v>
      </c>
      <c r="AQ45" s="21" t="s">
        <v>992</v>
      </c>
    </row>
    <row r="46" spans="1:43" s="3" customFormat="1" ht="11.25" hidden="1" x14ac:dyDescent="0.2">
      <c r="A46" s="42" t="s">
        <v>805</v>
      </c>
      <c r="B46" s="42" t="s">
        <v>123</v>
      </c>
      <c r="C46" s="41">
        <v>48</v>
      </c>
      <c r="D46" s="42" t="s">
        <v>49</v>
      </c>
      <c r="E46" s="42"/>
      <c r="F46" s="78">
        <v>351474.58</v>
      </c>
      <c r="G46" s="78">
        <v>6297091.5199999996</v>
      </c>
      <c r="H46" s="42" t="s">
        <v>551</v>
      </c>
      <c r="I46" s="42" t="s">
        <v>434</v>
      </c>
      <c r="J46" s="42" t="s">
        <v>571</v>
      </c>
      <c r="K46" s="42"/>
      <c r="L46" s="42"/>
      <c r="M46" s="42"/>
      <c r="N46" s="42"/>
      <c r="O46" s="44">
        <v>0.72916666666666663</v>
      </c>
      <c r="P46" s="44">
        <v>0.85416666666666663</v>
      </c>
      <c r="Q46" s="42"/>
      <c r="R46" s="42"/>
      <c r="S46" s="42"/>
      <c r="T46" s="42"/>
      <c r="U46" s="42" t="s">
        <v>233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64">
        <v>4</v>
      </c>
      <c r="AQ46" s="41" t="s">
        <v>992</v>
      </c>
    </row>
    <row r="47" spans="1:43" s="3" customFormat="1" ht="11.25" hidden="1" x14ac:dyDescent="0.2">
      <c r="A47" s="7" t="s">
        <v>804</v>
      </c>
      <c r="B47" s="34" t="s">
        <v>125</v>
      </c>
      <c r="C47" s="21">
        <v>49</v>
      </c>
      <c r="D47" s="5" t="s">
        <v>50</v>
      </c>
      <c r="E47" s="5"/>
      <c r="F47" s="77">
        <v>341499.35</v>
      </c>
      <c r="G47" s="77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3">
        <v>4</v>
      </c>
      <c r="AQ47" s="21" t="s">
        <v>992</v>
      </c>
    </row>
    <row r="48" spans="1:43" s="16" customFormat="1" ht="11.25" hidden="1" x14ac:dyDescent="0.2">
      <c r="A48" s="42" t="s">
        <v>805</v>
      </c>
      <c r="B48" s="46" t="s">
        <v>123</v>
      </c>
      <c r="C48" s="41">
        <v>51</v>
      </c>
      <c r="D48" s="38" t="s">
        <v>51</v>
      </c>
      <c r="E48" s="38"/>
      <c r="F48" s="80">
        <v>350264.77</v>
      </c>
      <c r="G48" s="80">
        <v>6291205</v>
      </c>
      <c r="H48" s="43" t="s">
        <v>555</v>
      </c>
      <c r="I48" s="38" t="s">
        <v>436</v>
      </c>
      <c r="J48" s="38" t="s">
        <v>571</v>
      </c>
      <c r="K48" s="38"/>
      <c r="L48" s="38"/>
      <c r="M48" s="40"/>
      <c r="N48" s="40"/>
      <c r="O48" s="44">
        <v>0.70833333333333337</v>
      </c>
      <c r="P48" s="44">
        <v>0.89583333333333337</v>
      </c>
      <c r="Q48" s="47"/>
      <c r="R48" s="47"/>
      <c r="S48" s="41"/>
      <c r="T48" s="41"/>
      <c r="U48" s="38" t="s">
        <v>234</v>
      </c>
      <c r="V48" s="38" t="s">
        <v>236</v>
      </c>
      <c r="W48" s="38" t="s">
        <v>232</v>
      </c>
      <c r="X48" s="38" t="s">
        <v>235</v>
      </c>
      <c r="Y48" s="38" t="s">
        <v>510</v>
      </c>
      <c r="Z48" s="38"/>
      <c r="AA48" s="48"/>
      <c r="AB48" s="48"/>
      <c r="AC48" s="48"/>
      <c r="AD48" s="48"/>
      <c r="AE48" s="48"/>
      <c r="AF48" s="48"/>
      <c r="AG48" s="38"/>
      <c r="AH48" s="38"/>
      <c r="AI48" s="38"/>
      <c r="AJ48" s="38"/>
      <c r="AK48" s="38"/>
      <c r="AL48" s="42"/>
      <c r="AM48" s="42"/>
      <c r="AN48" s="42"/>
      <c r="AO48" s="42"/>
      <c r="AP48" s="65"/>
      <c r="AQ48" s="41" t="s">
        <v>992</v>
      </c>
    </row>
    <row r="49" spans="1:43" s="3" customFormat="1" ht="11.25" hidden="1" x14ac:dyDescent="0.2">
      <c r="A49" s="7" t="s">
        <v>804</v>
      </c>
      <c r="B49" s="34" t="s">
        <v>123</v>
      </c>
      <c r="C49" s="21">
        <v>52</v>
      </c>
      <c r="D49" s="5" t="s">
        <v>52</v>
      </c>
      <c r="E49" s="5"/>
      <c r="F49" s="77">
        <v>353937.33</v>
      </c>
      <c r="G49" s="77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3">
        <v>4</v>
      </c>
      <c r="AQ49" s="21" t="s">
        <v>992</v>
      </c>
    </row>
    <row r="50" spans="1:43" s="3" customFormat="1" ht="11.25" hidden="1" x14ac:dyDescent="0.2">
      <c r="A50" s="42" t="s">
        <v>805</v>
      </c>
      <c r="B50" s="42" t="s">
        <v>123</v>
      </c>
      <c r="C50" s="41">
        <v>53</v>
      </c>
      <c r="D50" s="42" t="s">
        <v>53</v>
      </c>
      <c r="E50" s="42"/>
      <c r="F50" s="78">
        <v>348617.96</v>
      </c>
      <c r="G50" s="78">
        <v>6297033.2999999998</v>
      </c>
      <c r="H50" s="42" t="s">
        <v>551</v>
      </c>
      <c r="I50" s="42" t="s">
        <v>437</v>
      </c>
      <c r="J50" s="42" t="s">
        <v>575</v>
      </c>
      <c r="K50" s="42"/>
      <c r="L50" s="42"/>
      <c r="M50" s="42"/>
      <c r="N50" s="42"/>
      <c r="O50" s="44">
        <v>0.70833333333333337</v>
      </c>
      <c r="P50" s="44">
        <v>0.875</v>
      </c>
      <c r="Q50" s="44"/>
      <c r="R50" s="44"/>
      <c r="S50" s="42"/>
      <c r="T50" s="42"/>
      <c r="U50" s="42" t="s">
        <v>241</v>
      </c>
      <c r="V50" s="42" t="s">
        <v>244</v>
      </c>
      <c r="W50" s="42" t="s">
        <v>242</v>
      </c>
      <c r="X50" s="42" t="s">
        <v>245</v>
      </c>
      <c r="Y50" s="42" t="s">
        <v>243</v>
      </c>
      <c r="Z50" s="42" t="s">
        <v>514</v>
      </c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64">
        <v>4</v>
      </c>
      <c r="AQ50" s="41" t="s">
        <v>992</v>
      </c>
    </row>
    <row r="51" spans="1:43" s="3" customFormat="1" ht="11.25" hidden="1" x14ac:dyDescent="0.2">
      <c r="A51" s="7" t="s">
        <v>804</v>
      </c>
      <c r="B51" s="34" t="s">
        <v>125</v>
      </c>
      <c r="C51" s="21">
        <v>54</v>
      </c>
      <c r="D51" s="5" t="s">
        <v>54</v>
      </c>
      <c r="E51" s="5"/>
      <c r="F51" s="77">
        <v>347212.36</v>
      </c>
      <c r="G51" s="77">
        <v>6304169.3300000001</v>
      </c>
      <c r="H51" s="9" t="s">
        <v>554</v>
      </c>
      <c r="I51" s="5" t="s">
        <v>880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877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3">
        <v>5</v>
      </c>
      <c r="AQ51" s="21" t="s">
        <v>992</v>
      </c>
    </row>
    <row r="52" spans="1:43" s="3" customFormat="1" ht="11.25" hidden="1" x14ac:dyDescent="0.2">
      <c r="A52" s="7" t="s">
        <v>804</v>
      </c>
      <c r="B52" s="34" t="s">
        <v>123</v>
      </c>
      <c r="C52" s="21">
        <v>55</v>
      </c>
      <c r="D52" s="5" t="s">
        <v>55</v>
      </c>
      <c r="E52" s="5"/>
      <c r="F52" s="77">
        <v>352657.16</v>
      </c>
      <c r="G52" s="77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3">
        <v>3</v>
      </c>
      <c r="AQ52" s="21" t="s">
        <v>992</v>
      </c>
    </row>
    <row r="53" spans="1:43" s="3" customFormat="1" ht="11.25" hidden="1" x14ac:dyDescent="0.2">
      <c r="A53" s="42" t="s">
        <v>805</v>
      </c>
      <c r="B53" s="42" t="s">
        <v>123</v>
      </c>
      <c r="C53" s="41">
        <v>56</v>
      </c>
      <c r="D53" s="42" t="s">
        <v>56</v>
      </c>
      <c r="E53" s="42"/>
      <c r="F53" s="78">
        <v>346025.17</v>
      </c>
      <c r="G53" s="78">
        <v>6296416.5199999996</v>
      </c>
      <c r="H53" s="42" t="s">
        <v>549</v>
      </c>
      <c r="I53" s="42" t="s">
        <v>439</v>
      </c>
      <c r="J53" s="42" t="s">
        <v>575</v>
      </c>
      <c r="K53" s="42"/>
      <c r="L53" s="42"/>
      <c r="M53" s="42"/>
      <c r="N53" s="42"/>
      <c r="O53" s="44">
        <v>0.27083333333333331</v>
      </c>
      <c r="P53" s="44">
        <v>0.41666666666666669</v>
      </c>
      <c r="Q53" s="44">
        <v>0.70833333333333337</v>
      </c>
      <c r="R53" s="44">
        <v>0.83333333333333337</v>
      </c>
      <c r="S53" s="42"/>
      <c r="T53" s="42"/>
      <c r="U53" s="42" t="s">
        <v>241</v>
      </c>
      <c r="V53" s="42" t="s">
        <v>244</v>
      </c>
      <c r="W53" s="42" t="s">
        <v>242</v>
      </c>
      <c r="X53" s="42" t="s">
        <v>245</v>
      </c>
      <c r="Y53" s="42" t="s">
        <v>243</v>
      </c>
      <c r="Z53" s="42" t="s">
        <v>514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64">
        <v>3</v>
      </c>
      <c r="AQ53" s="41" t="s">
        <v>992</v>
      </c>
    </row>
    <row r="54" spans="1:43" s="3" customFormat="1" ht="11.25" hidden="1" x14ac:dyDescent="0.2">
      <c r="A54" s="7" t="s">
        <v>804</v>
      </c>
      <c r="B54" s="34" t="s">
        <v>123</v>
      </c>
      <c r="C54" s="21">
        <v>57</v>
      </c>
      <c r="D54" s="5" t="s">
        <v>110</v>
      </c>
      <c r="E54" s="5" t="s">
        <v>111</v>
      </c>
      <c r="F54" s="77">
        <v>351574.8</v>
      </c>
      <c r="G54" s="77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3">
        <v>3</v>
      </c>
      <c r="AQ54" s="21" t="s">
        <v>992</v>
      </c>
    </row>
    <row r="55" spans="1:43" s="3" customFormat="1" ht="11.25" hidden="1" x14ac:dyDescent="0.2">
      <c r="A55" s="42" t="s">
        <v>805</v>
      </c>
      <c r="B55" s="42" t="s">
        <v>123</v>
      </c>
      <c r="C55" s="41">
        <v>58</v>
      </c>
      <c r="D55" s="42" t="s">
        <v>57</v>
      </c>
      <c r="E55" s="42"/>
      <c r="F55" s="78">
        <v>353356.59</v>
      </c>
      <c r="G55" s="78">
        <v>6294384.4500000002</v>
      </c>
      <c r="H55" s="42" t="s">
        <v>556</v>
      </c>
      <c r="I55" s="42" t="s">
        <v>440</v>
      </c>
      <c r="J55" s="42" t="s">
        <v>566</v>
      </c>
      <c r="K55" s="42"/>
      <c r="L55" s="42"/>
      <c r="M55" s="42"/>
      <c r="N55" s="42"/>
      <c r="O55" s="44"/>
      <c r="P55" s="44"/>
      <c r="Q55" s="44"/>
      <c r="R55" s="44"/>
      <c r="S55" s="42"/>
      <c r="T55" s="42"/>
      <c r="U55" s="42" t="s">
        <v>260</v>
      </c>
      <c r="V55" s="42" t="s">
        <v>258</v>
      </c>
      <c r="W55" s="42" t="s">
        <v>259</v>
      </c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64">
        <v>3</v>
      </c>
      <c r="AQ55" s="41" t="s">
        <v>992</v>
      </c>
    </row>
    <row r="56" spans="1:43" s="3" customFormat="1" ht="11.25" hidden="1" x14ac:dyDescent="0.2">
      <c r="A56" s="7" t="s">
        <v>804</v>
      </c>
      <c r="B56" s="34" t="s">
        <v>123</v>
      </c>
      <c r="C56" s="21">
        <v>59</v>
      </c>
      <c r="D56" s="5" t="s">
        <v>58</v>
      </c>
      <c r="E56" s="5"/>
      <c r="F56" s="77">
        <v>350150.29</v>
      </c>
      <c r="G56" s="77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3">
        <v>8</v>
      </c>
      <c r="AQ56" s="21" t="s">
        <v>992</v>
      </c>
    </row>
    <row r="57" spans="1:43" s="3" customFormat="1" hidden="1" x14ac:dyDescent="0.2">
      <c r="A57" s="7" t="s">
        <v>804</v>
      </c>
      <c r="B57" s="34" t="s">
        <v>123</v>
      </c>
      <c r="C57" s="21">
        <v>60</v>
      </c>
      <c r="D57" s="5" t="s">
        <v>59</v>
      </c>
      <c r="E57" s="5"/>
      <c r="F57" s="77">
        <v>349473.96</v>
      </c>
      <c r="G57" s="77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3">
        <v>3</v>
      </c>
      <c r="AQ57" s="21" t="s">
        <v>992</v>
      </c>
    </row>
    <row r="58" spans="1:43" s="3" customFormat="1" ht="11.25" hidden="1" x14ac:dyDescent="0.2">
      <c r="A58" s="7" t="s">
        <v>804</v>
      </c>
      <c r="B58" s="34" t="s">
        <v>123</v>
      </c>
      <c r="C58" s="21">
        <v>61</v>
      </c>
      <c r="D58" s="5" t="s">
        <v>60</v>
      </c>
      <c r="E58" s="5"/>
      <c r="F58" s="77">
        <v>348279.37</v>
      </c>
      <c r="G58" s="77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3">
        <v>5</v>
      </c>
      <c r="AQ58" s="21" t="s">
        <v>992</v>
      </c>
    </row>
    <row r="59" spans="1:43" s="16" customFormat="1" hidden="1" x14ac:dyDescent="0.2">
      <c r="A59" s="42" t="s">
        <v>805</v>
      </c>
      <c r="B59" s="46" t="s">
        <v>123</v>
      </c>
      <c r="C59" s="41">
        <v>62</v>
      </c>
      <c r="D59" s="38" t="s">
        <v>61</v>
      </c>
      <c r="E59" s="38"/>
      <c r="F59" s="80">
        <v>352359.67</v>
      </c>
      <c r="G59" s="80">
        <v>6291132.4000000004</v>
      </c>
      <c r="H59" s="43" t="s">
        <v>555</v>
      </c>
      <c r="I59" s="38" t="s">
        <v>444</v>
      </c>
      <c r="J59" s="38" t="s">
        <v>573</v>
      </c>
      <c r="K59" s="49"/>
      <c r="L59" s="49"/>
      <c r="M59" s="50"/>
      <c r="N59" s="50"/>
      <c r="O59" s="44">
        <v>0.72916666666666663</v>
      </c>
      <c r="P59" s="44">
        <v>0.85416666666666663</v>
      </c>
      <c r="Q59" s="47"/>
      <c r="R59" s="47"/>
      <c r="S59" s="41"/>
      <c r="T59" s="51"/>
      <c r="U59" s="38" t="s">
        <v>265</v>
      </c>
      <c r="V59" s="38" t="s">
        <v>266</v>
      </c>
      <c r="W59" s="38"/>
      <c r="X59" s="45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42"/>
      <c r="AM59" s="42"/>
      <c r="AN59" s="42"/>
      <c r="AO59" s="42"/>
      <c r="AP59" s="65"/>
      <c r="AQ59" s="41" t="s">
        <v>992</v>
      </c>
    </row>
    <row r="60" spans="1:43" s="3" customFormat="1" ht="11.25" hidden="1" x14ac:dyDescent="0.2">
      <c r="A60" s="42" t="s">
        <v>805</v>
      </c>
      <c r="B60" s="42" t="s">
        <v>123</v>
      </c>
      <c r="C60" s="41">
        <v>63</v>
      </c>
      <c r="D60" s="42" t="s">
        <v>62</v>
      </c>
      <c r="E60" s="42"/>
      <c r="F60" s="78">
        <v>347234.15</v>
      </c>
      <c r="G60" s="78">
        <v>6304104.2999999998</v>
      </c>
      <c r="H60" s="42" t="s">
        <v>554</v>
      </c>
      <c r="I60" s="42" t="s">
        <v>445</v>
      </c>
      <c r="J60" s="42" t="s">
        <v>573</v>
      </c>
      <c r="K60" s="42"/>
      <c r="L60" s="42"/>
      <c r="M60" s="42"/>
      <c r="N60" s="42"/>
      <c r="O60" s="44">
        <v>0.27083333333333331</v>
      </c>
      <c r="P60" s="44">
        <v>0.39583333333333331</v>
      </c>
      <c r="Q60" s="47"/>
      <c r="R60" s="47"/>
      <c r="S60" s="47"/>
      <c r="T60" s="47"/>
      <c r="U60" s="47" t="s">
        <v>217</v>
      </c>
      <c r="V60" s="47" t="s">
        <v>218</v>
      </c>
      <c r="W60" s="47" t="s">
        <v>267</v>
      </c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65">
        <v>3</v>
      </c>
      <c r="AQ60" s="47" t="s">
        <v>992</v>
      </c>
    </row>
    <row r="61" spans="1:43" s="16" customFormat="1" hidden="1" x14ac:dyDescent="0.2">
      <c r="A61" s="42" t="s">
        <v>805</v>
      </c>
      <c r="B61" s="46" t="s">
        <v>123</v>
      </c>
      <c r="C61" s="41">
        <v>64</v>
      </c>
      <c r="D61" s="38" t="s">
        <v>660</v>
      </c>
      <c r="E61" s="38"/>
      <c r="F61" s="80">
        <v>339945.54</v>
      </c>
      <c r="G61" s="80">
        <v>6297310.6100000003</v>
      </c>
      <c r="H61" s="43" t="s">
        <v>546</v>
      </c>
      <c r="I61" s="38" t="s">
        <v>446</v>
      </c>
      <c r="J61" s="38" t="s">
        <v>575</v>
      </c>
      <c r="K61" s="49"/>
      <c r="L61" s="49"/>
      <c r="M61" s="50"/>
      <c r="N61" s="50"/>
      <c r="O61" s="44">
        <v>0.75</v>
      </c>
      <c r="P61" s="44">
        <v>0.875</v>
      </c>
      <c r="Q61" s="47"/>
      <c r="R61" s="47"/>
      <c r="S61" s="41"/>
      <c r="T61" s="51"/>
      <c r="U61" s="38" t="s">
        <v>580</v>
      </c>
      <c r="V61" s="38" t="s">
        <v>268</v>
      </c>
      <c r="W61" s="38" t="s">
        <v>269</v>
      </c>
      <c r="X61" s="38"/>
      <c r="Y61" s="45"/>
      <c r="Z61" s="52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42"/>
      <c r="AM61" s="42"/>
      <c r="AN61" s="42"/>
      <c r="AO61" s="42"/>
      <c r="AP61" s="65"/>
      <c r="AQ61" s="41" t="s">
        <v>992</v>
      </c>
    </row>
    <row r="62" spans="1:43" s="16" customFormat="1" ht="12" hidden="1" x14ac:dyDescent="0.2">
      <c r="A62" s="42" t="s">
        <v>805</v>
      </c>
      <c r="B62" s="46" t="s">
        <v>123</v>
      </c>
      <c r="C62" s="41">
        <v>65</v>
      </c>
      <c r="D62" s="39" t="s">
        <v>63</v>
      </c>
      <c r="E62" s="38"/>
      <c r="F62" s="78">
        <v>345270.03</v>
      </c>
      <c r="G62" s="78">
        <v>6297960.1100000003</v>
      </c>
      <c r="H62" s="38"/>
      <c r="I62" s="38" t="s">
        <v>447</v>
      </c>
      <c r="J62" s="38"/>
      <c r="K62" s="38"/>
      <c r="L62" s="38"/>
      <c r="M62" s="40"/>
      <c r="N62" s="40"/>
      <c r="O62" s="44"/>
      <c r="P62" s="44"/>
      <c r="Q62" s="41"/>
      <c r="R62" s="41"/>
      <c r="S62" s="41"/>
      <c r="T62" s="41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65"/>
      <c r="AQ62" s="41" t="s">
        <v>992</v>
      </c>
    </row>
    <row r="63" spans="1:43" s="3" customFormat="1" ht="11.25" hidden="1" x14ac:dyDescent="0.2">
      <c r="A63" s="7" t="s">
        <v>804</v>
      </c>
      <c r="B63" s="34" t="s">
        <v>123</v>
      </c>
      <c r="C63" s="21">
        <v>66</v>
      </c>
      <c r="D63" s="5" t="s">
        <v>64</v>
      </c>
      <c r="E63" s="5"/>
      <c r="F63" s="77">
        <v>341465.2</v>
      </c>
      <c r="G63" s="77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3">
        <v>3</v>
      </c>
      <c r="AQ63" s="21" t="s">
        <v>992</v>
      </c>
    </row>
    <row r="64" spans="1:43" s="3" customFormat="1" ht="11.25" hidden="1" x14ac:dyDescent="0.2">
      <c r="A64" s="42" t="s">
        <v>805</v>
      </c>
      <c r="B64" s="42" t="s">
        <v>123</v>
      </c>
      <c r="C64" s="41">
        <v>67</v>
      </c>
      <c r="D64" s="42" t="s">
        <v>65</v>
      </c>
      <c r="E64" s="42"/>
      <c r="F64" s="78">
        <v>348682.44</v>
      </c>
      <c r="G64" s="78">
        <v>6297083.3300000001</v>
      </c>
      <c r="H64" s="42" t="s">
        <v>551</v>
      </c>
      <c r="I64" s="42" t="s">
        <v>449</v>
      </c>
      <c r="J64" s="42" t="s">
        <v>575</v>
      </c>
      <c r="K64" s="42"/>
      <c r="L64" s="42"/>
      <c r="M64" s="42"/>
      <c r="N64" s="42"/>
      <c r="O64" s="44">
        <v>0.72916666666666663</v>
      </c>
      <c r="P64" s="44">
        <v>0.85416666666666663</v>
      </c>
      <c r="Q64" s="47"/>
      <c r="R64" s="47"/>
      <c r="S64" s="47"/>
      <c r="T64" s="47"/>
      <c r="U64" s="47" t="s">
        <v>251</v>
      </c>
      <c r="V64" s="47" t="s">
        <v>254</v>
      </c>
      <c r="W64" s="47" t="s">
        <v>255</v>
      </c>
      <c r="X64" s="47" t="s">
        <v>253</v>
      </c>
      <c r="Y64" s="47" t="s">
        <v>257</v>
      </c>
      <c r="Z64" s="47" t="s">
        <v>515</v>
      </c>
      <c r="AA64" s="47" t="s">
        <v>607</v>
      </c>
      <c r="AB64" s="47" t="s">
        <v>683</v>
      </c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65">
        <v>4</v>
      </c>
      <c r="AQ64" s="47" t="s">
        <v>992</v>
      </c>
    </row>
    <row r="65" spans="1:43" s="3" customFormat="1" ht="11.25" hidden="1" x14ac:dyDescent="0.2">
      <c r="A65" s="42" t="s">
        <v>805</v>
      </c>
      <c r="B65" s="42" t="s">
        <v>123</v>
      </c>
      <c r="C65" s="41">
        <v>68</v>
      </c>
      <c r="D65" s="42" t="s">
        <v>66</v>
      </c>
      <c r="E65" s="42"/>
      <c r="F65" s="78">
        <v>346972.42</v>
      </c>
      <c r="G65" s="78">
        <v>6298497.4900000002</v>
      </c>
      <c r="H65" s="42" t="s">
        <v>549</v>
      </c>
      <c r="I65" s="42" t="s">
        <v>450</v>
      </c>
      <c r="J65" s="42" t="s">
        <v>573</v>
      </c>
      <c r="K65" s="42"/>
      <c r="L65" s="42"/>
      <c r="M65" s="42"/>
      <c r="N65" s="42"/>
      <c r="O65" s="44">
        <v>0.72916666666666663</v>
      </c>
      <c r="P65" s="44">
        <v>0.85416666666666663</v>
      </c>
      <c r="Q65" s="47"/>
      <c r="R65" s="47"/>
      <c r="S65" s="47"/>
      <c r="T65" s="47"/>
      <c r="U65" s="47" t="s">
        <v>377</v>
      </c>
      <c r="V65" s="47" t="s">
        <v>379</v>
      </c>
      <c r="W65" s="47" t="s">
        <v>273</v>
      </c>
      <c r="X65" s="47" t="s">
        <v>604</v>
      </c>
      <c r="Y65" s="47" t="s">
        <v>619</v>
      </c>
      <c r="Z65" s="47" t="s">
        <v>190</v>
      </c>
      <c r="AA65" s="47" t="s">
        <v>772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65">
        <v>4</v>
      </c>
      <c r="AQ65" s="47" t="s">
        <v>992</v>
      </c>
    </row>
    <row r="66" spans="1:43" s="3" customFormat="1" ht="11.25" hidden="1" x14ac:dyDescent="0.2">
      <c r="A66" s="42" t="s">
        <v>805</v>
      </c>
      <c r="B66" s="42" t="s">
        <v>123</v>
      </c>
      <c r="C66" s="41">
        <v>69</v>
      </c>
      <c r="D66" s="42" t="s">
        <v>67</v>
      </c>
      <c r="E66" s="42"/>
      <c r="F66" s="78">
        <v>345463.63</v>
      </c>
      <c r="G66" s="78">
        <v>6287953.2300000004</v>
      </c>
      <c r="H66" s="42" t="s">
        <v>558</v>
      </c>
      <c r="I66" s="42" t="s">
        <v>593</v>
      </c>
      <c r="J66" s="42" t="s">
        <v>570</v>
      </c>
      <c r="K66" s="42"/>
      <c r="L66" s="42"/>
      <c r="M66" s="42"/>
      <c r="N66" s="42"/>
      <c r="O66" s="44">
        <v>0.75</v>
      </c>
      <c r="P66" s="44">
        <v>0.875</v>
      </c>
      <c r="Q66" s="47"/>
      <c r="R66" s="47"/>
      <c r="S66" s="47"/>
      <c r="T66" s="47"/>
      <c r="U66" s="47" t="s">
        <v>274</v>
      </c>
      <c r="V66" s="47" t="s">
        <v>275</v>
      </c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65">
        <v>3</v>
      </c>
      <c r="AQ66" s="47" t="s">
        <v>992</v>
      </c>
    </row>
    <row r="67" spans="1:43" s="3" customFormat="1" ht="11.25" hidden="1" x14ac:dyDescent="0.2">
      <c r="A67" s="42" t="s">
        <v>805</v>
      </c>
      <c r="B67" s="42" t="s">
        <v>123</v>
      </c>
      <c r="C67" s="41">
        <v>70</v>
      </c>
      <c r="D67" s="42" t="s">
        <v>68</v>
      </c>
      <c r="E67" s="42"/>
      <c r="F67" s="78">
        <v>342791.43</v>
      </c>
      <c r="G67" s="78">
        <v>6306805.3899999997</v>
      </c>
      <c r="H67" s="42" t="s">
        <v>553</v>
      </c>
      <c r="I67" s="42" t="s">
        <v>451</v>
      </c>
      <c r="J67" s="42" t="s">
        <v>566</v>
      </c>
      <c r="K67" s="42"/>
      <c r="L67" s="42"/>
      <c r="M67" s="42"/>
      <c r="N67" s="42"/>
      <c r="O67" s="44">
        <v>0.27083333333333331</v>
      </c>
      <c r="P67" s="44">
        <v>0.39583333333333331</v>
      </c>
      <c r="Q67" s="47"/>
      <c r="R67" s="47"/>
      <c r="S67" s="47"/>
      <c r="T67" s="47"/>
      <c r="U67" s="47" t="s">
        <v>276</v>
      </c>
      <c r="V67" s="47" t="s">
        <v>277</v>
      </c>
      <c r="W67" s="47" t="s">
        <v>577</v>
      </c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65">
        <v>5</v>
      </c>
      <c r="AQ67" s="47" t="s">
        <v>992</v>
      </c>
    </row>
    <row r="68" spans="1:43" s="16" customFormat="1" ht="12" hidden="1" x14ac:dyDescent="0.2">
      <c r="A68" s="42" t="s">
        <v>805</v>
      </c>
      <c r="B68" s="46" t="s">
        <v>813</v>
      </c>
      <c r="C68" s="41">
        <v>71</v>
      </c>
      <c r="D68" s="39" t="s">
        <v>584</v>
      </c>
      <c r="E68" s="38"/>
      <c r="F68" s="78">
        <v>342741.14</v>
      </c>
      <c r="G68" s="78">
        <v>6306818.7699999996</v>
      </c>
      <c r="H68" s="38"/>
      <c r="I68" s="38" t="s">
        <v>583</v>
      </c>
      <c r="J68" s="38"/>
      <c r="K68" s="38"/>
      <c r="L68" s="38"/>
      <c r="M68" s="40"/>
      <c r="N68" s="40"/>
      <c r="O68" s="44"/>
      <c r="P68" s="44"/>
      <c r="Q68" s="41"/>
      <c r="R68" s="41"/>
      <c r="S68" s="41"/>
      <c r="T68" s="41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65"/>
      <c r="AQ68" s="41" t="s">
        <v>992</v>
      </c>
    </row>
    <row r="69" spans="1:43" s="3" customFormat="1" ht="11.25" hidden="1" x14ac:dyDescent="0.2">
      <c r="A69" s="7" t="s">
        <v>804</v>
      </c>
      <c r="B69" s="34" t="s">
        <v>123</v>
      </c>
      <c r="C69" s="21">
        <v>72</v>
      </c>
      <c r="D69" s="5" t="s">
        <v>69</v>
      </c>
      <c r="E69" s="5"/>
      <c r="F69" s="77">
        <v>351697.57</v>
      </c>
      <c r="G69" s="77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3">
        <v>4</v>
      </c>
      <c r="AQ69" s="21" t="s">
        <v>992</v>
      </c>
    </row>
    <row r="70" spans="1:43" s="3" customFormat="1" ht="11.25" hidden="1" x14ac:dyDescent="0.2">
      <c r="A70" s="7" t="s">
        <v>804</v>
      </c>
      <c r="B70" s="34" t="s">
        <v>123</v>
      </c>
      <c r="C70" s="21">
        <v>73</v>
      </c>
      <c r="D70" s="5" t="s">
        <v>70</v>
      </c>
      <c r="E70" s="5"/>
      <c r="F70" s="77">
        <v>341448.16</v>
      </c>
      <c r="G70" s="77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3">
        <v>3</v>
      </c>
      <c r="AQ70" s="21" t="s">
        <v>992</v>
      </c>
    </row>
    <row r="71" spans="1:43" s="3" customFormat="1" ht="11.25" hidden="1" x14ac:dyDescent="0.2">
      <c r="A71" s="7" t="s">
        <v>804</v>
      </c>
      <c r="B71" s="34" t="s">
        <v>125</v>
      </c>
      <c r="C71" s="21">
        <v>74</v>
      </c>
      <c r="D71" s="5" t="s">
        <v>71</v>
      </c>
      <c r="E71" s="5"/>
      <c r="F71" s="77">
        <v>346664.27</v>
      </c>
      <c r="G71" s="77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3">
        <v>8</v>
      </c>
      <c r="AQ71" s="21" t="s">
        <v>992</v>
      </c>
    </row>
    <row r="72" spans="1:43" s="3" customFormat="1" ht="11.25" hidden="1" x14ac:dyDescent="0.2">
      <c r="A72" s="7" t="s">
        <v>804</v>
      </c>
      <c r="B72" s="34" t="s">
        <v>123</v>
      </c>
      <c r="C72" s="21">
        <v>75</v>
      </c>
      <c r="D72" s="5" t="s">
        <v>72</v>
      </c>
      <c r="E72" s="5"/>
      <c r="F72" s="77">
        <v>353177.99</v>
      </c>
      <c r="G72" s="77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3">
        <v>4</v>
      </c>
      <c r="AQ72" s="21" t="s">
        <v>992</v>
      </c>
    </row>
    <row r="73" spans="1:43" s="3" customFormat="1" ht="11.25" hidden="1" x14ac:dyDescent="0.2">
      <c r="A73" s="7" t="s">
        <v>804</v>
      </c>
      <c r="B73" s="34" t="s">
        <v>125</v>
      </c>
      <c r="C73" s="21">
        <v>78</v>
      </c>
      <c r="D73" s="5" t="s">
        <v>73</v>
      </c>
      <c r="E73" s="5"/>
      <c r="F73" s="77">
        <v>344682.34</v>
      </c>
      <c r="G73" s="77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3">
        <v>2</v>
      </c>
      <c r="AQ73" s="21" t="s">
        <v>992</v>
      </c>
    </row>
    <row r="74" spans="1:43" s="3" customFormat="1" ht="11.25" hidden="1" x14ac:dyDescent="0.2">
      <c r="A74" s="7" t="s">
        <v>804</v>
      </c>
      <c r="B74" s="34" t="s">
        <v>123</v>
      </c>
      <c r="C74" s="21">
        <v>79</v>
      </c>
      <c r="D74" s="5" t="s">
        <v>74</v>
      </c>
      <c r="E74" s="5"/>
      <c r="F74" s="77">
        <v>345626.8</v>
      </c>
      <c r="G74" s="77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3">
        <v>2</v>
      </c>
      <c r="AQ74" s="21" t="s">
        <v>992</v>
      </c>
    </row>
    <row r="75" spans="1:43" s="3" customFormat="1" ht="11.25" hidden="1" x14ac:dyDescent="0.2">
      <c r="A75" s="42" t="s">
        <v>805</v>
      </c>
      <c r="B75" s="42" t="s">
        <v>123</v>
      </c>
      <c r="C75" s="41">
        <v>80</v>
      </c>
      <c r="D75" s="42" t="s">
        <v>75</v>
      </c>
      <c r="E75" s="42"/>
      <c r="F75" s="78">
        <v>343953.86</v>
      </c>
      <c r="G75" s="78">
        <v>6297545.1200000001</v>
      </c>
      <c r="H75" s="42" t="s">
        <v>549</v>
      </c>
      <c r="I75" s="42" t="s">
        <v>458</v>
      </c>
      <c r="J75" s="42" t="s">
        <v>566</v>
      </c>
      <c r="K75" s="42"/>
      <c r="L75" s="42"/>
      <c r="M75" s="42"/>
      <c r="N75" s="42"/>
      <c r="O75" s="44">
        <v>0.72916666666666663</v>
      </c>
      <c r="P75" s="44">
        <v>0.85416666666666663</v>
      </c>
      <c r="Q75" s="47"/>
      <c r="R75" s="47"/>
      <c r="S75" s="47"/>
      <c r="T75" s="47"/>
      <c r="U75" s="47" t="s">
        <v>143</v>
      </c>
      <c r="V75" s="47" t="s">
        <v>202</v>
      </c>
      <c r="W75" s="47" t="s">
        <v>200</v>
      </c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65">
        <v>2</v>
      </c>
      <c r="AQ75" s="47" t="s">
        <v>992</v>
      </c>
    </row>
    <row r="76" spans="1:43" s="16" customFormat="1" ht="12" hidden="1" x14ac:dyDescent="0.2">
      <c r="A76" s="42" t="s">
        <v>805</v>
      </c>
      <c r="B76" s="46" t="s">
        <v>123</v>
      </c>
      <c r="C76" s="41">
        <v>82</v>
      </c>
      <c r="D76" s="39" t="s">
        <v>76</v>
      </c>
      <c r="E76" s="38"/>
      <c r="F76" s="78">
        <v>353516.89</v>
      </c>
      <c r="G76" s="78">
        <v>6295579.6200000001</v>
      </c>
      <c r="H76" s="38" t="s">
        <v>551</v>
      </c>
      <c r="I76" s="38" t="s">
        <v>459</v>
      </c>
      <c r="J76" s="38" t="s">
        <v>575</v>
      </c>
      <c r="K76" s="38"/>
      <c r="L76" s="38"/>
      <c r="M76" s="40"/>
      <c r="N76" s="40"/>
      <c r="O76" s="44">
        <v>0.6875</v>
      </c>
      <c r="P76" s="44">
        <v>0.89583333333333337</v>
      </c>
      <c r="Q76" s="41"/>
      <c r="R76" s="41"/>
      <c r="S76" s="41"/>
      <c r="T76" s="41"/>
      <c r="U76" s="38" t="s">
        <v>241</v>
      </c>
      <c r="V76" s="38" t="s">
        <v>242</v>
      </c>
      <c r="W76" s="38" t="s">
        <v>243</v>
      </c>
      <c r="X76" s="38" t="s">
        <v>296</v>
      </c>
      <c r="Y76" s="38" t="s">
        <v>244</v>
      </c>
      <c r="Z76" s="38" t="s">
        <v>245</v>
      </c>
      <c r="AA76" s="38" t="s">
        <v>514</v>
      </c>
      <c r="AB76" s="38" t="s">
        <v>608</v>
      </c>
      <c r="AC76" s="38" t="s">
        <v>682</v>
      </c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65">
        <v>4</v>
      </c>
      <c r="AQ76" s="41" t="s">
        <v>992</v>
      </c>
    </row>
    <row r="77" spans="1:43" s="3" customFormat="1" ht="11.25" hidden="1" x14ac:dyDescent="0.2">
      <c r="A77" s="7" t="s">
        <v>804</v>
      </c>
      <c r="B77" s="34" t="s">
        <v>123</v>
      </c>
      <c r="C77" s="21">
        <v>83</v>
      </c>
      <c r="D77" s="5" t="s">
        <v>77</v>
      </c>
      <c r="E77" s="5"/>
      <c r="F77" s="77">
        <v>349980.76</v>
      </c>
      <c r="G77" s="77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3">
        <v>3</v>
      </c>
      <c r="AQ77" s="21" t="s">
        <v>992</v>
      </c>
    </row>
    <row r="78" spans="1:43" s="16" customFormat="1" ht="11.25" hidden="1" x14ac:dyDescent="0.2">
      <c r="A78" s="42" t="s">
        <v>805</v>
      </c>
      <c r="B78" s="46" t="s">
        <v>813</v>
      </c>
      <c r="C78" s="41">
        <v>85</v>
      </c>
      <c r="D78" s="38" t="s">
        <v>586</v>
      </c>
      <c r="E78" s="38"/>
      <c r="F78" s="78">
        <v>345442.46</v>
      </c>
      <c r="G78" s="78">
        <v>6287842.2999999998</v>
      </c>
      <c r="H78" s="38"/>
      <c r="I78" s="38" t="s">
        <v>585</v>
      </c>
      <c r="J78" s="38"/>
      <c r="K78" s="38"/>
      <c r="L78" s="38"/>
      <c r="M78" s="40"/>
      <c r="N78" s="40"/>
      <c r="O78" s="44"/>
      <c r="P78" s="44"/>
      <c r="Q78" s="41"/>
      <c r="R78" s="41"/>
      <c r="S78" s="41"/>
      <c r="T78" s="41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65"/>
      <c r="AQ78" s="41" t="s">
        <v>992</v>
      </c>
    </row>
    <row r="79" spans="1:43" s="16" customFormat="1" ht="12" hidden="1" x14ac:dyDescent="0.2">
      <c r="A79" s="42" t="s">
        <v>805</v>
      </c>
      <c r="B79" s="46" t="s">
        <v>125</v>
      </c>
      <c r="C79" s="41">
        <v>86</v>
      </c>
      <c r="D79" s="39" t="s">
        <v>661</v>
      </c>
      <c r="E79" s="38"/>
      <c r="F79" s="78">
        <v>353799.61</v>
      </c>
      <c r="G79" s="78">
        <v>6298819.3799999999</v>
      </c>
      <c r="H79" s="38"/>
      <c r="I79" s="38" t="s">
        <v>461</v>
      </c>
      <c r="J79" s="38"/>
      <c r="K79" s="38"/>
      <c r="L79" s="38"/>
      <c r="M79" s="40"/>
      <c r="N79" s="40"/>
      <c r="O79" s="44"/>
      <c r="P79" s="44"/>
      <c r="Q79" s="41"/>
      <c r="R79" s="41"/>
      <c r="S79" s="41"/>
      <c r="T79" s="41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65"/>
      <c r="AQ79" s="41" t="s">
        <v>992</v>
      </c>
    </row>
    <row r="80" spans="1:43" s="3" customFormat="1" ht="11.25" hidden="1" x14ac:dyDescent="0.2">
      <c r="A80" s="7" t="s">
        <v>804</v>
      </c>
      <c r="B80" s="34" t="s">
        <v>123</v>
      </c>
      <c r="C80" s="21">
        <v>87</v>
      </c>
      <c r="D80" s="5" t="s">
        <v>78</v>
      </c>
      <c r="E80" s="5"/>
      <c r="F80" s="77">
        <v>342843.58</v>
      </c>
      <c r="G80" s="77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3">
        <v>3</v>
      </c>
      <c r="AQ80" s="21" t="s">
        <v>992</v>
      </c>
    </row>
    <row r="81" spans="1:43" s="3" customFormat="1" ht="11.25" hidden="1" x14ac:dyDescent="0.2">
      <c r="A81" s="7" t="s">
        <v>804</v>
      </c>
      <c r="B81" s="34" t="s">
        <v>125</v>
      </c>
      <c r="C81" s="21">
        <v>90</v>
      </c>
      <c r="D81" s="5" t="s">
        <v>79</v>
      </c>
      <c r="E81" s="5"/>
      <c r="F81" s="77">
        <v>346607.38</v>
      </c>
      <c r="G81" s="77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3">
        <v>3</v>
      </c>
      <c r="AQ81" s="21" t="s">
        <v>992</v>
      </c>
    </row>
    <row r="82" spans="1:43" s="3" customFormat="1" ht="11.25" hidden="1" x14ac:dyDescent="0.2">
      <c r="A82" s="7" t="s">
        <v>804</v>
      </c>
      <c r="B82" s="34" t="s">
        <v>123</v>
      </c>
      <c r="C82" s="21">
        <v>91</v>
      </c>
      <c r="D82" s="5" t="s">
        <v>80</v>
      </c>
      <c r="E82" s="5"/>
      <c r="F82" s="77">
        <v>349947.06</v>
      </c>
      <c r="G82" s="77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3">
        <v>3</v>
      </c>
      <c r="AQ82" s="21" t="s">
        <v>992</v>
      </c>
    </row>
    <row r="83" spans="1:43" s="3" customFormat="1" ht="11.25" hidden="1" x14ac:dyDescent="0.2">
      <c r="A83" s="42" t="s">
        <v>805</v>
      </c>
      <c r="B83" s="42" t="s">
        <v>123</v>
      </c>
      <c r="C83" s="41">
        <v>93</v>
      </c>
      <c r="D83" s="42" t="s">
        <v>662</v>
      </c>
      <c r="E83" s="42"/>
      <c r="F83" s="78">
        <v>346351.71</v>
      </c>
      <c r="G83" s="78">
        <v>6299727.5499999998</v>
      </c>
      <c r="H83" s="42" t="s">
        <v>560</v>
      </c>
      <c r="I83" s="42" t="s">
        <v>465</v>
      </c>
      <c r="J83" s="42" t="s">
        <v>567</v>
      </c>
      <c r="K83" s="42"/>
      <c r="L83" s="42"/>
      <c r="M83" s="42"/>
      <c r="N83" s="42"/>
      <c r="O83" s="44">
        <v>0.75</v>
      </c>
      <c r="P83" s="44">
        <v>0.875</v>
      </c>
      <c r="Q83" s="41"/>
      <c r="R83" s="41"/>
      <c r="S83" s="41"/>
      <c r="T83" s="41"/>
      <c r="U83" s="41" t="s">
        <v>302</v>
      </c>
      <c r="V83" s="41" t="s">
        <v>303</v>
      </c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65">
        <v>2</v>
      </c>
      <c r="AQ83" s="41" t="s">
        <v>992</v>
      </c>
    </row>
    <row r="84" spans="1:43" s="3" customFormat="1" ht="15" hidden="1" x14ac:dyDescent="0.2">
      <c r="A84" s="7" t="s">
        <v>804</v>
      </c>
      <c r="B84" s="34" t="s">
        <v>123</v>
      </c>
      <c r="C84" s="21">
        <v>94</v>
      </c>
      <c r="D84" s="5" t="s">
        <v>81</v>
      </c>
      <c r="E84" s="5"/>
      <c r="F84" s="77">
        <v>345646.46</v>
      </c>
      <c r="G84" s="77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3">
        <v>3</v>
      </c>
      <c r="AQ84" s="21" t="s">
        <v>992</v>
      </c>
    </row>
    <row r="85" spans="1:43" s="3" customFormat="1" ht="15" hidden="1" x14ac:dyDescent="0.2">
      <c r="A85" s="7" t="s">
        <v>804</v>
      </c>
      <c r="B85" s="34" t="s">
        <v>123</v>
      </c>
      <c r="C85" s="21">
        <v>96</v>
      </c>
      <c r="D85" s="5" t="s">
        <v>82</v>
      </c>
      <c r="E85" s="5"/>
      <c r="F85" s="77">
        <v>349887.18</v>
      </c>
      <c r="G85" s="77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3">
        <v>3</v>
      </c>
      <c r="AQ85" s="21" t="s">
        <v>992</v>
      </c>
    </row>
    <row r="86" spans="1:43" s="16" customFormat="1" ht="11.25" hidden="1" x14ac:dyDescent="0.2">
      <c r="A86" s="42" t="s">
        <v>805</v>
      </c>
      <c r="B86" s="46" t="s">
        <v>123</v>
      </c>
      <c r="C86" s="41">
        <v>97</v>
      </c>
      <c r="D86" s="38" t="s">
        <v>663</v>
      </c>
      <c r="E86" s="38"/>
      <c r="F86" s="80">
        <v>339845.82</v>
      </c>
      <c r="G86" s="80">
        <v>6297447.5999999996</v>
      </c>
      <c r="H86" s="43" t="s">
        <v>546</v>
      </c>
      <c r="I86" s="38" t="s">
        <v>468</v>
      </c>
      <c r="J86" s="38" t="s">
        <v>575</v>
      </c>
      <c r="K86" s="38"/>
      <c r="L86" s="38"/>
      <c r="M86" s="40"/>
      <c r="N86" s="40"/>
      <c r="O86" s="44">
        <v>0.72916666666666663</v>
      </c>
      <c r="P86" s="44">
        <v>0.89583333333333337</v>
      </c>
      <c r="Q86" s="47"/>
      <c r="R86" s="47"/>
      <c r="S86" s="41"/>
      <c r="T86" s="41"/>
      <c r="U86" s="38" t="s">
        <v>308</v>
      </c>
      <c r="V86" s="38" t="s">
        <v>309</v>
      </c>
      <c r="W86" s="38" t="s">
        <v>310</v>
      </c>
      <c r="X86" s="45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42"/>
      <c r="AM86" s="42"/>
      <c r="AN86" s="42"/>
      <c r="AO86" s="42"/>
      <c r="AP86" s="65"/>
      <c r="AQ86" s="41" t="s">
        <v>992</v>
      </c>
    </row>
    <row r="87" spans="1:43" s="3" customFormat="1" ht="11.25" hidden="1" x14ac:dyDescent="0.2">
      <c r="A87" s="7" t="s">
        <v>804</v>
      </c>
      <c r="B87" s="34" t="s">
        <v>125</v>
      </c>
      <c r="C87" s="21">
        <v>98</v>
      </c>
      <c r="D87" s="5" t="s">
        <v>83</v>
      </c>
      <c r="E87" s="5"/>
      <c r="F87" s="77">
        <v>346361.76</v>
      </c>
      <c r="G87" s="77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915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3">
        <v>3</v>
      </c>
      <c r="AQ87" s="21" t="s">
        <v>992</v>
      </c>
    </row>
    <row r="88" spans="1:43" s="16" customFormat="1" ht="15" hidden="1" x14ac:dyDescent="0.2">
      <c r="A88" s="42" t="s">
        <v>805</v>
      </c>
      <c r="B88" s="46" t="s">
        <v>123</v>
      </c>
      <c r="C88" s="41">
        <v>99</v>
      </c>
      <c r="D88" s="38" t="s">
        <v>84</v>
      </c>
      <c r="E88" s="38"/>
      <c r="F88" s="80">
        <v>346209.35</v>
      </c>
      <c r="G88" s="80">
        <v>6291674.75</v>
      </c>
      <c r="H88" s="43" t="s">
        <v>561</v>
      </c>
      <c r="I88" s="38" t="s">
        <v>470</v>
      </c>
      <c r="J88" s="38" t="s">
        <v>571</v>
      </c>
      <c r="K88" s="38"/>
      <c r="L88" s="38"/>
      <c r="M88" s="40"/>
      <c r="N88" s="40"/>
      <c r="O88" s="44">
        <v>0.29166666666666669</v>
      </c>
      <c r="P88" s="44">
        <v>0.41666666666666669</v>
      </c>
      <c r="Q88" s="47"/>
      <c r="R88" s="47"/>
      <c r="S88" s="41"/>
      <c r="T88" s="53"/>
      <c r="U88" s="38" t="s">
        <v>173</v>
      </c>
      <c r="V88" s="38" t="s">
        <v>174</v>
      </c>
      <c r="W88" s="38" t="s">
        <v>311</v>
      </c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42"/>
      <c r="AM88" s="42"/>
      <c r="AN88" s="42"/>
      <c r="AO88" s="42"/>
      <c r="AP88" s="65"/>
      <c r="AQ88" s="41" t="s">
        <v>992</v>
      </c>
    </row>
    <row r="89" spans="1:43" s="16" customFormat="1" ht="11.25" hidden="1" x14ac:dyDescent="0.2">
      <c r="A89" s="42" t="s">
        <v>805</v>
      </c>
      <c r="B89" s="46" t="s">
        <v>123</v>
      </c>
      <c r="C89" s="41">
        <v>101</v>
      </c>
      <c r="D89" s="38" t="s">
        <v>85</v>
      </c>
      <c r="E89" s="38"/>
      <c r="F89" s="80">
        <v>336883.69</v>
      </c>
      <c r="G89" s="80">
        <v>6290714.9299999997</v>
      </c>
      <c r="H89" s="43" t="s">
        <v>547</v>
      </c>
      <c r="I89" s="38" t="s">
        <v>471</v>
      </c>
      <c r="J89" s="38" t="s">
        <v>571</v>
      </c>
      <c r="K89" s="38"/>
      <c r="L89" s="38"/>
      <c r="M89" s="40"/>
      <c r="N89" s="40"/>
      <c r="O89" s="44">
        <v>0.27083333333333331</v>
      </c>
      <c r="P89" s="44">
        <v>0.39583333333333331</v>
      </c>
      <c r="Q89" s="47"/>
      <c r="R89" s="47"/>
      <c r="S89" s="41"/>
      <c r="T89" s="41"/>
      <c r="U89" s="42" t="s">
        <v>311</v>
      </c>
      <c r="V89" s="42" t="s">
        <v>312</v>
      </c>
      <c r="W89" s="42" t="s">
        <v>398</v>
      </c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42"/>
      <c r="AM89" s="42"/>
      <c r="AN89" s="42"/>
      <c r="AO89" s="42"/>
      <c r="AP89" s="65"/>
      <c r="AQ89" s="41" t="s">
        <v>992</v>
      </c>
    </row>
    <row r="90" spans="1:43" s="3" customFormat="1" ht="11.25" hidden="1" x14ac:dyDescent="0.2">
      <c r="A90" s="7" t="s">
        <v>804</v>
      </c>
      <c r="B90" s="34" t="s">
        <v>123</v>
      </c>
      <c r="C90" s="21">
        <v>102</v>
      </c>
      <c r="D90" s="5" t="s">
        <v>86</v>
      </c>
      <c r="E90" s="5"/>
      <c r="F90" s="77">
        <v>337024.91</v>
      </c>
      <c r="G90" s="77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3">
        <v>6</v>
      </c>
      <c r="AQ90" s="21" t="s">
        <v>992</v>
      </c>
    </row>
    <row r="91" spans="1:43" s="16" customFormat="1" ht="11.25" hidden="1" x14ac:dyDescent="0.2">
      <c r="A91" s="42" t="s">
        <v>805</v>
      </c>
      <c r="B91" s="46" t="s">
        <v>123</v>
      </c>
      <c r="C91" s="41">
        <v>105</v>
      </c>
      <c r="D91" s="38" t="s">
        <v>87</v>
      </c>
      <c r="E91" s="38"/>
      <c r="F91" s="80">
        <v>348267.84</v>
      </c>
      <c r="G91" s="80">
        <v>6287444.2599999998</v>
      </c>
      <c r="H91" s="43" t="s">
        <v>557</v>
      </c>
      <c r="I91" s="38" t="s">
        <v>473</v>
      </c>
      <c r="J91" s="38" t="s">
        <v>573</v>
      </c>
      <c r="K91" s="38"/>
      <c r="L91" s="38"/>
      <c r="M91" s="40"/>
      <c r="N91" s="40"/>
      <c r="O91" s="44">
        <v>0.75</v>
      </c>
      <c r="P91" s="44">
        <v>0.875</v>
      </c>
      <c r="Q91" s="47"/>
      <c r="R91" s="47"/>
      <c r="S91" s="41"/>
      <c r="T91" s="41"/>
      <c r="U91" s="38" t="s">
        <v>217</v>
      </c>
      <c r="V91" s="38" t="s">
        <v>220</v>
      </c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42"/>
      <c r="AM91" s="42"/>
      <c r="AN91" s="42"/>
      <c r="AO91" s="42"/>
      <c r="AP91" s="65"/>
      <c r="AQ91" s="41" t="s">
        <v>992</v>
      </c>
    </row>
    <row r="92" spans="1:43" s="16" customFormat="1" ht="11.25" hidden="1" x14ac:dyDescent="0.2">
      <c r="A92" s="42" t="s">
        <v>805</v>
      </c>
      <c r="B92" s="46" t="s">
        <v>123</v>
      </c>
      <c r="C92" s="41">
        <v>106</v>
      </c>
      <c r="D92" s="38" t="s">
        <v>88</v>
      </c>
      <c r="E92" s="38"/>
      <c r="F92" s="80">
        <v>336769.63</v>
      </c>
      <c r="G92" s="80">
        <v>6296402.3700000001</v>
      </c>
      <c r="H92" s="43" t="s">
        <v>552</v>
      </c>
      <c r="I92" s="38" t="s">
        <v>823</v>
      </c>
      <c r="J92" s="38" t="s">
        <v>571</v>
      </c>
      <c r="K92" s="38"/>
      <c r="L92" s="38"/>
      <c r="M92" s="40"/>
      <c r="N92" s="40"/>
      <c r="O92" s="44">
        <v>0.27083333333333331</v>
      </c>
      <c r="P92" s="44">
        <v>0.39583333333333331</v>
      </c>
      <c r="Q92" s="47"/>
      <c r="R92" s="47"/>
      <c r="S92" s="41"/>
      <c r="T92" s="41"/>
      <c r="U92" s="38" t="s">
        <v>319</v>
      </c>
      <c r="V92" s="38" t="s">
        <v>320</v>
      </c>
      <c r="W92" s="38" t="s">
        <v>321</v>
      </c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42"/>
      <c r="AM92" s="42"/>
      <c r="AN92" s="42"/>
      <c r="AO92" s="42"/>
      <c r="AP92" s="65"/>
      <c r="AQ92" s="41" t="s">
        <v>992</v>
      </c>
    </row>
    <row r="93" spans="1:43" s="3" customFormat="1" ht="11.25" hidden="1" x14ac:dyDescent="0.2">
      <c r="A93" s="7" t="s">
        <v>804</v>
      </c>
      <c r="B93" s="34" t="s">
        <v>125</v>
      </c>
      <c r="C93" s="21">
        <v>108</v>
      </c>
      <c r="D93" s="5" t="s">
        <v>89</v>
      </c>
      <c r="E93" s="5"/>
      <c r="F93" s="77">
        <v>352405.75</v>
      </c>
      <c r="G93" s="77">
        <v>6291163.4900000002</v>
      </c>
      <c r="H93" s="9" t="s">
        <v>556</v>
      </c>
      <c r="I93" s="5" t="s">
        <v>881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877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3">
        <v>3</v>
      </c>
      <c r="AQ93" s="21" t="s">
        <v>992</v>
      </c>
    </row>
    <row r="94" spans="1:43" s="16" customFormat="1" ht="12" hidden="1" x14ac:dyDescent="0.2">
      <c r="A94" s="42" t="s">
        <v>805</v>
      </c>
      <c r="B94" s="46" t="s">
        <v>813</v>
      </c>
      <c r="C94" s="41">
        <v>109</v>
      </c>
      <c r="D94" s="39" t="s">
        <v>588</v>
      </c>
      <c r="E94" s="38"/>
      <c r="F94" s="78">
        <v>352723.35</v>
      </c>
      <c r="G94" s="78">
        <v>6299660.21</v>
      </c>
      <c r="H94" s="38"/>
      <c r="I94" s="38" t="s">
        <v>587</v>
      </c>
      <c r="J94" s="38"/>
      <c r="K94" s="38"/>
      <c r="L94" s="38"/>
      <c r="M94" s="40"/>
      <c r="N94" s="40"/>
      <c r="O94" s="44"/>
      <c r="P94" s="44"/>
      <c r="Q94" s="41"/>
      <c r="R94" s="41"/>
      <c r="S94" s="41"/>
      <c r="T94" s="41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65"/>
      <c r="AQ94" s="41" t="s">
        <v>992</v>
      </c>
    </row>
    <row r="95" spans="1:43" s="3" customFormat="1" ht="11.25" hidden="1" x14ac:dyDescent="0.2">
      <c r="A95" s="7" t="s">
        <v>804</v>
      </c>
      <c r="B95" s="34" t="s">
        <v>780</v>
      </c>
      <c r="C95" s="21">
        <v>110</v>
      </c>
      <c r="D95" s="30" t="s">
        <v>763</v>
      </c>
      <c r="E95" s="5"/>
      <c r="F95" s="77">
        <v>352228.76</v>
      </c>
      <c r="G95" s="77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3">
        <v>4</v>
      </c>
      <c r="AQ95" s="21" t="s">
        <v>992</v>
      </c>
    </row>
    <row r="96" spans="1:43" s="3" customFormat="1" ht="11.25" hidden="1" x14ac:dyDescent="0.2">
      <c r="A96" s="7" t="s">
        <v>804</v>
      </c>
      <c r="B96" s="34" t="s">
        <v>780</v>
      </c>
      <c r="C96" s="21">
        <v>111</v>
      </c>
      <c r="D96" s="5" t="s">
        <v>625</v>
      </c>
      <c r="E96" s="5"/>
      <c r="F96" s="77">
        <v>352377.62</v>
      </c>
      <c r="G96" s="77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3">
        <v>8</v>
      </c>
      <c r="AQ96" s="21" t="s">
        <v>992</v>
      </c>
    </row>
    <row r="97" spans="1:43" s="3" customFormat="1" ht="11.25" hidden="1" x14ac:dyDescent="0.2">
      <c r="A97" s="7" t="s">
        <v>804</v>
      </c>
      <c r="B97" s="34" t="s">
        <v>125</v>
      </c>
      <c r="C97" s="21">
        <v>112</v>
      </c>
      <c r="D97" s="5" t="s">
        <v>90</v>
      </c>
      <c r="E97" s="5"/>
      <c r="F97" s="77">
        <v>352331.58</v>
      </c>
      <c r="G97" s="77">
        <v>6291231.4500000002</v>
      </c>
      <c r="H97" s="9" t="s">
        <v>555</v>
      </c>
      <c r="I97" s="5" t="s">
        <v>882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878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3">
        <v>4</v>
      </c>
      <c r="AQ97" s="21" t="s">
        <v>992</v>
      </c>
    </row>
    <row r="98" spans="1:43" s="16" customFormat="1" ht="12" hidden="1" x14ac:dyDescent="0.2">
      <c r="A98" s="42" t="s">
        <v>805</v>
      </c>
      <c r="B98" s="46" t="s">
        <v>123</v>
      </c>
      <c r="C98" s="41">
        <v>115</v>
      </c>
      <c r="D98" s="39" t="s">
        <v>664</v>
      </c>
      <c r="E98" s="38"/>
      <c r="F98" s="78">
        <v>352636.11</v>
      </c>
      <c r="G98" s="78">
        <v>6286935.8300000001</v>
      </c>
      <c r="H98" s="38" t="s">
        <v>559</v>
      </c>
      <c r="I98" s="38" t="s">
        <v>474</v>
      </c>
      <c r="J98" s="38" t="s">
        <v>570</v>
      </c>
      <c r="K98" s="38"/>
      <c r="L98" s="38"/>
      <c r="M98" s="40"/>
      <c r="N98" s="40"/>
      <c r="O98" s="44"/>
      <c r="P98" s="44"/>
      <c r="Q98" s="41"/>
      <c r="R98" s="41"/>
      <c r="S98" s="41"/>
      <c r="T98" s="41"/>
      <c r="U98" s="38" t="s">
        <v>326</v>
      </c>
      <c r="V98" s="38" t="s">
        <v>327</v>
      </c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65">
        <v>2</v>
      </c>
      <c r="AQ98" s="41" t="s">
        <v>992</v>
      </c>
    </row>
    <row r="99" spans="1:43" s="3" customFormat="1" ht="11.25" hidden="1" x14ac:dyDescent="0.2">
      <c r="A99" s="7" t="s">
        <v>804</v>
      </c>
      <c r="B99" s="34" t="s">
        <v>780</v>
      </c>
      <c r="C99" s="21">
        <v>116</v>
      </c>
      <c r="D99" s="5" t="s">
        <v>91</v>
      </c>
      <c r="E99" s="5"/>
      <c r="F99" s="77">
        <v>347944.78</v>
      </c>
      <c r="G99" s="77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871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3">
        <v>3</v>
      </c>
      <c r="AQ99" s="21" t="s">
        <v>992</v>
      </c>
    </row>
    <row r="100" spans="1:43" s="3" customFormat="1" ht="11.25" hidden="1" x14ac:dyDescent="0.2">
      <c r="A100" s="7" t="s">
        <v>804</v>
      </c>
      <c r="B100" s="34" t="s">
        <v>778</v>
      </c>
      <c r="C100" s="21">
        <v>117</v>
      </c>
      <c r="D100" s="5" t="s">
        <v>120</v>
      </c>
      <c r="E100" s="5"/>
      <c r="F100" s="77">
        <v>351553.5</v>
      </c>
      <c r="G100" s="77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3">
        <v>2</v>
      </c>
      <c r="AQ100" s="21" t="s">
        <v>992</v>
      </c>
    </row>
    <row r="101" spans="1:43" s="3" customFormat="1" ht="11.25" hidden="1" x14ac:dyDescent="0.2">
      <c r="A101" s="7" t="s">
        <v>804</v>
      </c>
      <c r="B101" s="34" t="s">
        <v>778</v>
      </c>
      <c r="C101" s="21">
        <v>118</v>
      </c>
      <c r="D101" s="5" t="s">
        <v>117</v>
      </c>
      <c r="E101" s="5"/>
      <c r="F101" s="77">
        <v>345927.99</v>
      </c>
      <c r="G101" s="77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3">
        <v>2</v>
      </c>
      <c r="AQ101" s="21" t="s">
        <v>992</v>
      </c>
    </row>
    <row r="102" spans="1:43" s="3" customFormat="1" ht="11.25" hidden="1" x14ac:dyDescent="0.2">
      <c r="A102" s="7" t="s">
        <v>804</v>
      </c>
      <c r="B102" s="34" t="s">
        <v>778</v>
      </c>
      <c r="C102" s="21">
        <v>119</v>
      </c>
      <c r="D102" s="5" t="s">
        <v>117</v>
      </c>
      <c r="E102" s="5"/>
      <c r="F102" s="77">
        <v>345927.99</v>
      </c>
      <c r="G102" s="77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3">
        <v>4</v>
      </c>
      <c r="AQ102" s="21" t="s">
        <v>992</v>
      </c>
    </row>
    <row r="103" spans="1:43" s="3" customFormat="1" ht="11.25" hidden="1" x14ac:dyDescent="0.2">
      <c r="A103" s="7" t="s">
        <v>804</v>
      </c>
      <c r="B103" s="34" t="s">
        <v>125</v>
      </c>
      <c r="C103" s="21">
        <v>120</v>
      </c>
      <c r="D103" s="5" t="s">
        <v>92</v>
      </c>
      <c r="E103" s="5"/>
      <c r="F103" s="77">
        <v>353125.41</v>
      </c>
      <c r="G103" s="77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3">
        <v>3</v>
      </c>
      <c r="AQ103" s="21" t="s">
        <v>992</v>
      </c>
    </row>
    <row r="104" spans="1:43" s="3" customFormat="1" ht="11.25" hidden="1" x14ac:dyDescent="0.2">
      <c r="A104" s="7" t="s">
        <v>804</v>
      </c>
      <c r="B104" s="34" t="s">
        <v>123</v>
      </c>
      <c r="C104" s="21">
        <v>121</v>
      </c>
      <c r="D104" s="5" t="s">
        <v>93</v>
      </c>
      <c r="E104" s="5"/>
      <c r="F104" s="77">
        <v>353632.65</v>
      </c>
      <c r="G104" s="77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3">
        <v>3</v>
      </c>
      <c r="AQ104" s="21" t="s">
        <v>992</v>
      </c>
    </row>
    <row r="105" spans="1:43" s="3" customFormat="1" ht="11.25" hidden="1" x14ac:dyDescent="0.2">
      <c r="A105" s="7" t="s">
        <v>804</v>
      </c>
      <c r="B105" s="34" t="s">
        <v>123</v>
      </c>
      <c r="C105" s="21">
        <v>122</v>
      </c>
      <c r="D105" s="5" t="s">
        <v>94</v>
      </c>
      <c r="E105" s="5"/>
      <c r="F105" s="77">
        <v>352612.27</v>
      </c>
      <c r="G105" s="77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3">
        <v>3</v>
      </c>
      <c r="AQ105" s="21" t="s">
        <v>992</v>
      </c>
    </row>
    <row r="106" spans="1:43" s="3" customFormat="1" ht="11.25" hidden="1" x14ac:dyDescent="0.2">
      <c r="A106" s="42" t="s">
        <v>805</v>
      </c>
      <c r="B106" s="42" t="s">
        <v>123</v>
      </c>
      <c r="C106" s="41">
        <v>124</v>
      </c>
      <c r="D106" s="42" t="s">
        <v>95</v>
      </c>
      <c r="E106" s="42"/>
      <c r="F106" s="78">
        <v>347158.38</v>
      </c>
      <c r="G106" s="78">
        <v>6302519.1200000001</v>
      </c>
      <c r="H106" s="42" t="s">
        <v>554</v>
      </c>
      <c r="I106" s="42" t="s">
        <v>481</v>
      </c>
      <c r="J106" s="42" t="s">
        <v>567</v>
      </c>
      <c r="K106" s="42"/>
      <c r="L106" s="42"/>
      <c r="M106" s="42"/>
      <c r="N106" s="42"/>
      <c r="O106" s="44">
        <v>0.75</v>
      </c>
      <c r="P106" s="44">
        <v>0.875</v>
      </c>
      <c r="Q106" s="44"/>
      <c r="R106" s="44"/>
      <c r="S106" s="44"/>
      <c r="T106" s="44"/>
      <c r="U106" s="44" t="s">
        <v>351</v>
      </c>
      <c r="V106" s="44" t="s">
        <v>352</v>
      </c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66">
        <v>2</v>
      </c>
      <c r="AQ106" s="44" t="s">
        <v>992</v>
      </c>
    </row>
    <row r="107" spans="1:43" s="3" customFormat="1" ht="11.25" hidden="1" x14ac:dyDescent="0.2">
      <c r="A107" s="7" t="s">
        <v>804</v>
      </c>
      <c r="B107" s="34" t="s">
        <v>123</v>
      </c>
      <c r="C107" s="21">
        <v>127</v>
      </c>
      <c r="D107" s="5" t="s">
        <v>96</v>
      </c>
      <c r="E107" s="5"/>
      <c r="F107" s="77">
        <v>345660.74</v>
      </c>
      <c r="G107" s="77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3">
        <v>2</v>
      </c>
      <c r="AQ107" s="21" t="s">
        <v>992</v>
      </c>
    </row>
    <row r="108" spans="1:43" s="3" customFormat="1" ht="11.25" hidden="1" x14ac:dyDescent="0.2">
      <c r="A108" s="7" t="s">
        <v>804</v>
      </c>
      <c r="B108" s="34" t="s">
        <v>123</v>
      </c>
      <c r="C108" s="21">
        <v>136</v>
      </c>
      <c r="D108" s="5" t="s">
        <v>920</v>
      </c>
      <c r="E108" s="5"/>
      <c r="F108" s="77">
        <v>345742.93</v>
      </c>
      <c r="G108" s="77">
        <v>6298877.5499999998</v>
      </c>
      <c r="H108" s="9" t="s">
        <v>549</v>
      </c>
      <c r="I108" s="5" t="s">
        <v>921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3">
        <v>3</v>
      </c>
      <c r="AQ108" s="21" t="s">
        <v>992</v>
      </c>
    </row>
    <row r="109" spans="1:43" s="16" customFormat="1" ht="12" hidden="1" x14ac:dyDescent="0.2">
      <c r="A109" s="42" t="s">
        <v>805</v>
      </c>
      <c r="B109" s="46" t="s">
        <v>123</v>
      </c>
      <c r="C109" s="41">
        <v>144</v>
      </c>
      <c r="D109" s="39" t="s">
        <v>97</v>
      </c>
      <c r="E109" s="38"/>
      <c r="F109" s="78">
        <v>346495.25</v>
      </c>
      <c r="G109" s="78">
        <v>6298870.2199999997</v>
      </c>
      <c r="H109" s="38"/>
      <c r="I109" s="38" t="s">
        <v>483</v>
      </c>
      <c r="J109" s="38"/>
      <c r="K109" s="38"/>
      <c r="L109" s="38"/>
      <c r="M109" s="40"/>
      <c r="N109" s="40"/>
      <c r="O109" s="44"/>
      <c r="P109" s="44"/>
      <c r="Q109" s="41"/>
      <c r="R109" s="41"/>
      <c r="S109" s="41"/>
      <c r="T109" s="41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65"/>
      <c r="AQ109" s="41" t="s">
        <v>992</v>
      </c>
    </row>
    <row r="110" spans="1:43" s="16" customFormat="1" ht="12" hidden="1" x14ac:dyDescent="0.2">
      <c r="A110" s="42" t="s">
        <v>805</v>
      </c>
      <c r="B110" s="46" t="s">
        <v>813</v>
      </c>
      <c r="C110" s="41">
        <v>146</v>
      </c>
      <c r="D110" s="39" t="s">
        <v>658</v>
      </c>
      <c r="E110" s="38"/>
      <c r="F110" s="78">
        <v>340430.44</v>
      </c>
      <c r="G110" s="78">
        <v>6296729.9900000002</v>
      </c>
      <c r="H110" s="38"/>
      <c r="I110" s="38" t="s">
        <v>484</v>
      </c>
      <c r="J110" s="38"/>
      <c r="K110" s="38"/>
      <c r="L110" s="38"/>
      <c r="M110" s="40"/>
      <c r="N110" s="40"/>
      <c r="O110" s="44"/>
      <c r="P110" s="44"/>
      <c r="Q110" s="41"/>
      <c r="R110" s="41"/>
      <c r="S110" s="41"/>
      <c r="T110" s="41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65"/>
      <c r="AQ110" s="41" t="s">
        <v>992</v>
      </c>
    </row>
    <row r="111" spans="1:43" s="3" customFormat="1" ht="11.25" hidden="1" x14ac:dyDescent="0.2">
      <c r="A111" s="7" t="s">
        <v>804</v>
      </c>
      <c r="B111" s="34" t="s">
        <v>123</v>
      </c>
      <c r="C111" s="21">
        <v>147</v>
      </c>
      <c r="D111" s="5" t="s">
        <v>665</v>
      </c>
      <c r="E111" s="5"/>
      <c r="F111" s="77">
        <v>353962.59</v>
      </c>
      <c r="G111" s="77">
        <v>6280072.6900000004</v>
      </c>
      <c r="H111" s="9" t="s">
        <v>548</v>
      </c>
      <c r="I111" s="5" t="s">
        <v>883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877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3">
        <v>6</v>
      </c>
      <c r="AQ111" s="21" t="s">
        <v>992</v>
      </c>
    </row>
    <row r="112" spans="1:43" s="16" customFormat="1" ht="12" hidden="1" x14ac:dyDescent="0.2">
      <c r="A112" s="42" t="s">
        <v>805</v>
      </c>
      <c r="B112" s="46" t="s">
        <v>813</v>
      </c>
      <c r="C112" s="41">
        <v>148</v>
      </c>
      <c r="D112" s="39" t="s">
        <v>590</v>
      </c>
      <c r="E112" s="38"/>
      <c r="F112" s="78">
        <v>338363.39</v>
      </c>
      <c r="G112" s="78">
        <v>6299701.4100000001</v>
      </c>
      <c r="H112" s="38"/>
      <c r="I112" s="38" t="s">
        <v>589</v>
      </c>
      <c r="J112" s="38"/>
      <c r="K112" s="38"/>
      <c r="L112" s="38"/>
      <c r="M112" s="40"/>
      <c r="N112" s="40"/>
      <c r="O112" s="44"/>
      <c r="P112" s="44"/>
      <c r="Q112" s="41"/>
      <c r="R112" s="41"/>
      <c r="S112" s="41"/>
      <c r="T112" s="41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65"/>
      <c r="AQ112" s="41" t="s">
        <v>992</v>
      </c>
    </row>
    <row r="113" spans="1:43" s="3" customFormat="1" ht="11.25" hidden="1" x14ac:dyDescent="0.2">
      <c r="A113" s="7" t="s">
        <v>804</v>
      </c>
      <c r="B113" s="34" t="s">
        <v>125</v>
      </c>
      <c r="C113" s="21">
        <v>149</v>
      </c>
      <c r="D113" s="5" t="s">
        <v>98</v>
      </c>
      <c r="E113" s="5"/>
      <c r="F113" s="77">
        <v>353918.16</v>
      </c>
      <c r="G113" s="77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3">
        <v>2</v>
      </c>
      <c r="AQ113" s="21" t="s">
        <v>992</v>
      </c>
    </row>
    <row r="114" spans="1:43" s="3" customFormat="1" ht="11.25" hidden="1" x14ac:dyDescent="0.2">
      <c r="A114" s="7" t="s">
        <v>804</v>
      </c>
      <c r="B114" s="34" t="s">
        <v>123</v>
      </c>
      <c r="C114" s="21">
        <v>153</v>
      </c>
      <c r="D114" s="5" t="s">
        <v>99</v>
      </c>
      <c r="E114" s="5"/>
      <c r="F114" s="77">
        <v>355441.78</v>
      </c>
      <c r="G114" s="77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918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3">
        <v>2</v>
      </c>
      <c r="AQ114" s="21" t="s">
        <v>992</v>
      </c>
    </row>
    <row r="115" spans="1:43" s="3" customFormat="1" ht="11.25" hidden="1" x14ac:dyDescent="0.2">
      <c r="A115" s="42" t="s">
        <v>805</v>
      </c>
      <c r="B115" s="42" t="s">
        <v>123</v>
      </c>
      <c r="C115" s="41">
        <v>155</v>
      </c>
      <c r="D115" s="42" t="s">
        <v>100</v>
      </c>
      <c r="E115" s="42"/>
      <c r="F115" s="78">
        <v>354398.37</v>
      </c>
      <c r="G115" s="78">
        <v>6302360.2699999996</v>
      </c>
      <c r="H115" s="42" t="s">
        <v>544</v>
      </c>
      <c r="I115" s="42" t="s">
        <v>486</v>
      </c>
      <c r="J115" s="42" t="s">
        <v>566</v>
      </c>
      <c r="K115" s="42"/>
      <c r="L115" s="42"/>
      <c r="M115" s="42"/>
      <c r="N115" s="42"/>
      <c r="O115" s="44">
        <v>0.72916666666666663</v>
      </c>
      <c r="P115" s="44">
        <v>0.85416666666666663</v>
      </c>
      <c r="Q115" s="47"/>
      <c r="R115" s="47"/>
      <c r="S115" s="47"/>
      <c r="T115" s="47"/>
      <c r="U115" s="47" t="s">
        <v>364</v>
      </c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65">
        <v>3</v>
      </c>
      <c r="AQ115" s="47" t="s">
        <v>992</v>
      </c>
    </row>
    <row r="116" spans="1:43" s="16" customFormat="1" ht="11.25" hidden="1" x14ac:dyDescent="0.2">
      <c r="A116" s="42" t="s">
        <v>805</v>
      </c>
      <c r="B116" s="46" t="s">
        <v>123</v>
      </c>
      <c r="C116" s="41">
        <v>157</v>
      </c>
      <c r="D116" s="38" t="s">
        <v>101</v>
      </c>
      <c r="E116" s="38"/>
      <c r="F116" s="80">
        <v>343839.82</v>
      </c>
      <c r="G116" s="80">
        <v>6298549.4100000001</v>
      </c>
      <c r="H116" s="43" t="s">
        <v>549</v>
      </c>
      <c r="I116" s="38" t="s">
        <v>487</v>
      </c>
      <c r="J116" s="38" t="s">
        <v>573</v>
      </c>
      <c r="K116" s="38"/>
      <c r="L116" s="38"/>
      <c r="M116" s="40"/>
      <c r="N116" s="40"/>
      <c r="O116" s="44">
        <v>0.72916666666666663</v>
      </c>
      <c r="P116" s="44">
        <v>0.85416666666666663</v>
      </c>
      <c r="Q116" s="47"/>
      <c r="R116" s="47"/>
      <c r="S116" s="41"/>
      <c r="T116" s="41"/>
      <c r="U116" s="38" t="s">
        <v>365</v>
      </c>
      <c r="V116" s="38" t="s">
        <v>366</v>
      </c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42"/>
      <c r="AM116" s="42"/>
      <c r="AN116" s="42"/>
      <c r="AO116" s="42"/>
      <c r="AP116" s="65"/>
      <c r="AQ116" s="41" t="s">
        <v>992</v>
      </c>
    </row>
    <row r="117" spans="1:43" s="3" customFormat="1" ht="11.25" hidden="1" x14ac:dyDescent="0.2">
      <c r="A117" s="42" t="s">
        <v>805</v>
      </c>
      <c r="B117" s="42" t="s">
        <v>123</v>
      </c>
      <c r="C117" s="41">
        <v>159</v>
      </c>
      <c r="D117" s="42" t="s">
        <v>102</v>
      </c>
      <c r="E117" s="42"/>
      <c r="F117" s="78">
        <v>352639.88</v>
      </c>
      <c r="G117" s="78">
        <v>6301652.9000000004</v>
      </c>
      <c r="H117" s="42" t="s">
        <v>544</v>
      </c>
      <c r="I117" s="42" t="s">
        <v>488</v>
      </c>
      <c r="J117" s="42" t="s">
        <v>573</v>
      </c>
      <c r="K117" s="42"/>
      <c r="L117" s="42"/>
      <c r="M117" s="42"/>
      <c r="N117" s="42"/>
      <c r="O117" s="44">
        <v>0.72916666666666663</v>
      </c>
      <c r="P117" s="44">
        <v>0.85416666666666663</v>
      </c>
      <c r="Q117" s="47"/>
      <c r="R117" s="47"/>
      <c r="S117" s="47"/>
      <c r="T117" s="47"/>
      <c r="U117" s="47" t="s">
        <v>367</v>
      </c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65">
        <v>2</v>
      </c>
      <c r="AQ117" s="47" t="s">
        <v>992</v>
      </c>
    </row>
    <row r="118" spans="1:43" s="3" customFormat="1" ht="11.25" hidden="1" x14ac:dyDescent="0.2">
      <c r="A118" s="42" t="s">
        <v>805</v>
      </c>
      <c r="B118" s="42" t="s">
        <v>124</v>
      </c>
      <c r="C118" s="41">
        <v>162</v>
      </c>
      <c r="D118" s="42" t="s">
        <v>119</v>
      </c>
      <c r="E118" s="42"/>
      <c r="F118" s="78">
        <v>345540.33</v>
      </c>
      <c r="G118" s="78">
        <v>6287776.1799999997</v>
      </c>
      <c r="H118" s="42" t="s">
        <v>558</v>
      </c>
      <c r="I118" s="42" t="s">
        <v>489</v>
      </c>
      <c r="J118" s="42" t="s">
        <v>573</v>
      </c>
      <c r="K118" s="42"/>
      <c r="L118" s="42"/>
      <c r="M118" s="42"/>
      <c r="N118" s="42"/>
      <c r="O118" s="44">
        <v>0.75</v>
      </c>
      <c r="P118" s="44">
        <v>0.875</v>
      </c>
      <c r="Q118" s="47"/>
      <c r="R118" s="47"/>
      <c r="S118" s="47"/>
      <c r="T118" s="47"/>
      <c r="U118" s="47" t="s">
        <v>368</v>
      </c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65">
        <v>2</v>
      </c>
      <c r="AQ118" s="47" t="s">
        <v>992</v>
      </c>
    </row>
    <row r="119" spans="1:43" s="3" customFormat="1" ht="11.25" hidden="1" x14ac:dyDescent="0.2">
      <c r="A119" s="7" t="s">
        <v>804</v>
      </c>
      <c r="B119" s="34" t="s">
        <v>123</v>
      </c>
      <c r="C119" s="21">
        <v>164</v>
      </c>
      <c r="D119" s="5" t="s">
        <v>121</v>
      </c>
      <c r="E119" s="5"/>
      <c r="F119" s="77">
        <v>348294.77</v>
      </c>
      <c r="G119" s="77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3">
        <v>2</v>
      </c>
      <c r="AQ119" s="21" t="s">
        <v>992</v>
      </c>
    </row>
    <row r="120" spans="1:43" s="3" customFormat="1" ht="11.25" hidden="1" x14ac:dyDescent="0.2">
      <c r="A120" s="42" t="s">
        <v>805</v>
      </c>
      <c r="B120" s="42" t="s">
        <v>124</v>
      </c>
      <c r="C120" s="41">
        <v>165</v>
      </c>
      <c r="D120" s="42" t="s">
        <v>119</v>
      </c>
      <c r="E120" s="42"/>
      <c r="F120" s="78">
        <v>345540.33</v>
      </c>
      <c r="G120" s="78">
        <v>6287776.1799999997</v>
      </c>
      <c r="H120" s="42" t="s">
        <v>558</v>
      </c>
      <c r="I120" s="42" t="s">
        <v>489</v>
      </c>
      <c r="J120" s="42" t="s">
        <v>573</v>
      </c>
      <c r="K120" s="42"/>
      <c r="L120" s="42"/>
      <c r="M120" s="42"/>
      <c r="N120" s="42"/>
      <c r="O120" s="44">
        <v>0.70833333333333337</v>
      </c>
      <c r="P120" s="44">
        <v>0.91666666666666663</v>
      </c>
      <c r="Q120" s="47"/>
      <c r="R120" s="47"/>
      <c r="S120" s="47"/>
      <c r="T120" s="47"/>
      <c r="U120" s="47" t="s">
        <v>369</v>
      </c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65">
        <v>2</v>
      </c>
      <c r="AQ120" s="47" t="s">
        <v>992</v>
      </c>
    </row>
    <row r="121" spans="1:43" s="3" customFormat="1" ht="11.25" hidden="1" x14ac:dyDescent="0.2">
      <c r="A121" s="7" t="s">
        <v>804</v>
      </c>
      <c r="B121" s="34" t="s">
        <v>124</v>
      </c>
      <c r="C121" s="21">
        <v>166</v>
      </c>
      <c r="D121" s="5" t="s">
        <v>103</v>
      </c>
      <c r="E121" s="5"/>
      <c r="F121" s="77">
        <v>352930.74</v>
      </c>
      <c r="G121" s="77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3">
        <v>2</v>
      </c>
      <c r="AQ121" s="21" t="s">
        <v>992</v>
      </c>
    </row>
    <row r="122" spans="1:43" s="3" customFormat="1" ht="11.25" hidden="1" x14ac:dyDescent="0.2">
      <c r="A122" s="7" t="s">
        <v>804</v>
      </c>
      <c r="B122" s="34" t="s">
        <v>123</v>
      </c>
      <c r="C122" s="21">
        <v>168</v>
      </c>
      <c r="D122" s="5" t="s">
        <v>118</v>
      </c>
      <c r="E122" s="5"/>
      <c r="F122" s="77">
        <v>341911.17</v>
      </c>
      <c r="G122" s="77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3">
        <v>3</v>
      </c>
      <c r="AQ122" s="21" t="s">
        <v>992</v>
      </c>
    </row>
    <row r="123" spans="1:43" s="3" customFormat="1" ht="11.25" hidden="1" x14ac:dyDescent="0.2">
      <c r="A123" s="42" t="s">
        <v>805</v>
      </c>
      <c r="B123" s="42" t="s">
        <v>124</v>
      </c>
      <c r="C123" s="41">
        <v>170</v>
      </c>
      <c r="D123" s="42" t="s">
        <v>119</v>
      </c>
      <c r="E123" s="42"/>
      <c r="F123" s="78">
        <v>345540.33</v>
      </c>
      <c r="G123" s="78">
        <v>6287776.1799999997</v>
      </c>
      <c r="H123" s="42" t="s">
        <v>558</v>
      </c>
      <c r="I123" s="42" t="s">
        <v>489</v>
      </c>
      <c r="J123" s="42" t="s">
        <v>573</v>
      </c>
      <c r="K123" s="42"/>
      <c r="L123" s="42"/>
      <c r="M123" s="42"/>
      <c r="N123" s="42"/>
      <c r="O123" s="44">
        <v>0.25</v>
      </c>
      <c r="P123" s="44">
        <v>0.39583333333333331</v>
      </c>
      <c r="Q123" s="47"/>
      <c r="R123" s="47"/>
      <c r="S123" s="47"/>
      <c r="T123" s="47"/>
      <c r="U123" s="47" t="s">
        <v>373</v>
      </c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65">
        <v>5</v>
      </c>
      <c r="AQ123" s="47" t="s">
        <v>992</v>
      </c>
    </row>
    <row r="124" spans="1:43" s="3" customFormat="1" ht="11.25" hidden="1" x14ac:dyDescent="0.2">
      <c r="A124" s="42" t="s">
        <v>805</v>
      </c>
      <c r="B124" s="42" t="s">
        <v>123</v>
      </c>
      <c r="C124" s="41">
        <v>172</v>
      </c>
      <c r="D124" s="42" t="s">
        <v>104</v>
      </c>
      <c r="E124" s="42"/>
      <c r="F124" s="78">
        <v>354187.54</v>
      </c>
      <c r="G124" s="78">
        <v>6304550.2599999998</v>
      </c>
      <c r="H124" s="42" t="s">
        <v>562</v>
      </c>
      <c r="I124" s="42" t="s">
        <v>493</v>
      </c>
      <c r="J124" s="42" t="s">
        <v>566</v>
      </c>
      <c r="K124" s="42"/>
      <c r="L124" s="42"/>
      <c r="M124" s="42"/>
      <c r="N124" s="42"/>
      <c r="O124" s="44">
        <v>0.72916666666666663</v>
      </c>
      <c r="P124" s="44">
        <v>0.85416666666666663</v>
      </c>
      <c r="Q124" s="47"/>
      <c r="R124" s="47"/>
      <c r="S124" s="47"/>
      <c r="T124" s="47"/>
      <c r="U124" s="47" t="s">
        <v>363</v>
      </c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65">
        <v>2</v>
      </c>
      <c r="AQ124" s="47" t="s">
        <v>992</v>
      </c>
    </row>
    <row r="125" spans="1:43" s="3" customFormat="1" ht="11.25" hidden="1" x14ac:dyDescent="0.2">
      <c r="A125" s="42" t="s">
        <v>805</v>
      </c>
      <c r="B125" s="42" t="s">
        <v>123</v>
      </c>
      <c r="C125" s="41">
        <v>173</v>
      </c>
      <c r="D125" s="42" t="s">
        <v>104</v>
      </c>
      <c r="E125" s="42"/>
      <c r="F125" s="78">
        <v>354187.54</v>
      </c>
      <c r="G125" s="78">
        <v>6304550.2599999998</v>
      </c>
      <c r="H125" s="42" t="s">
        <v>562</v>
      </c>
      <c r="I125" s="42" t="s">
        <v>493</v>
      </c>
      <c r="J125" s="42" t="s">
        <v>566</v>
      </c>
      <c r="K125" s="42"/>
      <c r="L125" s="42"/>
      <c r="M125" s="42"/>
      <c r="N125" s="42"/>
      <c r="O125" s="44">
        <v>0.72916666666666663</v>
      </c>
      <c r="P125" s="44">
        <v>0.85416666666666663</v>
      </c>
      <c r="Q125" s="47"/>
      <c r="R125" s="47"/>
      <c r="S125" s="47"/>
      <c r="T125" s="47"/>
      <c r="U125" s="47" t="s">
        <v>374</v>
      </c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65">
        <v>2</v>
      </c>
      <c r="AQ125" s="47" t="s">
        <v>992</v>
      </c>
    </row>
    <row r="126" spans="1:43" s="3" customFormat="1" ht="11.25" hidden="1" x14ac:dyDescent="0.2">
      <c r="A126" s="7" t="s">
        <v>804</v>
      </c>
      <c r="B126" s="34" t="s">
        <v>124</v>
      </c>
      <c r="C126" s="21">
        <v>178</v>
      </c>
      <c r="D126" s="5" t="s">
        <v>119</v>
      </c>
      <c r="E126" s="5"/>
      <c r="F126" s="77">
        <v>345540.33</v>
      </c>
      <c r="G126" s="77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3">
        <v>2</v>
      </c>
      <c r="AQ126" s="21" t="s">
        <v>992</v>
      </c>
    </row>
    <row r="127" spans="1:43" s="3" customFormat="1" ht="11.25" hidden="1" x14ac:dyDescent="0.2">
      <c r="A127" s="42" t="s">
        <v>805</v>
      </c>
      <c r="B127" s="42" t="s">
        <v>124</v>
      </c>
      <c r="C127" s="41">
        <v>179</v>
      </c>
      <c r="D127" s="42" t="s">
        <v>119</v>
      </c>
      <c r="E127" s="42"/>
      <c r="F127" s="78">
        <v>345540.33</v>
      </c>
      <c r="G127" s="78">
        <v>6287776.1799999997</v>
      </c>
      <c r="H127" s="42" t="s">
        <v>558</v>
      </c>
      <c r="I127" s="42" t="s">
        <v>489</v>
      </c>
      <c r="J127" s="42" t="s">
        <v>570</v>
      </c>
      <c r="K127" s="42"/>
      <c r="L127" s="42"/>
      <c r="M127" s="42"/>
      <c r="N127" s="42"/>
      <c r="O127" s="44">
        <v>0.625</v>
      </c>
      <c r="P127" s="44">
        <v>0.9375</v>
      </c>
      <c r="Q127" s="47"/>
      <c r="R127" s="47"/>
      <c r="S127" s="47"/>
      <c r="T127" s="47"/>
      <c r="U127" s="47" t="s">
        <v>376</v>
      </c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65">
        <v>4</v>
      </c>
      <c r="AQ127" s="47" t="s">
        <v>992</v>
      </c>
    </row>
    <row r="128" spans="1:43" s="3" customFormat="1" ht="11.25" hidden="1" x14ac:dyDescent="0.2">
      <c r="A128" s="42" t="s">
        <v>805</v>
      </c>
      <c r="B128" s="42" t="s">
        <v>123</v>
      </c>
      <c r="C128" s="41">
        <v>183</v>
      </c>
      <c r="D128" s="42" t="s">
        <v>105</v>
      </c>
      <c r="E128" s="42"/>
      <c r="F128" s="78">
        <v>346337.71</v>
      </c>
      <c r="G128" s="78">
        <v>6299501.46</v>
      </c>
      <c r="H128" s="42" t="s">
        <v>549</v>
      </c>
      <c r="I128" s="42" t="s">
        <v>494</v>
      </c>
      <c r="J128" s="42" t="s">
        <v>575</v>
      </c>
      <c r="K128" s="42"/>
      <c r="L128" s="42"/>
      <c r="M128" s="42"/>
      <c r="N128" s="42"/>
      <c r="O128" s="44">
        <v>0.72916666666666663</v>
      </c>
      <c r="P128" s="44">
        <v>0.875</v>
      </c>
      <c r="Q128" s="47"/>
      <c r="R128" s="47"/>
      <c r="S128" s="47"/>
      <c r="T128" s="47"/>
      <c r="U128" s="47" t="s">
        <v>383</v>
      </c>
      <c r="V128" s="47" t="s">
        <v>330</v>
      </c>
      <c r="W128" s="47" t="s">
        <v>384</v>
      </c>
      <c r="X128" s="47" t="s">
        <v>390</v>
      </c>
      <c r="Y128" s="47" t="s">
        <v>606</v>
      </c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65">
        <v>3</v>
      </c>
      <c r="AQ128" s="47" t="s">
        <v>992</v>
      </c>
    </row>
    <row r="129" spans="1:43" s="3" customFormat="1" ht="11.25" hidden="1" x14ac:dyDescent="0.2">
      <c r="A129" s="7" t="s">
        <v>804</v>
      </c>
      <c r="B129" s="34" t="s">
        <v>125</v>
      </c>
      <c r="C129" s="21">
        <v>185</v>
      </c>
      <c r="D129" s="5" t="s">
        <v>116</v>
      </c>
      <c r="E129" s="5"/>
      <c r="F129" s="77">
        <v>354055.16</v>
      </c>
      <c r="G129" s="77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3">
        <v>3</v>
      </c>
      <c r="AQ129" s="21" t="s">
        <v>992</v>
      </c>
    </row>
    <row r="130" spans="1:43" s="3" customFormat="1" ht="11.25" hidden="1" x14ac:dyDescent="0.2">
      <c r="A130" s="7" t="s">
        <v>804</v>
      </c>
      <c r="B130" s="34" t="s">
        <v>125</v>
      </c>
      <c r="C130" s="21">
        <v>186</v>
      </c>
      <c r="D130" s="5" t="s">
        <v>115</v>
      </c>
      <c r="E130" s="5"/>
      <c r="F130" s="77">
        <v>356344.85</v>
      </c>
      <c r="G130" s="77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3">
        <v>4</v>
      </c>
      <c r="AQ130" s="21" t="s">
        <v>992</v>
      </c>
    </row>
    <row r="131" spans="1:43" s="3" customFormat="1" ht="11.25" hidden="1" x14ac:dyDescent="0.2">
      <c r="A131" s="7" t="s">
        <v>804</v>
      </c>
      <c r="B131" s="34" t="s">
        <v>123</v>
      </c>
      <c r="C131" s="21">
        <v>187</v>
      </c>
      <c r="D131" s="5" t="s">
        <v>666</v>
      </c>
      <c r="E131" s="5"/>
      <c r="F131" s="77">
        <v>352786.13</v>
      </c>
      <c r="G131" s="77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3">
        <v>2</v>
      </c>
      <c r="AQ131" s="21" t="s">
        <v>992</v>
      </c>
    </row>
    <row r="132" spans="1:43" s="3" customFormat="1" ht="11.25" hidden="1" x14ac:dyDescent="0.2">
      <c r="A132" s="7" t="s">
        <v>804</v>
      </c>
      <c r="B132" s="34" t="s">
        <v>123</v>
      </c>
      <c r="C132" s="21">
        <v>188</v>
      </c>
      <c r="D132" s="5" t="s">
        <v>667</v>
      </c>
      <c r="E132" s="5"/>
      <c r="F132" s="77">
        <v>352795.16</v>
      </c>
      <c r="G132" s="77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3">
        <v>3</v>
      </c>
      <c r="AQ132" s="21" t="s">
        <v>992</v>
      </c>
    </row>
    <row r="133" spans="1:43" s="3" customFormat="1" ht="11.25" hidden="1" x14ac:dyDescent="0.2">
      <c r="A133" s="42" t="s">
        <v>805</v>
      </c>
      <c r="B133" s="42" t="s">
        <v>123</v>
      </c>
      <c r="C133" s="41">
        <v>189</v>
      </c>
      <c r="D133" s="42" t="s">
        <v>106</v>
      </c>
      <c r="E133" s="42"/>
      <c r="F133" s="78">
        <v>346022.13</v>
      </c>
      <c r="G133" s="78">
        <v>6296456.4100000001</v>
      </c>
      <c r="H133" s="42" t="s">
        <v>549</v>
      </c>
      <c r="I133" s="42" t="s">
        <v>499</v>
      </c>
      <c r="J133" s="42" t="s">
        <v>575</v>
      </c>
      <c r="K133" s="42"/>
      <c r="L133" s="42"/>
      <c r="M133" s="42"/>
      <c r="N133" s="42"/>
      <c r="O133" s="44">
        <v>0.27083333333333331</v>
      </c>
      <c r="P133" s="44">
        <v>0.39583333333333331</v>
      </c>
      <c r="Q133" s="47">
        <v>0.70833333333333337</v>
      </c>
      <c r="R133" s="47">
        <v>0.83333333333333337</v>
      </c>
      <c r="S133" s="47"/>
      <c r="T133" s="47"/>
      <c r="U133" s="47" t="s">
        <v>251</v>
      </c>
      <c r="V133" s="47" t="s">
        <v>254</v>
      </c>
      <c r="W133" s="47" t="s">
        <v>255</v>
      </c>
      <c r="X133" s="47" t="s">
        <v>253</v>
      </c>
      <c r="Y133" s="47" t="s">
        <v>257</v>
      </c>
      <c r="Z133" s="47" t="s">
        <v>390</v>
      </c>
      <c r="AA133" s="47" t="s">
        <v>515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65">
        <v>3</v>
      </c>
      <c r="AQ133" s="47" t="s">
        <v>992</v>
      </c>
    </row>
    <row r="134" spans="1:43" s="3" customFormat="1" ht="11.25" hidden="1" x14ac:dyDescent="0.2">
      <c r="A134" s="7" t="s">
        <v>804</v>
      </c>
      <c r="B134" s="34" t="s">
        <v>123</v>
      </c>
      <c r="C134" s="21">
        <v>190</v>
      </c>
      <c r="D134" s="5" t="s">
        <v>107</v>
      </c>
      <c r="E134" s="5"/>
      <c r="F134" s="77">
        <v>339858.91</v>
      </c>
      <c r="G134" s="77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3">
        <v>3</v>
      </c>
      <c r="AQ134" s="21" t="s">
        <v>992</v>
      </c>
    </row>
    <row r="135" spans="1:43" s="3" customFormat="1" ht="11.25" hidden="1" x14ac:dyDescent="0.2">
      <c r="A135" s="7" t="s">
        <v>804</v>
      </c>
      <c r="B135" s="34" t="s">
        <v>123</v>
      </c>
      <c r="C135" s="21">
        <v>191</v>
      </c>
      <c r="D135" s="7" t="s">
        <v>518</v>
      </c>
      <c r="E135" s="7"/>
      <c r="F135" s="77">
        <v>346790.32</v>
      </c>
      <c r="G135" s="77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3">
        <v>4</v>
      </c>
      <c r="AQ135" s="21" t="s">
        <v>992</v>
      </c>
    </row>
    <row r="136" spans="1:43" s="3" customFormat="1" ht="11.25" hidden="1" x14ac:dyDescent="0.2">
      <c r="A136" s="7" t="s">
        <v>804</v>
      </c>
      <c r="B136" s="34" t="s">
        <v>125</v>
      </c>
      <c r="C136" s="21">
        <v>192</v>
      </c>
      <c r="D136" s="7" t="s">
        <v>519</v>
      </c>
      <c r="E136" s="7"/>
      <c r="F136" s="77">
        <v>346225.95</v>
      </c>
      <c r="G136" s="77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789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3">
        <v>5</v>
      </c>
      <c r="AQ136" s="21" t="s">
        <v>992</v>
      </c>
    </row>
    <row r="137" spans="1:43" s="3" customFormat="1" ht="11.25" hidden="1" x14ac:dyDescent="0.2">
      <c r="A137" s="7" t="s">
        <v>804</v>
      </c>
      <c r="B137" s="35" t="s">
        <v>125</v>
      </c>
      <c r="C137" s="21">
        <v>193</v>
      </c>
      <c r="D137" s="7" t="s">
        <v>525</v>
      </c>
      <c r="E137" s="7"/>
      <c r="F137" s="77">
        <v>341463.27</v>
      </c>
      <c r="G137" s="77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3">
        <v>6</v>
      </c>
      <c r="AQ137" s="21" t="s">
        <v>992</v>
      </c>
    </row>
    <row r="138" spans="1:43" s="3" customFormat="1" ht="11.25" hidden="1" x14ac:dyDescent="0.2">
      <c r="A138" s="7" t="s">
        <v>804</v>
      </c>
      <c r="B138" s="35" t="s">
        <v>125</v>
      </c>
      <c r="C138" s="21">
        <v>194</v>
      </c>
      <c r="D138" s="7" t="s">
        <v>526</v>
      </c>
      <c r="E138" s="7"/>
      <c r="F138" s="77">
        <v>352673.28000000003</v>
      </c>
      <c r="G138" s="77">
        <v>6301705.5700000003</v>
      </c>
      <c r="H138" s="9" t="s">
        <v>544</v>
      </c>
      <c r="I138" s="7" t="s">
        <v>884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877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3">
        <v>5</v>
      </c>
      <c r="AQ138" s="21" t="s">
        <v>992</v>
      </c>
    </row>
    <row r="139" spans="1:43" s="16" customFormat="1" ht="22.5" hidden="1" x14ac:dyDescent="0.2">
      <c r="A139" s="42" t="s">
        <v>805</v>
      </c>
      <c r="B139" s="46" t="s">
        <v>778</v>
      </c>
      <c r="C139" s="41">
        <v>195</v>
      </c>
      <c r="D139" s="38" t="s">
        <v>120</v>
      </c>
      <c r="E139" s="38"/>
      <c r="F139" s="78">
        <v>351553.5</v>
      </c>
      <c r="G139" s="78">
        <v>6290027.2999999998</v>
      </c>
      <c r="H139" s="38" t="s">
        <v>559</v>
      </c>
      <c r="I139" s="38" t="s">
        <v>476</v>
      </c>
      <c r="J139" s="38" t="s">
        <v>570</v>
      </c>
      <c r="K139" s="38"/>
      <c r="L139" s="38"/>
      <c r="M139" s="40"/>
      <c r="N139" s="40"/>
      <c r="O139" s="44">
        <v>0.25</v>
      </c>
      <c r="P139" s="44">
        <v>0.95833333333333337</v>
      </c>
      <c r="Q139" s="44"/>
      <c r="R139" s="44"/>
      <c r="S139" s="44" t="s">
        <v>610</v>
      </c>
      <c r="T139" s="44" t="s">
        <v>611</v>
      </c>
      <c r="U139" s="38" t="s">
        <v>331</v>
      </c>
      <c r="V139" s="38" t="s">
        <v>279</v>
      </c>
      <c r="W139" s="38" t="s">
        <v>280</v>
      </c>
      <c r="X139" s="38" t="s">
        <v>332</v>
      </c>
      <c r="Y139" s="38" t="s">
        <v>333</v>
      </c>
      <c r="Z139" s="38" t="s">
        <v>334</v>
      </c>
      <c r="AA139" s="38" t="s">
        <v>335</v>
      </c>
      <c r="AB139" s="38" t="s">
        <v>282</v>
      </c>
      <c r="AC139" s="38" t="s">
        <v>278</v>
      </c>
      <c r="AD139" s="38" t="s">
        <v>636</v>
      </c>
      <c r="AE139" s="38" t="s">
        <v>679</v>
      </c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65">
        <v>2</v>
      </c>
      <c r="AQ139" s="41" t="s">
        <v>992</v>
      </c>
    </row>
    <row r="140" spans="1:43" s="16" customFormat="1" ht="11.25" hidden="1" x14ac:dyDescent="0.2">
      <c r="A140" s="42" t="s">
        <v>805</v>
      </c>
      <c r="B140" s="46" t="s">
        <v>813</v>
      </c>
      <c r="C140" s="41">
        <v>196</v>
      </c>
      <c r="D140" s="38" t="s">
        <v>540</v>
      </c>
      <c r="E140" s="38"/>
      <c r="F140" s="78">
        <v>348203.88</v>
      </c>
      <c r="G140" s="78">
        <v>6298402.1100000003</v>
      </c>
      <c r="H140" s="38"/>
      <c r="I140" s="38" t="s">
        <v>537</v>
      </c>
      <c r="J140" s="38"/>
      <c r="K140" s="38"/>
      <c r="L140" s="38"/>
      <c r="M140" s="40"/>
      <c r="N140" s="40"/>
      <c r="O140" s="44"/>
      <c r="P140" s="44"/>
      <c r="Q140" s="41"/>
      <c r="R140" s="41"/>
      <c r="S140" s="41"/>
      <c r="T140" s="41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65"/>
      <c r="AQ140" s="41" t="s">
        <v>992</v>
      </c>
    </row>
    <row r="141" spans="1:43" s="16" customFormat="1" ht="11.25" hidden="1" x14ac:dyDescent="0.2">
      <c r="A141" s="42" t="s">
        <v>805</v>
      </c>
      <c r="B141" s="46" t="s">
        <v>813</v>
      </c>
      <c r="C141" s="41">
        <v>197</v>
      </c>
      <c r="D141" s="38" t="s">
        <v>668</v>
      </c>
      <c r="E141" s="38"/>
      <c r="F141" s="78">
        <v>351750.47</v>
      </c>
      <c r="G141" s="78">
        <v>6289175.4199999999</v>
      </c>
      <c r="H141" s="38"/>
      <c r="I141" s="38" t="s">
        <v>538</v>
      </c>
      <c r="J141" s="38"/>
      <c r="K141" s="38"/>
      <c r="L141" s="38"/>
      <c r="M141" s="40"/>
      <c r="N141" s="40"/>
      <c r="O141" s="44"/>
      <c r="P141" s="44"/>
      <c r="Q141" s="41"/>
      <c r="R141" s="41"/>
      <c r="S141" s="41"/>
      <c r="T141" s="41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65"/>
      <c r="AQ141" s="41" t="s">
        <v>992</v>
      </c>
    </row>
    <row r="142" spans="1:43" s="16" customFormat="1" ht="11.25" hidden="1" x14ac:dyDescent="0.2">
      <c r="A142" s="42" t="s">
        <v>805</v>
      </c>
      <c r="B142" s="46" t="s">
        <v>813</v>
      </c>
      <c r="C142" s="41">
        <v>198</v>
      </c>
      <c r="D142" s="38" t="s">
        <v>541</v>
      </c>
      <c r="E142" s="38"/>
      <c r="F142" s="78">
        <v>346830.11</v>
      </c>
      <c r="G142" s="78">
        <v>6299626.4400000004</v>
      </c>
      <c r="H142" s="38"/>
      <c r="I142" s="38" t="s">
        <v>539</v>
      </c>
      <c r="J142" s="38"/>
      <c r="K142" s="38"/>
      <c r="L142" s="38"/>
      <c r="M142" s="40"/>
      <c r="N142" s="40"/>
      <c r="O142" s="44"/>
      <c r="P142" s="44"/>
      <c r="Q142" s="41"/>
      <c r="R142" s="41"/>
      <c r="S142" s="41"/>
      <c r="T142" s="41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65"/>
      <c r="AQ142" s="41" t="s">
        <v>992</v>
      </c>
    </row>
    <row r="143" spans="1:43" s="3" customFormat="1" ht="11.25" x14ac:dyDescent="0.2">
      <c r="A143" s="7" t="s">
        <v>804</v>
      </c>
      <c r="B143" s="35" t="s">
        <v>774</v>
      </c>
      <c r="C143" s="21">
        <v>199</v>
      </c>
      <c r="D143" s="5" t="s">
        <v>119</v>
      </c>
      <c r="E143" s="5"/>
      <c r="F143" s="79">
        <v>345540.33</v>
      </c>
      <c r="G143" s="77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3">
        <v>3</v>
      </c>
      <c r="AQ143" s="21" t="s">
        <v>992</v>
      </c>
    </row>
    <row r="144" spans="1:43" s="3" customFormat="1" ht="11.25" x14ac:dyDescent="0.2">
      <c r="A144" s="7" t="s">
        <v>804</v>
      </c>
      <c r="B144" s="35" t="s">
        <v>774</v>
      </c>
      <c r="C144" s="21">
        <v>200</v>
      </c>
      <c r="D144" s="5" t="s">
        <v>119</v>
      </c>
      <c r="E144" s="5"/>
      <c r="F144" s="79">
        <v>345540.33</v>
      </c>
      <c r="G144" s="77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3">
        <v>3</v>
      </c>
      <c r="AQ144" s="21" t="s">
        <v>992</v>
      </c>
    </row>
    <row r="145" spans="1:43" s="3" customFormat="1" ht="11.25" x14ac:dyDescent="0.2">
      <c r="A145" s="7" t="s">
        <v>804</v>
      </c>
      <c r="B145" s="35" t="s">
        <v>774</v>
      </c>
      <c r="C145" s="21">
        <v>201</v>
      </c>
      <c r="D145" s="5" t="s">
        <v>119</v>
      </c>
      <c r="E145" s="5"/>
      <c r="F145" s="79">
        <v>345540.33</v>
      </c>
      <c r="G145" s="77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3">
        <v>3</v>
      </c>
      <c r="AQ145" s="21" t="s">
        <v>992</v>
      </c>
    </row>
    <row r="146" spans="1:43" s="3" customFormat="1" ht="11.25" x14ac:dyDescent="0.2">
      <c r="A146" s="7" t="s">
        <v>804</v>
      </c>
      <c r="B146" s="35" t="s">
        <v>774</v>
      </c>
      <c r="C146" s="21">
        <v>202</v>
      </c>
      <c r="D146" s="5" t="s">
        <v>119</v>
      </c>
      <c r="E146" s="5"/>
      <c r="F146" s="79">
        <v>345540.33</v>
      </c>
      <c r="G146" s="77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3">
        <v>2</v>
      </c>
      <c r="AQ146" s="21" t="s">
        <v>992</v>
      </c>
    </row>
    <row r="147" spans="1:43" s="3" customFormat="1" ht="11.25" x14ac:dyDescent="0.2">
      <c r="A147" s="7" t="s">
        <v>804</v>
      </c>
      <c r="B147" s="35" t="s">
        <v>774</v>
      </c>
      <c r="C147" s="21">
        <v>203</v>
      </c>
      <c r="D147" s="5" t="s">
        <v>119</v>
      </c>
      <c r="E147" s="5"/>
      <c r="F147" s="79">
        <v>345540.33</v>
      </c>
      <c r="G147" s="77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3">
        <v>2</v>
      </c>
      <c r="AQ147" s="21" t="s">
        <v>992</v>
      </c>
    </row>
    <row r="148" spans="1:43" s="16" customFormat="1" ht="11.25" hidden="1" x14ac:dyDescent="0.2">
      <c r="A148" s="42" t="s">
        <v>805</v>
      </c>
      <c r="B148" s="54" t="s">
        <v>123</v>
      </c>
      <c r="C148" s="41">
        <v>204</v>
      </c>
      <c r="D148" s="42" t="s">
        <v>631</v>
      </c>
      <c r="E148" s="42"/>
      <c r="F148" s="78">
        <v>347065.75</v>
      </c>
      <c r="G148" s="80">
        <v>6298411.1200000001</v>
      </c>
      <c r="H148" s="42" t="s">
        <v>549</v>
      </c>
      <c r="I148" s="42" t="s">
        <v>632</v>
      </c>
      <c r="J148" s="42"/>
      <c r="K148" s="42"/>
      <c r="L148" s="42"/>
      <c r="M148" s="42"/>
      <c r="N148" s="42"/>
      <c r="O148" s="44"/>
      <c r="P148" s="44"/>
      <c r="Q148" s="44"/>
      <c r="R148" s="44"/>
      <c r="S148" s="41"/>
      <c r="T148" s="41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65"/>
      <c r="AQ148" s="41" t="s">
        <v>992</v>
      </c>
    </row>
    <row r="149" spans="1:43" s="16" customFormat="1" ht="11.25" hidden="1" x14ac:dyDescent="0.2">
      <c r="A149" s="42" t="s">
        <v>805</v>
      </c>
      <c r="B149" s="54" t="s">
        <v>123</v>
      </c>
      <c r="C149" s="41">
        <v>205</v>
      </c>
      <c r="D149" s="42" t="s">
        <v>627</v>
      </c>
      <c r="E149" s="42"/>
      <c r="F149" s="78">
        <v>345939.19</v>
      </c>
      <c r="G149" s="80">
        <v>6298180.1799999997</v>
      </c>
      <c r="H149" s="42" t="s">
        <v>549</v>
      </c>
      <c r="I149" s="42" t="s">
        <v>628</v>
      </c>
      <c r="J149" s="42"/>
      <c r="K149" s="42"/>
      <c r="L149" s="42"/>
      <c r="M149" s="42"/>
      <c r="N149" s="42"/>
      <c r="O149" s="44"/>
      <c r="P149" s="44"/>
      <c r="Q149" s="44"/>
      <c r="R149" s="44"/>
      <c r="S149" s="41"/>
      <c r="T149" s="41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65"/>
      <c r="AQ149" s="41" t="s">
        <v>992</v>
      </c>
    </row>
    <row r="150" spans="1:43" s="16" customFormat="1" ht="11.25" hidden="1" x14ac:dyDescent="0.2">
      <c r="A150" s="42" t="s">
        <v>805</v>
      </c>
      <c r="B150" s="54" t="s">
        <v>123</v>
      </c>
      <c r="C150" s="41">
        <v>206</v>
      </c>
      <c r="D150" s="42" t="s">
        <v>629</v>
      </c>
      <c r="E150" s="42"/>
      <c r="F150" s="78">
        <v>346024.39</v>
      </c>
      <c r="G150" s="80">
        <v>6298161.8300000001</v>
      </c>
      <c r="H150" s="42" t="s">
        <v>549</v>
      </c>
      <c r="I150" s="42" t="s">
        <v>630</v>
      </c>
      <c r="J150" s="42"/>
      <c r="K150" s="42"/>
      <c r="L150" s="42"/>
      <c r="M150" s="42"/>
      <c r="N150" s="42"/>
      <c r="O150" s="44"/>
      <c r="P150" s="44"/>
      <c r="Q150" s="44"/>
      <c r="R150" s="44"/>
      <c r="S150" s="41"/>
      <c r="T150" s="41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65"/>
      <c r="AQ150" s="41" t="s">
        <v>992</v>
      </c>
    </row>
    <row r="151" spans="1:43" s="16" customFormat="1" ht="11.25" hidden="1" x14ac:dyDescent="0.2">
      <c r="A151" s="42" t="s">
        <v>805</v>
      </c>
      <c r="B151" s="54" t="s">
        <v>123</v>
      </c>
      <c r="C151" s="41">
        <v>207</v>
      </c>
      <c r="D151" s="42" t="s">
        <v>633</v>
      </c>
      <c r="E151" s="42"/>
      <c r="F151" s="78">
        <v>338154.45</v>
      </c>
      <c r="G151" s="80">
        <v>6298072.2800000003</v>
      </c>
      <c r="H151" s="42" t="s">
        <v>549</v>
      </c>
      <c r="I151" s="42" t="s">
        <v>634</v>
      </c>
      <c r="J151" s="42"/>
      <c r="K151" s="42"/>
      <c r="L151" s="42"/>
      <c r="M151" s="42"/>
      <c r="N151" s="42"/>
      <c r="O151" s="44"/>
      <c r="P151" s="44"/>
      <c r="Q151" s="44"/>
      <c r="R151" s="44"/>
      <c r="S151" s="41"/>
      <c r="T151" s="41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65"/>
      <c r="AQ151" s="41" t="s">
        <v>992</v>
      </c>
    </row>
    <row r="152" spans="1:43" s="3" customFormat="1" ht="11.25" x14ac:dyDescent="0.2">
      <c r="A152" s="7" t="s">
        <v>804</v>
      </c>
      <c r="B152" s="35" t="s">
        <v>774</v>
      </c>
      <c r="C152" s="21">
        <v>208</v>
      </c>
      <c r="D152" s="5" t="s">
        <v>119</v>
      </c>
      <c r="E152" s="5"/>
      <c r="F152" s="79">
        <v>345540.33</v>
      </c>
      <c r="G152" s="77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3">
        <v>2</v>
      </c>
      <c r="AQ152" s="21" t="s">
        <v>992</v>
      </c>
    </row>
    <row r="153" spans="1:43" s="3" customFormat="1" ht="22.5" x14ac:dyDescent="0.2">
      <c r="A153" s="7" t="s">
        <v>804</v>
      </c>
      <c r="B153" s="35" t="s">
        <v>774</v>
      </c>
      <c r="C153" s="21">
        <v>209</v>
      </c>
      <c r="D153" s="5" t="s">
        <v>119</v>
      </c>
      <c r="E153" s="5"/>
      <c r="F153" s="79">
        <v>345540.33</v>
      </c>
      <c r="G153" s="77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3">
        <v>2</v>
      </c>
      <c r="AQ153" s="21" t="s">
        <v>992</v>
      </c>
    </row>
    <row r="154" spans="1:43" s="16" customFormat="1" ht="11.25" hidden="1" x14ac:dyDescent="0.2">
      <c r="A154" s="42" t="s">
        <v>805</v>
      </c>
      <c r="B154" s="54" t="s">
        <v>124</v>
      </c>
      <c r="C154" s="41">
        <v>210</v>
      </c>
      <c r="D154" s="42" t="s">
        <v>119</v>
      </c>
      <c r="E154" s="42"/>
      <c r="F154" s="78">
        <v>345540.33</v>
      </c>
      <c r="G154" s="80">
        <v>6287776.1799999997</v>
      </c>
      <c r="H154" s="42" t="s">
        <v>558</v>
      </c>
      <c r="I154" s="42" t="s">
        <v>489</v>
      </c>
      <c r="J154" s="42"/>
      <c r="K154" s="42"/>
      <c r="L154" s="42"/>
      <c r="M154" s="42"/>
      <c r="N154" s="42"/>
      <c r="O154" s="44"/>
      <c r="P154" s="44"/>
      <c r="Q154" s="44"/>
      <c r="R154" s="44"/>
      <c r="S154" s="41"/>
      <c r="T154" s="41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65"/>
      <c r="AQ154" s="41" t="s">
        <v>992</v>
      </c>
    </row>
    <row r="155" spans="1:43" s="3" customFormat="1" ht="11.25" x14ac:dyDescent="0.2">
      <c r="A155" s="7" t="s">
        <v>804</v>
      </c>
      <c r="B155" s="35" t="s">
        <v>774</v>
      </c>
      <c r="C155" s="21">
        <v>211</v>
      </c>
      <c r="D155" s="5" t="s">
        <v>119</v>
      </c>
      <c r="E155" s="5"/>
      <c r="F155" s="79">
        <v>345540.33</v>
      </c>
      <c r="G155" s="77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3">
        <v>2</v>
      </c>
      <c r="AQ155" s="21" t="s">
        <v>992</v>
      </c>
    </row>
    <row r="156" spans="1:43" s="3" customFormat="1" ht="11.25" x14ac:dyDescent="0.2">
      <c r="A156" s="7" t="s">
        <v>804</v>
      </c>
      <c r="B156" s="35" t="s">
        <v>774</v>
      </c>
      <c r="C156" s="21">
        <v>212</v>
      </c>
      <c r="D156" s="5" t="s">
        <v>119</v>
      </c>
      <c r="E156" s="5"/>
      <c r="F156" s="79">
        <v>345540.33</v>
      </c>
      <c r="G156" s="77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3">
        <v>2</v>
      </c>
      <c r="AQ156" s="21" t="s">
        <v>992</v>
      </c>
    </row>
    <row r="157" spans="1:43" s="3" customFormat="1" ht="11.25" x14ac:dyDescent="0.2">
      <c r="A157" s="7" t="s">
        <v>804</v>
      </c>
      <c r="B157" s="35" t="s">
        <v>774</v>
      </c>
      <c r="C157" s="21">
        <v>213</v>
      </c>
      <c r="D157" s="5" t="s">
        <v>119</v>
      </c>
      <c r="E157" s="5"/>
      <c r="F157" s="79">
        <v>345540.33</v>
      </c>
      <c r="G157" s="77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3">
        <v>2</v>
      </c>
      <c r="AQ157" s="21" t="s">
        <v>992</v>
      </c>
    </row>
    <row r="158" spans="1:43" s="3" customFormat="1" x14ac:dyDescent="0.2">
      <c r="A158" s="7" t="s">
        <v>804</v>
      </c>
      <c r="B158" s="35" t="s">
        <v>775</v>
      </c>
      <c r="C158" s="21">
        <v>214</v>
      </c>
      <c r="D158" s="5" t="s">
        <v>654</v>
      </c>
      <c r="E158" s="18"/>
      <c r="F158" s="79">
        <v>348645.93</v>
      </c>
      <c r="G158" s="77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3">
        <v>2</v>
      </c>
      <c r="AQ158" s="21" t="s">
        <v>992</v>
      </c>
    </row>
    <row r="159" spans="1:43" s="3" customFormat="1" x14ac:dyDescent="0.2">
      <c r="A159" s="7" t="s">
        <v>804</v>
      </c>
      <c r="B159" s="35" t="s">
        <v>775</v>
      </c>
      <c r="C159" s="21">
        <v>215</v>
      </c>
      <c r="D159" s="5" t="s">
        <v>646</v>
      </c>
      <c r="E159" s="18"/>
      <c r="F159" s="79">
        <v>348318.21</v>
      </c>
      <c r="G159" s="77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3">
        <v>1</v>
      </c>
      <c r="AQ159" s="21" t="s">
        <v>992</v>
      </c>
    </row>
    <row r="160" spans="1:43" s="3" customFormat="1" x14ac:dyDescent="0.2">
      <c r="A160" s="7" t="s">
        <v>804</v>
      </c>
      <c r="B160" s="35" t="s">
        <v>775</v>
      </c>
      <c r="C160" s="21">
        <v>216</v>
      </c>
      <c r="D160" s="5" t="s">
        <v>649</v>
      </c>
      <c r="E160" s="18"/>
      <c r="F160" s="79">
        <v>348299.33</v>
      </c>
      <c r="G160" s="77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3">
        <v>2</v>
      </c>
      <c r="AQ160" s="21" t="s">
        <v>992</v>
      </c>
    </row>
    <row r="161" spans="1:43" s="3" customFormat="1" x14ac:dyDescent="0.2">
      <c r="A161" s="7" t="s">
        <v>804</v>
      </c>
      <c r="B161" s="35" t="s">
        <v>775</v>
      </c>
      <c r="C161" s="21">
        <v>217</v>
      </c>
      <c r="D161" s="5" t="s">
        <v>651</v>
      </c>
      <c r="E161" s="18"/>
      <c r="F161" s="79">
        <v>353752.81</v>
      </c>
      <c r="G161" s="77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3">
        <v>1</v>
      </c>
      <c r="AQ161" s="21" t="s">
        <v>992</v>
      </c>
    </row>
    <row r="162" spans="1:43" s="3" customFormat="1" x14ac:dyDescent="0.2">
      <c r="A162" s="7" t="s">
        <v>804</v>
      </c>
      <c r="B162" s="35" t="s">
        <v>775</v>
      </c>
      <c r="C162" s="21">
        <v>218</v>
      </c>
      <c r="D162" s="5" t="s">
        <v>586</v>
      </c>
      <c r="E162" s="18"/>
      <c r="F162" s="79">
        <v>345442.46</v>
      </c>
      <c r="G162" s="77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3">
        <v>3</v>
      </c>
      <c r="AQ162" s="21" t="s">
        <v>992</v>
      </c>
    </row>
    <row r="163" spans="1:43" s="3" customFormat="1" ht="11.25" x14ac:dyDescent="0.2">
      <c r="A163" s="7" t="s">
        <v>804</v>
      </c>
      <c r="B163" s="35" t="s">
        <v>775</v>
      </c>
      <c r="C163" s="21">
        <v>219</v>
      </c>
      <c r="D163" s="7" t="s">
        <v>676</v>
      </c>
      <c r="E163" s="7"/>
      <c r="F163" s="79">
        <v>351592.54</v>
      </c>
      <c r="G163" s="77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3">
        <v>2</v>
      </c>
      <c r="AQ163" s="21" t="s">
        <v>992</v>
      </c>
    </row>
    <row r="164" spans="1:43" s="3" customFormat="1" ht="11.25" x14ac:dyDescent="0.2">
      <c r="A164" s="7" t="s">
        <v>804</v>
      </c>
      <c r="B164" s="35" t="s">
        <v>775</v>
      </c>
      <c r="C164" s="21">
        <v>220</v>
      </c>
      <c r="D164" s="7" t="s">
        <v>684</v>
      </c>
      <c r="E164" s="7"/>
      <c r="F164" s="79">
        <v>341446.31</v>
      </c>
      <c r="G164" s="77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3">
        <v>2</v>
      </c>
      <c r="AQ164" s="21" t="s">
        <v>992</v>
      </c>
    </row>
    <row r="165" spans="1:43" s="3" customFormat="1" ht="11.25" x14ac:dyDescent="0.2">
      <c r="A165" s="7" t="s">
        <v>804</v>
      </c>
      <c r="B165" s="35" t="s">
        <v>775</v>
      </c>
      <c r="C165" s="21">
        <v>221</v>
      </c>
      <c r="D165" s="7" t="s">
        <v>689</v>
      </c>
      <c r="E165" s="7"/>
      <c r="F165" s="79">
        <v>347139.83</v>
      </c>
      <c r="G165" s="77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3">
        <v>2</v>
      </c>
      <c r="AQ165" s="21" t="s">
        <v>992</v>
      </c>
    </row>
    <row r="166" spans="1:43" s="3" customFormat="1" ht="11.25" x14ac:dyDescent="0.2">
      <c r="A166" s="7" t="s">
        <v>804</v>
      </c>
      <c r="B166" s="35" t="s">
        <v>775</v>
      </c>
      <c r="C166" s="21">
        <v>222</v>
      </c>
      <c r="D166" s="7" t="s">
        <v>693</v>
      </c>
      <c r="E166" s="7"/>
      <c r="F166" s="79">
        <v>353055.39</v>
      </c>
      <c r="G166" s="77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3">
        <v>1</v>
      </c>
      <c r="AQ166" s="21" t="s">
        <v>992</v>
      </c>
    </row>
    <row r="167" spans="1:43" s="3" customFormat="1" ht="11.25" x14ac:dyDescent="0.2">
      <c r="A167" s="7" t="s">
        <v>804</v>
      </c>
      <c r="B167" s="35" t="s">
        <v>775</v>
      </c>
      <c r="C167" s="21">
        <v>223</v>
      </c>
      <c r="D167" s="7" t="s">
        <v>693</v>
      </c>
      <c r="E167" s="7"/>
      <c r="F167" s="79">
        <v>353055.39</v>
      </c>
      <c r="G167" s="77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3">
        <v>1</v>
      </c>
      <c r="AQ167" s="21" t="s">
        <v>992</v>
      </c>
    </row>
    <row r="168" spans="1:43" s="3" customFormat="1" ht="11.25" x14ac:dyDescent="0.2">
      <c r="A168" s="7" t="s">
        <v>804</v>
      </c>
      <c r="B168" s="35" t="s">
        <v>775</v>
      </c>
      <c r="C168" s="21">
        <v>224</v>
      </c>
      <c r="D168" s="7" t="s">
        <v>693</v>
      </c>
      <c r="E168" s="7"/>
      <c r="F168" s="79">
        <v>353055.39</v>
      </c>
      <c r="G168" s="77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3">
        <v>1</v>
      </c>
      <c r="AQ168" s="21" t="s">
        <v>992</v>
      </c>
    </row>
    <row r="169" spans="1:43" s="3" customFormat="1" ht="11.25" x14ac:dyDescent="0.2">
      <c r="A169" s="7" t="s">
        <v>804</v>
      </c>
      <c r="B169" s="35" t="s">
        <v>775</v>
      </c>
      <c r="C169" s="21">
        <v>225</v>
      </c>
      <c r="D169" s="7" t="s">
        <v>693</v>
      </c>
      <c r="E169" s="7"/>
      <c r="F169" s="79">
        <v>353055.39</v>
      </c>
      <c r="G169" s="77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3">
        <v>1</v>
      </c>
      <c r="AQ169" s="21" t="s">
        <v>992</v>
      </c>
    </row>
    <row r="170" spans="1:43" s="3" customFormat="1" ht="11.25" x14ac:dyDescent="0.2">
      <c r="A170" s="7" t="s">
        <v>804</v>
      </c>
      <c r="B170" s="35" t="s">
        <v>775</v>
      </c>
      <c r="C170" s="21">
        <v>226</v>
      </c>
      <c r="D170" s="22" t="s">
        <v>697</v>
      </c>
      <c r="E170" s="7"/>
      <c r="F170" s="79">
        <v>346820.59</v>
      </c>
      <c r="G170" s="77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3">
        <v>2</v>
      </c>
      <c r="AQ170" s="21" t="s">
        <v>992</v>
      </c>
    </row>
    <row r="171" spans="1:43" s="3" customFormat="1" ht="11.25" x14ac:dyDescent="0.2">
      <c r="A171" s="7" t="s">
        <v>804</v>
      </c>
      <c r="B171" s="35" t="s">
        <v>775</v>
      </c>
      <c r="C171" s="21">
        <v>227</v>
      </c>
      <c r="D171" s="22" t="s">
        <v>541</v>
      </c>
      <c r="E171" s="7"/>
      <c r="F171" s="79">
        <v>346830.11</v>
      </c>
      <c r="G171" s="77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3">
        <v>1</v>
      </c>
      <c r="AQ171" s="21" t="s">
        <v>992</v>
      </c>
    </row>
    <row r="172" spans="1:43" s="3" customFormat="1" ht="11.25" x14ac:dyDescent="0.2">
      <c r="A172" s="7" t="s">
        <v>804</v>
      </c>
      <c r="B172" s="35" t="s">
        <v>775</v>
      </c>
      <c r="C172" s="21">
        <v>228</v>
      </c>
      <c r="D172" s="22" t="s">
        <v>701</v>
      </c>
      <c r="E172" s="7"/>
      <c r="F172" s="79">
        <v>346913.13</v>
      </c>
      <c r="G172" s="77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3">
        <v>1</v>
      </c>
      <c r="AQ172" s="21" t="s">
        <v>992</v>
      </c>
    </row>
    <row r="173" spans="1:43" s="3" customFormat="1" ht="11.25" x14ac:dyDescent="0.2">
      <c r="A173" s="7" t="s">
        <v>804</v>
      </c>
      <c r="B173" s="35" t="s">
        <v>775</v>
      </c>
      <c r="C173" s="21">
        <v>229</v>
      </c>
      <c r="D173" s="22" t="s">
        <v>703</v>
      </c>
      <c r="E173" s="7"/>
      <c r="F173" s="79">
        <v>353993.38</v>
      </c>
      <c r="G173" s="77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3">
        <v>2</v>
      </c>
      <c r="AQ173" s="21" t="s">
        <v>992</v>
      </c>
    </row>
    <row r="174" spans="1:43" s="16" customFormat="1" ht="11.25" hidden="1" x14ac:dyDescent="0.2">
      <c r="A174" s="42" t="s">
        <v>805</v>
      </c>
      <c r="B174" s="54" t="s">
        <v>124</v>
      </c>
      <c r="C174" s="41">
        <v>230</v>
      </c>
      <c r="D174" s="42" t="s">
        <v>722</v>
      </c>
      <c r="E174" s="42"/>
      <c r="F174" s="78">
        <v>345526.86</v>
      </c>
      <c r="G174" s="80">
        <v>6297932.9299999997</v>
      </c>
      <c r="H174" s="42" t="s">
        <v>549</v>
      </c>
      <c r="I174" s="42" t="s">
        <v>723</v>
      </c>
      <c r="J174" s="42"/>
      <c r="K174" s="42"/>
      <c r="L174" s="42"/>
      <c r="M174" s="42"/>
      <c r="N174" s="42"/>
      <c r="O174" s="44"/>
      <c r="P174" s="44"/>
      <c r="Q174" s="44"/>
      <c r="R174" s="44"/>
      <c r="S174" s="41"/>
      <c r="T174" s="41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65"/>
      <c r="AQ174" s="41" t="s">
        <v>992</v>
      </c>
    </row>
    <row r="175" spans="1:43" s="3" customFormat="1" ht="11.25" x14ac:dyDescent="0.2">
      <c r="A175" s="7" t="s">
        <v>804</v>
      </c>
      <c r="B175" s="35" t="s">
        <v>775</v>
      </c>
      <c r="C175" s="21">
        <v>231</v>
      </c>
      <c r="D175" s="7" t="s">
        <v>705</v>
      </c>
      <c r="E175" s="7" t="s">
        <v>706</v>
      </c>
      <c r="F175" s="79">
        <v>348906.25</v>
      </c>
      <c r="G175" s="79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3">
        <v>2</v>
      </c>
      <c r="AQ175" s="21" t="s">
        <v>992</v>
      </c>
    </row>
    <row r="176" spans="1:43" s="3" customFormat="1" ht="11.25" x14ac:dyDescent="0.2">
      <c r="A176" s="7" t="s">
        <v>804</v>
      </c>
      <c r="B176" s="35" t="s">
        <v>775</v>
      </c>
      <c r="C176" s="21">
        <v>232</v>
      </c>
      <c r="D176" s="7" t="s">
        <v>709</v>
      </c>
      <c r="E176" s="7"/>
      <c r="F176" s="79">
        <v>348836.51</v>
      </c>
      <c r="G176" s="79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3">
        <v>1</v>
      </c>
      <c r="AQ176" s="21" t="s">
        <v>992</v>
      </c>
    </row>
    <row r="177" spans="1:43" s="3" customFormat="1" ht="11.25" x14ac:dyDescent="0.2">
      <c r="A177" s="7" t="s">
        <v>804</v>
      </c>
      <c r="B177" s="35" t="s">
        <v>775</v>
      </c>
      <c r="C177" s="21">
        <v>233</v>
      </c>
      <c r="D177" s="7" t="s">
        <v>711</v>
      </c>
      <c r="E177" s="7" t="s">
        <v>712</v>
      </c>
      <c r="F177" s="79">
        <v>348673.82</v>
      </c>
      <c r="G177" s="79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3">
        <v>2</v>
      </c>
      <c r="AQ177" s="21" t="s">
        <v>992</v>
      </c>
    </row>
    <row r="178" spans="1:43" s="3" customFormat="1" ht="11.25" x14ac:dyDescent="0.2">
      <c r="A178" s="7" t="s">
        <v>804</v>
      </c>
      <c r="B178" s="35" t="s">
        <v>775</v>
      </c>
      <c r="C178" s="21">
        <v>234</v>
      </c>
      <c r="D178" s="7" t="s">
        <v>714</v>
      </c>
      <c r="E178" s="7"/>
      <c r="F178" s="79">
        <v>348491.47</v>
      </c>
      <c r="G178" s="79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3">
        <v>2</v>
      </c>
      <c r="AQ178" s="21" t="s">
        <v>992</v>
      </c>
    </row>
    <row r="179" spans="1:43" s="16" customFormat="1" ht="11.25" hidden="1" x14ac:dyDescent="0.2">
      <c r="A179" s="42" t="s">
        <v>805</v>
      </c>
      <c r="B179" s="54" t="s">
        <v>124</v>
      </c>
      <c r="C179" s="41">
        <v>235</v>
      </c>
      <c r="D179" s="42" t="s">
        <v>717</v>
      </c>
      <c r="E179" s="42"/>
      <c r="F179" s="78">
        <v>348518.05</v>
      </c>
      <c r="G179" s="80">
        <v>6286073.0800000001</v>
      </c>
      <c r="H179" s="42" t="s">
        <v>563</v>
      </c>
      <c r="I179" s="42" t="s">
        <v>718</v>
      </c>
      <c r="J179" s="42"/>
      <c r="K179" s="42"/>
      <c r="L179" s="42"/>
      <c r="M179" s="42"/>
      <c r="N179" s="42"/>
      <c r="O179" s="44"/>
      <c r="P179" s="44"/>
      <c r="Q179" s="44"/>
      <c r="R179" s="44"/>
      <c r="S179" s="41"/>
      <c r="T179" s="41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65"/>
      <c r="AQ179" s="41" t="s">
        <v>992</v>
      </c>
    </row>
    <row r="180" spans="1:43" s="3" customFormat="1" ht="11.25" x14ac:dyDescent="0.2">
      <c r="A180" s="7" t="s">
        <v>804</v>
      </c>
      <c r="B180" s="35" t="s">
        <v>775</v>
      </c>
      <c r="C180" s="21">
        <v>236</v>
      </c>
      <c r="D180" s="7" t="s">
        <v>719</v>
      </c>
      <c r="E180" s="7"/>
      <c r="F180" s="79">
        <v>347812.26</v>
      </c>
      <c r="G180" s="79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3">
        <v>1</v>
      </c>
      <c r="AQ180" s="21" t="s">
        <v>992</v>
      </c>
    </row>
    <row r="181" spans="1:43" s="3" customFormat="1" ht="11.25" x14ac:dyDescent="0.2">
      <c r="A181" s="7" t="s">
        <v>804</v>
      </c>
      <c r="B181" s="35" t="s">
        <v>775</v>
      </c>
      <c r="C181" s="21">
        <v>237</v>
      </c>
      <c r="D181" s="7" t="s">
        <v>724</v>
      </c>
      <c r="E181" s="7"/>
      <c r="F181" s="79">
        <v>350893</v>
      </c>
      <c r="G181" s="79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3">
        <v>2</v>
      </c>
      <c r="AQ181" s="21" t="s">
        <v>992</v>
      </c>
    </row>
    <row r="182" spans="1:43" s="3" customFormat="1" ht="11.25" x14ac:dyDescent="0.2">
      <c r="A182" s="7" t="s">
        <v>804</v>
      </c>
      <c r="B182" s="35" t="s">
        <v>775</v>
      </c>
      <c r="C182" s="21">
        <v>238</v>
      </c>
      <c r="D182" s="7" t="s">
        <v>726</v>
      </c>
      <c r="E182" s="7"/>
      <c r="F182" s="79">
        <v>347791.19</v>
      </c>
      <c r="G182" s="79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3">
        <v>1</v>
      </c>
      <c r="AQ182" s="21" t="s">
        <v>992</v>
      </c>
    </row>
    <row r="183" spans="1:43" s="3" customFormat="1" ht="11.25" x14ac:dyDescent="0.2">
      <c r="A183" s="7" t="s">
        <v>804</v>
      </c>
      <c r="B183" s="35" t="s">
        <v>775</v>
      </c>
      <c r="C183" s="21">
        <v>239</v>
      </c>
      <c r="D183" s="7" t="s">
        <v>60</v>
      </c>
      <c r="E183" s="7"/>
      <c r="F183" s="79">
        <v>348279.37</v>
      </c>
      <c r="G183" s="79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3">
        <v>1</v>
      </c>
      <c r="AQ183" s="21" t="s">
        <v>992</v>
      </c>
    </row>
    <row r="184" spans="1:43" s="3" customFormat="1" ht="11.25" x14ac:dyDescent="0.2">
      <c r="A184" s="7" t="s">
        <v>804</v>
      </c>
      <c r="B184" s="35" t="s">
        <v>775</v>
      </c>
      <c r="C184" s="21">
        <v>240</v>
      </c>
      <c r="D184" s="7" t="s">
        <v>729</v>
      </c>
      <c r="E184" s="7"/>
      <c r="F184" s="79">
        <v>348279.46</v>
      </c>
      <c r="G184" s="79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3">
        <v>2</v>
      </c>
      <c r="AQ184" s="21" t="s">
        <v>992</v>
      </c>
    </row>
    <row r="185" spans="1:43" s="3" customFormat="1" ht="11.25" x14ac:dyDescent="0.2">
      <c r="A185" s="7" t="s">
        <v>804</v>
      </c>
      <c r="B185" s="35" t="s">
        <v>774</v>
      </c>
      <c r="C185" s="21">
        <v>241</v>
      </c>
      <c r="D185" s="5" t="s">
        <v>119</v>
      </c>
      <c r="E185" s="5"/>
      <c r="F185" s="79">
        <v>345540.33</v>
      </c>
      <c r="G185" s="79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3">
        <v>2</v>
      </c>
      <c r="AQ185" s="21" t="s">
        <v>992</v>
      </c>
    </row>
    <row r="186" spans="1:43" s="3" customFormat="1" ht="11.25" x14ac:dyDescent="0.2">
      <c r="A186" s="7" t="s">
        <v>804</v>
      </c>
      <c r="B186" s="35" t="s">
        <v>774</v>
      </c>
      <c r="C186" s="21">
        <v>242</v>
      </c>
      <c r="D186" s="5" t="s">
        <v>119</v>
      </c>
      <c r="E186" s="5"/>
      <c r="F186" s="79">
        <v>345540.33</v>
      </c>
      <c r="G186" s="79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3">
        <v>2</v>
      </c>
      <c r="AQ186" s="21" t="s">
        <v>992</v>
      </c>
    </row>
    <row r="187" spans="1:43" s="3" customFormat="1" ht="11.25" x14ac:dyDescent="0.2">
      <c r="A187" s="7" t="s">
        <v>804</v>
      </c>
      <c r="B187" s="35" t="s">
        <v>775</v>
      </c>
      <c r="C187" s="21">
        <v>243</v>
      </c>
      <c r="D187" s="7" t="s">
        <v>732</v>
      </c>
      <c r="E187" s="7"/>
      <c r="F187" s="79">
        <v>347828.83</v>
      </c>
      <c r="G187" s="79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3">
        <v>1</v>
      </c>
      <c r="AQ187" s="21" t="s">
        <v>992</v>
      </c>
    </row>
    <row r="188" spans="1:43" s="16" customFormat="1" ht="11.25" hidden="1" x14ac:dyDescent="0.2">
      <c r="A188" s="42" t="s">
        <v>805</v>
      </c>
      <c r="B188" s="54" t="s">
        <v>124</v>
      </c>
      <c r="C188" s="41">
        <v>244</v>
      </c>
      <c r="D188" s="42" t="s">
        <v>736</v>
      </c>
      <c r="E188" s="42"/>
      <c r="F188" s="78">
        <v>348643.16</v>
      </c>
      <c r="G188" s="80">
        <v>6282266.1600000001</v>
      </c>
      <c r="H188" s="42" t="s">
        <v>655</v>
      </c>
      <c r="I188" s="42" t="s">
        <v>737</v>
      </c>
      <c r="J188" s="42"/>
      <c r="K188" s="42"/>
      <c r="L188" s="42"/>
      <c r="M188" s="42"/>
      <c r="N188" s="42"/>
      <c r="O188" s="44"/>
      <c r="P188" s="44"/>
      <c r="Q188" s="44"/>
      <c r="R188" s="44"/>
      <c r="S188" s="41"/>
      <c r="T188" s="41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65"/>
      <c r="AQ188" s="41" t="s">
        <v>992</v>
      </c>
    </row>
    <row r="189" spans="1:43" s="3" customFormat="1" ht="11.25" x14ac:dyDescent="0.2">
      <c r="A189" s="7" t="s">
        <v>804</v>
      </c>
      <c r="B189" s="35" t="s">
        <v>775</v>
      </c>
      <c r="C189" s="21">
        <v>245</v>
      </c>
      <c r="D189" s="7" t="s">
        <v>739</v>
      </c>
      <c r="E189" s="7"/>
      <c r="F189" s="79">
        <v>349094.16</v>
      </c>
      <c r="G189" s="79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3">
        <v>1</v>
      </c>
      <c r="AQ189" s="21" t="s">
        <v>992</v>
      </c>
    </row>
    <row r="190" spans="1:43" s="3" customFormat="1" ht="11.25" x14ac:dyDescent="0.2">
      <c r="A190" s="7" t="s">
        <v>804</v>
      </c>
      <c r="B190" s="35" t="s">
        <v>775</v>
      </c>
      <c r="C190" s="21">
        <v>246</v>
      </c>
      <c r="D190" s="7" t="s">
        <v>741</v>
      </c>
      <c r="E190" s="7"/>
      <c r="F190" s="79">
        <v>346708.21</v>
      </c>
      <c r="G190" s="79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0.625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3">
        <v>2</v>
      </c>
      <c r="AQ190" s="21" t="s">
        <v>992</v>
      </c>
    </row>
    <row r="191" spans="1:43" s="3" customFormat="1" ht="11.25" x14ac:dyDescent="0.2">
      <c r="A191" s="7" t="s">
        <v>804</v>
      </c>
      <c r="B191" s="35" t="s">
        <v>775</v>
      </c>
      <c r="C191" s="21">
        <v>247</v>
      </c>
      <c r="D191" s="7" t="s">
        <v>743</v>
      </c>
      <c r="E191" s="7"/>
      <c r="F191" s="79">
        <v>346729.11</v>
      </c>
      <c r="G191" s="79">
        <v>6299189.5700000003</v>
      </c>
      <c r="H191" s="7" t="s">
        <v>549</v>
      </c>
      <c r="I191" s="7" t="s">
        <v>872</v>
      </c>
      <c r="J191" s="7" t="s">
        <v>573</v>
      </c>
      <c r="K191" s="7"/>
      <c r="L191" s="7"/>
      <c r="M191" s="7"/>
      <c r="N191" s="7"/>
      <c r="O191" s="15">
        <v>0.625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3">
        <v>2</v>
      </c>
      <c r="AQ191" s="21" t="s">
        <v>992</v>
      </c>
    </row>
    <row r="192" spans="1:43" s="3" customFormat="1" ht="11.25" x14ac:dyDescent="0.2">
      <c r="A192" s="7" t="s">
        <v>804</v>
      </c>
      <c r="B192" s="35" t="s">
        <v>775</v>
      </c>
      <c r="C192" s="21">
        <v>248</v>
      </c>
      <c r="D192" s="7" t="s">
        <v>744</v>
      </c>
      <c r="E192" s="7"/>
      <c r="F192" s="79">
        <v>346767.38</v>
      </c>
      <c r="G192" s="79">
        <v>6298937.4500000002</v>
      </c>
      <c r="H192" s="7" t="s">
        <v>549</v>
      </c>
      <c r="I192" s="7" t="s">
        <v>873</v>
      </c>
      <c r="J192" s="7" t="s">
        <v>573</v>
      </c>
      <c r="K192" s="7"/>
      <c r="L192" s="7"/>
      <c r="M192" s="7"/>
      <c r="N192" s="7"/>
      <c r="O192" s="15">
        <v>0.625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3">
        <v>2</v>
      </c>
      <c r="AQ192" s="21" t="s">
        <v>992</v>
      </c>
    </row>
    <row r="193" spans="1:43" s="3" customFormat="1" ht="11.25" x14ac:dyDescent="0.2">
      <c r="A193" s="7" t="s">
        <v>804</v>
      </c>
      <c r="B193" s="35" t="s">
        <v>775</v>
      </c>
      <c r="C193" s="21">
        <v>249</v>
      </c>
      <c r="D193" s="7" t="s">
        <v>757</v>
      </c>
      <c r="E193" s="7"/>
      <c r="F193" s="79">
        <v>341866.13</v>
      </c>
      <c r="G193" s="79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3">
        <v>2</v>
      </c>
      <c r="AQ193" s="21" t="s">
        <v>992</v>
      </c>
    </row>
    <row r="194" spans="1:43" s="3" customFormat="1" ht="11.25" x14ac:dyDescent="0.2">
      <c r="A194" s="7" t="s">
        <v>804</v>
      </c>
      <c r="B194" s="35" t="s">
        <v>775</v>
      </c>
      <c r="C194" s="21">
        <v>250</v>
      </c>
      <c r="D194" s="7" t="s">
        <v>745</v>
      </c>
      <c r="E194" s="7"/>
      <c r="F194" s="79">
        <v>341945.51</v>
      </c>
      <c r="G194" s="79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3">
        <v>2</v>
      </c>
      <c r="AQ194" s="21" t="s">
        <v>992</v>
      </c>
    </row>
    <row r="195" spans="1:43" s="3" customFormat="1" ht="11.25" x14ac:dyDescent="0.2">
      <c r="A195" s="7" t="s">
        <v>804</v>
      </c>
      <c r="B195" s="35" t="s">
        <v>775</v>
      </c>
      <c r="C195" s="21">
        <v>251</v>
      </c>
      <c r="D195" s="7" t="s">
        <v>754</v>
      </c>
      <c r="E195" s="7"/>
      <c r="F195" s="79">
        <v>341888.84</v>
      </c>
      <c r="G195" s="79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3">
        <v>1</v>
      </c>
      <c r="AQ195" s="21" t="s">
        <v>992</v>
      </c>
    </row>
    <row r="196" spans="1:43" s="3" customFormat="1" ht="11.25" x14ac:dyDescent="0.2">
      <c r="A196" s="7" t="s">
        <v>804</v>
      </c>
      <c r="B196" s="35" t="s">
        <v>775</v>
      </c>
      <c r="C196" s="21">
        <v>252</v>
      </c>
      <c r="D196" s="7" t="s">
        <v>761</v>
      </c>
      <c r="E196" s="7"/>
      <c r="F196" s="79">
        <v>346645.88</v>
      </c>
      <c r="G196" s="79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3">
        <v>2</v>
      </c>
      <c r="AQ196" s="21" t="s">
        <v>992</v>
      </c>
    </row>
    <row r="197" spans="1:43" s="3" customFormat="1" ht="11.25" x14ac:dyDescent="0.2">
      <c r="A197" s="7" t="s">
        <v>804</v>
      </c>
      <c r="B197" s="35" t="s">
        <v>775</v>
      </c>
      <c r="C197" s="21">
        <v>253</v>
      </c>
      <c r="D197" s="7" t="s">
        <v>766</v>
      </c>
      <c r="E197" s="7"/>
      <c r="F197" s="79">
        <v>346377.37</v>
      </c>
      <c r="G197" s="79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3">
        <v>2</v>
      </c>
      <c r="AQ197" s="21" t="s">
        <v>992</v>
      </c>
    </row>
    <row r="198" spans="1:43" s="16" customFormat="1" ht="11.25" x14ac:dyDescent="0.2">
      <c r="A198" s="7" t="s">
        <v>804</v>
      </c>
      <c r="B198" s="35" t="s">
        <v>775</v>
      </c>
      <c r="C198" s="21">
        <v>255</v>
      </c>
      <c r="D198" s="7" t="s">
        <v>84</v>
      </c>
      <c r="E198" s="7"/>
      <c r="F198" s="79">
        <v>346209.35</v>
      </c>
      <c r="G198" s="79">
        <v>6291674.75</v>
      </c>
      <c r="H198" s="7" t="s">
        <v>561</v>
      </c>
      <c r="I198" s="7" t="s">
        <v>768</v>
      </c>
      <c r="J198" s="7" t="s">
        <v>571</v>
      </c>
      <c r="K198" s="7"/>
      <c r="L198" s="7"/>
      <c r="M198" s="7"/>
      <c r="N198" s="7"/>
      <c r="O198" s="15">
        <v>0.66666666666666663</v>
      </c>
      <c r="P198" s="15">
        <v>0.85416666666666663</v>
      </c>
      <c r="Q198" s="21"/>
      <c r="R198" s="21"/>
      <c r="S198" s="21"/>
      <c r="T198" s="21"/>
      <c r="U198" s="7" t="s">
        <v>173</v>
      </c>
      <c r="V198" s="7" t="s">
        <v>174</v>
      </c>
      <c r="W198" s="7" t="s">
        <v>311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63">
        <v>1</v>
      </c>
      <c r="AQ198" s="21" t="s">
        <v>1132</v>
      </c>
    </row>
    <row r="199" spans="1:43" s="16" customFormat="1" ht="11.25" x14ac:dyDescent="0.2">
      <c r="A199" s="7" t="s">
        <v>804</v>
      </c>
      <c r="B199" s="35" t="s">
        <v>775</v>
      </c>
      <c r="C199" s="21">
        <v>256</v>
      </c>
      <c r="D199" s="7" t="s">
        <v>83</v>
      </c>
      <c r="E199" s="7"/>
      <c r="F199" s="79">
        <v>346361.76</v>
      </c>
      <c r="G199" s="79">
        <v>6291656</v>
      </c>
      <c r="H199" s="7" t="s">
        <v>561</v>
      </c>
      <c r="I199" s="7" t="s">
        <v>769</v>
      </c>
      <c r="J199" s="7" t="s">
        <v>571</v>
      </c>
      <c r="K199" s="7"/>
      <c r="L199" s="7"/>
      <c r="M199" s="7"/>
      <c r="N199" s="7"/>
      <c r="O199" s="15">
        <v>0.27083333333333331</v>
      </c>
      <c r="P199" s="15">
        <v>0.45833333333333331</v>
      </c>
      <c r="Q199" s="21"/>
      <c r="R199" s="21"/>
      <c r="S199" s="21"/>
      <c r="T199" s="21"/>
      <c r="U199" s="7" t="s">
        <v>234</v>
      </c>
      <c r="V199" s="7" t="s">
        <v>232</v>
      </c>
      <c r="W199" s="7" t="s">
        <v>235</v>
      </c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63">
        <v>1</v>
      </c>
      <c r="AQ199" s="21" t="s">
        <v>1132</v>
      </c>
    </row>
    <row r="200" spans="1:43" s="3" customFormat="1" ht="11.25" x14ac:dyDescent="0.2">
      <c r="A200" s="7" t="s">
        <v>804</v>
      </c>
      <c r="B200" s="35" t="s">
        <v>775</v>
      </c>
      <c r="C200" s="21">
        <v>257</v>
      </c>
      <c r="D200" s="7" t="s">
        <v>787</v>
      </c>
      <c r="E200" s="7"/>
      <c r="F200" s="79">
        <v>353519.68</v>
      </c>
      <c r="G200" s="79">
        <v>6295592.8300000001</v>
      </c>
      <c r="H200" s="7" t="s">
        <v>551</v>
      </c>
      <c r="I200" s="7" t="s">
        <v>788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17">
        <v>0.66666666666666663</v>
      </c>
      <c r="R200" s="17">
        <v>0.875</v>
      </c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3">
        <v>3</v>
      </c>
      <c r="AQ200" s="21" t="s">
        <v>992</v>
      </c>
    </row>
    <row r="201" spans="1:43" s="16" customFormat="1" ht="11.25" hidden="1" x14ac:dyDescent="0.2">
      <c r="A201" s="136" t="s">
        <v>805</v>
      </c>
      <c r="B201" s="137" t="s">
        <v>774</v>
      </c>
      <c r="C201" s="138">
        <v>258</v>
      </c>
      <c r="D201" s="136" t="s">
        <v>787</v>
      </c>
      <c r="E201" s="136"/>
      <c r="F201" s="139">
        <v>353519.68</v>
      </c>
      <c r="G201" s="139">
        <v>6295592.8300000001</v>
      </c>
      <c r="H201" s="136" t="s">
        <v>551</v>
      </c>
      <c r="I201" s="136" t="s">
        <v>788</v>
      </c>
      <c r="J201" s="136" t="s">
        <v>575</v>
      </c>
      <c r="K201" s="136"/>
      <c r="L201" s="136"/>
      <c r="M201" s="136"/>
      <c r="N201" s="136"/>
      <c r="O201" s="140">
        <v>0.70833333333333337</v>
      </c>
      <c r="P201" s="140">
        <v>0.875</v>
      </c>
      <c r="Q201" s="138"/>
      <c r="R201" s="138"/>
      <c r="S201" s="138"/>
      <c r="T201" s="138"/>
      <c r="U201" s="136" t="s">
        <v>251</v>
      </c>
      <c r="V201" s="136" t="s">
        <v>253</v>
      </c>
      <c r="W201" s="136" t="s">
        <v>515</v>
      </c>
      <c r="X201" s="136" t="s">
        <v>254</v>
      </c>
      <c r="Y201" s="136" t="s">
        <v>257</v>
      </c>
      <c r="Z201" s="136" t="s">
        <v>255</v>
      </c>
      <c r="AA201" s="136" t="s">
        <v>256</v>
      </c>
      <c r="AB201" s="136" t="s">
        <v>683</v>
      </c>
      <c r="AC201" s="136" t="s">
        <v>607</v>
      </c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41">
        <v>2</v>
      </c>
      <c r="AQ201" s="138" t="s">
        <v>992</v>
      </c>
    </row>
    <row r="202" spans="1:43" s="3" customFormat="1" ht="11.25" x14ac:dyDescent="0.2">
      <c r="A202" s="7" t="s">
        <v>804</v>
      </c>
      <c r="B202" s="35" t="s">
        <v>775</v>
      </c>
      <c r="C202" s="21">
        <v>259</v>
      </c>
      <c r="D202" s="7" t="s">
        <v>792</v>
      </c>
      <c r="E202" s="7"/>
      <c r="F202" s="79">
        <v>345969.68</v>
      </c>
      <c r="G202" s="79">
        <v>6298798.8799999999</v>
      </c>
      <c r="H202" s="7" t="s">
        <v>549</v>
      </c>
      <c r="I202" s="7" t="s">
        <v>794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797</v>
      </c>
      <c r="W202" s="7" t="s">
        <v>798</v>
      </c>
      <c r="X202" s="7" t="s">
        <v>799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3">
        <v>2</v>
      </c>
      <c r="AQ202" s="21" t="s">
        <v>992</v>
      </c>
    </row>
    <row r="203" spans="1:43" s="3" customFormat="1" ht="11.25" x14ac:dyDescent="0.2">
      <c r="A203" s="7" t="s">
        <v>804</v>
      </c>
      <c r="B203" s="35" t="s">
        <v>775</v>
      </c>
      <c r="C203" s="21">
        <v>260</v>
      </c>
      <c r="D203" s="7" t="s">
        <v>97</v>
      </c>
      <c r="E203" s="7"/>
      <c r="F203" s="79">
        <v>346495.25</v>
      </c>
      <c r="G203" s="79">
        <v>6298870.2199999997</v>
      </c>
      <c r="H203" s="7" t="s">
        <v>549</v>
      </c>
      <c r="I203" s="7" t="s">
        <v>795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797</v>
      </c>
      <c r="W203" s="7" t="s">
        <v>798</v>
      </c>
      <c r="X203" s="7" t="s">
        <v>799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3">
        <v>2</v>
      </c>
      <c r="AQ203" s="21" t="s">
        <v>992</v>
      </c>
    </row>
    <row r="204" spans="1:43" s="3" customFormat="1" ht="11.25" x14ac:dyDescent="0.2">
      <c r="A204" s="7" t="s">
        <v>804</v>
      </c>
      <c r="B204" s="35" t="s">
        <v>775</v>
      </c>
      <c r="C204" s="21">
        <v>261</v>
      </c>
      <c r="D204" s="7" t="s">
        <v>793</v>
      </c>
      <c r="E204" s="7"/>
      <c r="F204" s="79">
        <v>346985.25</v>
      </c>
      <c r="G204" s="79">
        <v>6298937.6900000004</v>
      </c>
      <c r="H204" s="7" t="s">
        <v>549</v>
      </c>
      <c r="I204" s="7" t="s">
        <v>796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 t="s">
        <v>802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3">
        <v>2</v>
      </c>
      <c r="AQ204" s="21" t="s">
        <v>992</v>
      </c>
    </row>
    <row r="205" spans="1:43" s="3" customFormat="1" ht="11.25" x14ac:dyDescent="0.2">
      <c r="A205" s="7" t="s">
        <v>804</v>
      </c>
      <c r="B205" s="35" t="s">
        <v>775</v>
      </c>
      <c r="C205" s="21">
        <v>262</v>
      </c>
      <c r="D205" s="7" t="s">
        <v>87</v>
      </c>
      <c r="E205" s="7"/>
      <c r="F205" s="79">
        <v>348267.84</v>
      </c>
      <c r="G205" s="79">
        <v>6287444.2599999998</v>
      </c>
      <c r="H205" s="7" t="s">
        <v>557</v>
      </c>
      <c r="I205" s="7" t="s">
        <v>827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828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3">
        <v>2</v>
      </c>
      <c r="AQ205" s="21" t="s">
        <v>992</v>
      </c>
    </row>
    <row r="206" spans="1:43" s="3" customFormat="1" ht="11.25" x14ac:dyDescent="0.2">
      <c r="A206" s="7" t="s">
        <v>804</v>
      </c>
      <c r="B206" s="35" t="s">
        <v>775</v>
      </c>
      <c r="C206" s="21">
        <v>263</v>
      </c>
      <c r="D206" s="7" t="s">
        <v>62</v>
      </c>
      <c r="E206" s="7"/>
      <c r="F206" s="79">
        <v>347234.15</v>
      </c>
      <c r="G206" s="79">
        <v>6304104.2999999998</v>
      </c>
      <c r="H206" s="7" t="s">
        <v>554</v>
      </c>
      <c r="I206" s="7" t="s">
        <v>829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3">
        <v>3</v>
      </c>
      <c r="AQ206" s="21" t="s">
        <v>992</v>
      </c>
    </row>
    <row r="207" spans="1:43" s="3" customFormat="1" ht="11.25" x14ac:dyDescent="0.2">
      <c r="A207" s="7" t="s">
        <v>804</v>
      </c>
      <c r="B207" s="35" t="s">
        <v>775</v>
      </c>
      <c r="C207" s="21">
        <v>264</v>
      </c>
      <c r="D207" s="7" t="s">
        <v>66</v>
      </c>
      <c r="E207" s="7"/>
      <c r="F207" s="79">
        <v>346972.42</v>
      </c>
      <c r="G207" s="79">
        <v>6298497.4900000002</v>
      </c>
      <c r="H207" s="7" t="s">
        <v>549</v>
      </c>
      <c r="I207" s="7" t="s">
        <v>842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3">
        <v>4</v>
      </c>
      <c r="AQ207" s="21" t="s">
        <v>992</v>
      </c>
    </row>
    <row r="208" spans="1:43" s="3" customFormat="1" ht="11.25" x14ac:dyDescent="0.2">
      <c r="A208" s="7" t="s">
        <v>804</v>
      </c>
      <c r="B208" s="35" t="s">
        <v>775</v>
      </c>
      <c r="C208" s="21">
        <v>265</v>
      </c>
      <c r="D208" s="7" t="s">
        <v>45</v>
      </c>
      <c r="E208" s="7"/>
      <c r="F208" s="79">
        <v>342809.34</v>
      </c>
      <c r="G208" s="79">
        <v>6306823.6399999997</v>
      </c>
      <c r="H208" s="7" t="s">
        <v>553</v>
      </c>
      <c r="I208" s="7" t="s">
        <v>843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3">
        <v>4</v>
      </c>
      <c r="AQ208" s="21" t="s">
        <v>992</v>
      </c>
    </row>
    <row r="209" spans="1:43" s="3" customFormat="1" ht="11.25" x14ac:dyDescent="0.2">
      <c r="A209" s="7" t="s">
        <v>804</v>
      </c>
      <c r="B209" s="35" t="s">
        <v>775</v>
      </c>
      <c r="C209" s="21">
        <v>266</v>
      </c>
      <c r="D209" s="7" t="s">
        <v>119</v>
      </c>
      <c r="E209" s="7"/>
      <c r="F209" s="79">
        <v>345540.33</v>
      </c>
      <c r="G209" s="79">
        <v>6287776.1799999997</v>
      </c>
      <c r="H209" s="7" t="s">
        <v>558</v>
      </c>
      <c r="I209" s="7" t="s">
        <v>844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3">
        <v>2</v>
      </c>
      <c r="AQ209" s="21" t="s">
        <v>992</v>
      </c>
    </row>
    <row r="210" spans="1:43" s="3" customFormat="1" ht="11.25" x14ac:dyDescent="0.2">
      <c r="A210" s="7" t="s">
        <v>804</v>
      </c>
      <c r="B210" s="35" t="s">
        <v>775</v>
      </c>
      <c r="C210" s="21">
        <v>267</v>
      </c>
      <c r="D210" s="7" t="s">
        <v>119</v>
      </c>
      <c r="E210" s="7"/>
      <c r="F210" s="79">
        <v>345540.33</v>
      </c>
      <c r="G210" s="79">
        <v>6287776.1799999997</v>
      </c>
      <c r="H210" s="7" t="s">
        <v>558</v>
      </c>
      <c r="I210" s="7" t="s">
        <v>844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3">
        <v>2</v>
      </c>
      <c r="AQ210" s="21" t="s">
        <v>992</v>
      </c>
    </row>
    <row r="211" spans="1:43" s="3" customFormat="1" ht="11.25" x14ac:dyDescent="0.2">
      <c r="A211" s="7" t="s">
        <v>804</v>
      </c>
      <c r="B211" s="35" t="s">
        <v>775</v>
      </c>
      <c r="C211" s="21">
        <v>268</v>
      </c>
      <c r="D211" s="7" t="s">
        <v>119</v>
      </c>
      <c r="E211" s="7"/>
      <c r="F211" s="79">
        <v>345540.33</v>
      </c>
      <c r="G211" s="79">
        <v>6287776.1799999997</v>
      </c>
      <c r="H211" s="7" t="s">
        <v>558</v>
      </c>
      <c r="I211" s="7" t="s">
        <v>844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3">
        <v>5</v>
      </c>
      <c r="AQ211" s="21" t="s">
        <v>992</v>
      </c>
    </row>
    <row r="212" spans="1:43" s="3" customFormat="1" ht="11.25" x14ac:dyDescent="0.2">
      <c r="A212" s="7" t="s">
        <v>804</v>
      </c>
      <c r="B212" s="35" t="s">
        <v>775</v>
      </c>
      <c r="C212" s="21">
        <v>269</v>
      </c>
      <c r="D212" s="7" t="s">
        <v>119</v>
      </c>
      <c r="E212" s="7"/>
      <c r="F212" s="79">
        <v>345540.33</v>
      </c>
      <c r="G212" s="79">
        <v>6287776.1799999997</v>
      </c>
      <c r="H212" s="7" t="s">
        <v>558</v>
      </c>
      <c r="I212" s="7" t="s">
        <v>844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916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3">
        <v>2</v>
      </c>
      <c r="AQ212" s="21" t="s">
        <v>992</v>
      </c>
    </row>
    <row r="213" spans="1:43" s="3" customFormat="1" ht="11.25" x14ac:dyDescent="0.2">
      <c r="A213" s="7" t="s">
        <v>804</v>
      </c>
      <c r="B213" s="35" t="s">
        <v>775</v>
      </c>
      <c r="C213" s="21">
        <v>270</v>
      </c>
      <c r="D213" s="7" t="s">
        <v>106</v>
      </c>
      <c r="E213" s="7"/>
      <c r="F213" s="79">
        <v>346022.13</v>
      </c>
      <c r="G213" s="79">
        <v>6296456.4100000001</v>
      </c>
      <c r="H213" s="7" t="s">
        <v>549</v>
      </c>
      <c r="I213" s="7" t="s">
        <v>845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3">
        <v>2</v>
      </c>
      <c r="AQ213" s="21" t="s">
        <v>992</v>
      </c>
    </row>
    <row r="214" spans="1:43" s="3" customFormat="1" ht="11.25" x14ac:dyDescent="0.2">
      <c r="A214" s="7" t="s">
        <v>804</v>
      </c>
      <c r="B214" s="35" t="s">
        <v>775</v>
      </c>
      <c r="C214" s="21">
        <v>271</v>
      </c>
      <c r="D214" s="7" t="s">
        <v>53</v>
      </c>
      <c r="E214" s="7"/>
      <c r="F214" s="79">
        <v>348617.96</v>
      </c>
      <c r="G214" s="79">
        <v>6297033.2999999998</v>
      </c>
      <c r="H214" s="7" t="s">
        <v>551</v>
      </c>
      <c r="I214" s="7" t="s">
        <v>850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3">
        <v>4</v>
      </c>
      <c r="AQ214" s="21" t="s">
        <v>992</v>
      </c>
    </row>
    <row r="215" spans="1:43" s="3" customFormat="1" ht="11.25" x14ac:dyDescent="0.2">
      <c r="A215" s="7" t="s">
        <v>804</v>
      </c>
      <c r="B215" s="35" t="s">
        <v>775</v>
      </c>
      <c r="C215" s="21">
        <v>272</v>
      </c>
      <c r="D215" s="7" t="s">
        <v>56</v>
      </c>
      <c r="E215" s="7"/>
      <c r="F215" s="79">
        <v>346025.17</v>
      </c>
      <c r="G215" s="79">
        <v>6296416.5199999996</v>
      </c>
      <c r="H215" s="7" t="s">
        <v>549</v>
      </c>
      <c r="I215" s="7" t="s">
        <v>851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3">
        <v>4</v>
      </c>
      <c r="AQ215" s="21" t="s">
        <v>992</v>
      </c>
    </row>
    <row r="216" spans="1:43" s="3" customFormat="1" ht="11.25" x14ac:dyDescent="0.2">
      <c r="A216" s="7" t="s">
        <v>804</v>
      </c>
      <c r="B216" s="35" t="s">
        <v>775</v>
      </c>
      <c r="C216" s="21">
        <v>273</v>
      </c>
      <c r="D216" s="7" t="s">
        <v>65</v>
      </c>
      <c r="E216" s="7"/>
      <c r="F216" s="79">
        <v>348682.44</v>
      </c>
      <c r="G216" s="79">
        <v>6297083.3300000001</v>
      </c>
      <c r="H216" s="7" t="s">
        <v>551</v>
      </c>
      <c r="I216" s="7" t="s">
        <v>852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3">
        <v>4</v>
      </c>
      <c r="AQ216" s="21" t="s">
        <v>992</v>
      </c>
    </row>
    <row r="217" spans="1:43" s="3" customFormat="1" ht="11.25" x14ac:dyDescent="0.2">
      <c r="A217" s="7" t="s">
        <v>804</v>
      </c>
      <c r="B217" s="35" t="s">
        <v>775</v>
      </c>
      <c r="C217" s="21">
        <v>274</v>
      </c>
      <c r="D217" s="7" t="s">
        <v>76</v>
      </c>
      <c r="E217" s="7"/>
      <c r="F217" s="79">
        <v>353516.89</v>
      </c>
      <c r="G217" s="79">
        <v>6295579.6200000001</v>
      </c>
      <c r="H217" s="7" t="s">
        <v>551</v>
      </c>
      <c r="I217" s="7" t="s">
        <v>853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3">
        <v>4</v>
      </c>
      <c r="AQ217" s="21" t="s">
        <v>992</v>
      </c>
    </row>
    <row r="218" spans="1:43" s="3" customFormat="1" ht="11.25" x14ac:dyDescent="0.2">
      <c r="A218" s="7" t="s">
        <v>804</v>
      </c>
      <c r="B218" s="35" t="s">
        <v>775</v>
      </c>
      <c r="C218" s="21">
        <v>275</v>
      </c>
      <c r="D218" s="7" t="s">
        <v>105</v>
      </c>
      <c r="E218" s="7"/>
      <c r="F218" s="79">
        <v>346337.71</v>
      </c>
      <c r="G218" s="79">
        <v>6299501.46</v>
      </c>
      <c r="H218" s="7" t="s">
        <v>549</v>
      </c>
      <c r="I218" s="7" t="s">
        <v>854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3">
        <v>3</v>
      </c>
      <c r="AQ218" s="21" t="s">
        <v>992</v>
      </c>
    </row>
    <row r="219" spans="1:43" s="3" customFormat="1" ht="11.25" hidden="1" x14ac:dyDescent="0.2">
      <c r="A219" s="7" t="s">
        <v>804</v>
      </c>
      <c r="B219" s="35" t="s">
        <v>123</v>
      </c>
      <c r="C219" s="21">
        <v>276</v>
      </c>
      <c r="D219" s="7" t="s">
        <v>57</v>
      </c>
      <c r="E219" s="7"/>
      <c r="F219" s="79">
        <v>353356.59</v>
      </c>
      <c r="G219" s="79">
        <v>6294384.4500000002</v>
      </c>
      <c r="H219" s="7" t="s">
        <v>556</v>
      </c>
      <c r="I219" s="7" t="s">
        <v>856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860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3">
        <v>3</v>
      </c>
      <c r="AQ219" s="21" t="s">
        <v>992</v>
      </c>
    </row>
    <row r="220" spans="1:43" s="3" customFormat="1" ht="11.25" hidden="1" x14ac:dyDescent="0.2">
      <c r="A220" s="7" t="s">
        <v>804</v>
      </c>
      <c r="B220" s="35" t="s">
        <v>123</v>
      </c>
      <c r="C220" s="21">
        <v>277</v>
      </c>
      <c r="D220" s="7" t="s">
        <v>664</v>
      </c>
      <c r="E220" s="7"/>
      <c r="F220" s="79">
        <v>352636.11</v>
      </c>
      <c r="G220" s="79">
        <v>6286935.8300000001</v>
      </c>
      <c r="H220" s="7" t="s">
        <v>559</v>
      </c>
      <c r="I220" s="7" t="s">
        <v>857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3">
        <v>2</v>
      </c>
      <c r="AQ220" s="21" t="s">
        <v>992</v>
      </c>
    </row>
    <row r="221" spans="1:43" s="3" customFormat="1" ht="11.25" hidden="1" x14ac:dyDescent="0.2">
      <c r="A221" s="7" t="s">
        <v>804</v>
      </c>
      <c r="B221" s="35" t="s">
        <v>123</v>
      </c>
      <c r="C221" s="21">
        <v>278</v>
      </c>
      <c r="D221" s="7" t="s">
        <v>104</v>
      </c>
      <c r="E221" s="7"/>
      <c r="F221" s="79">
        <v>354187.54</v>
      </c>
      <c r="G221" s="79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3">
        <v>2</v>
      </c>
      <c r="AQ221" s="21" t="s">
        <v>992</v>
      </c>
    </row>
    <row r="222" spans="1:43" s="3" customFormat="1" ht="11.25" hidden="1" x14ac:dyDescent="0.2">
      <c r="A222" s="7" t="s">
        <v>804</v>
      </c>
      <c r="B222" s="35" t="s">
        <v>123</v>
      </c>
      <c r="C222" s="21">
        <v>279</v>
      </c>
      <c r="D222" s="7" t="s">
        <v>47</v>
      </c>
      <c r="E222" s="7"/>
      <c r="F222" s="79">
        <v>343858.5</v>
      </c>
      <c r="G222" s="79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861</v>
      </c>
      <c r="W222" s="7" t="s">
        <v>224</v>
      </c>
      <c r="X222" s="7" t="s">
        <v>862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3">
        <v>4</v>
      </c>
      <c r="AQ222" s="21" t="s">
        <v>992</v>
      </c>
    </row>
    <row r="223" spans="1:43" s="3" customFormat="1" ht="11.25" hidden="1" x14ac:dyDescent="0.2">
      <c r="A223" s="7" t="s">
        <v>804</v>
      </c>
      <c r="B223" s="35" t="s">
        <v>123</v>
      </c>
      <c r="C223" s="21">
        <v>280</v>
      </c>
      <c r="D223" s="7" t="s">
        <v>660</v>
      </c>
      <c r="E223" s="7"/>
      <c r="F223" s="79">
        <v>339945.54</v>
      </c>
      <c r="G223" s="79">
        <v>6297310.6100000003</v>
      </c>
      <c r="H223" s="7" t="s">
        <v>546</v>
      </c>
      <c r="I223" s="7" t="s">
        <v>858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3">
        <v>2</v>
      </c>
      <c r="AQ223" s="21" t="s">
        <v>992</v>
      </c>
    </row>
    <row r="224" spans="1:43" s="3" customFormat="1" ht="11.25" hidden="1" x14ac:dyDescent="0.2">
      <c r="A224" s="7" t="s">
        <v>804</v>
      </c>
      <c r="B224" s="35" t="s">
        <v>123</v>
      </c>
      <c r="C224" s="21">
        <v>281</v>
      </c>
      <c r="D224" s="7" t="s">
        <v>663</v>
      </c>
      <c r="E224" s="7"/>
      <c r="F224" s="79">
        <v>339845.82</v>
      </c>
      <c r="G224" s="79">
        <v>6297447.5999999996</v>
      </c>
      <c r="H224" s="7" t="s">
        <v>546</v>
      </c>
      <c r="I224" s="7" t="s">
        <v>859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863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3">
        <v>3</v>
      </c>
      <c r="AQ224" s="21" t="s">
        <v>992</v>
      </c>
    </row>
    <row r="225" spans="1:43" s="3" customFormat="1" ht="11.25" x14ac:dyDescent="0.2">
      <c r="A225" s="7" t="s">
        <v>804</v>
      </c>
      <c r="B225" s="35" t="s">
        <v>775</v>
      </c>
      <c r="C225" s="21">
        <v>282</v>
      </c>
      <c r="D225" s="7" t="s">
        <v>75</v>
      </c>
      <c r="E225" s="7"/>
      <c r="F225" s="79">
        <v>343953.8</v>
      </c>
      <c r="G225" s="79">
        <v>6297545.1200000001</v>
      </c>
      <c r="H225" s="7" t="s">
        <v>549</v>
      </c>
      <c r="I225" s="7" t="s">
        <v>876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3">
        <v>2</v>
      </c>
      <c r="AQ225" s="21" t="s">
        <v>992</v>
      </c>
    </row>
    <row r="226" spans="1:43" s="3" customFormat="1" ht="11.25" x14ac:dyDescent="0.2">
      <c r="A226" s="7" t="s">
        <v>804</v>
      </c>
      <c r="B226" s="35" t="s">
        <v>775</v>
      </c>
      <c r="C226" s="21">
        <v>283</v>
      </c>
      <c r="D226" s="7" t="s">
        <v>29</v>
      </c>
      <c r="E226" s="7"/>
      <c r="F226" s="79">
        <v>342804.63</v>
      </c>
      <c r="G226" s="79">
        <v>6297184.5300000003</v>
      </c>
      <c r="H226" s="7" t="s">
        <v>550</v>
      </c>
      <c r="I226" s="7" t="s">
        <v>875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3">
        <v>2</v>
      </c>
      <c r="AQ226" s="21" t="s">
        <v>992</v>
      </c>
    </row>
    <row r="227" spans="1:43" s="3" customFormat="1" ht="11.25" x14ac:dyDescent="0.2">
      <c r="A227" s="7" t="s">
        <v>804</v>
      </c>
      <c r="B227" s="35" t="s">
        <v>775</v>
      </c>
      <c r="C227" s="21">
        <v>284</v>
      </c>
      <c r="D227" s="7" t="s">
        <v>46</v>
      </c>
      <c r="E227" s="7"/>
      <c r="F227" s="79">
        <v>346825.39</v>
      </c>
      <c r="G227" s="79">
        <v>6298500.8799999999</v>
      </c>
      <c r="H227" s="7" t="s">
        <v>549</v>
      </c>
      <c r="I227" s="7" t="s">
        <v>886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3">
        <v>2</v>
      </c>
      <c r="AQ227" s="21" t="s">
        <v>992</v>
      </c>
    </row>
    <row r="228" spans="1:43" s="3" customFormat="1" ht="11.25" x14ac:dyDescent="0.2">
      <c r="A228" s="7" t="s">
        <v>804</v>
      </c>
      <c r="B228" s="35" t="s">
        <v>775</v>
      </c>
      <c r="C228" s="21">
        <v>285</v>
      </c>
      <c r="D228" s="7" t="s">
        <v>25</v>
      </c>
      <c r="E228" s="7"/>
      <c r="F228" s="79">
        <v>347012.18</v>
      </c>
      <c r="G228" s="79">
        <v>6298353.4299999997</v>
      </c>
      <c r="H228" s="7" t="s">
        <v>549</v>
      </c>
      <c r="I228" s="7" t="s">
        <v>887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3">
        <v>2</v>
      </c>
      <c r="AQ228" s="21" t="s">
        <v>992</v>
      </c>
    </row>
    <row r="229" spans="1:43" s="3" customFormat="1" ht="11.25" x14ac:dyDescent="0.2">
      <c r="A229" s="7" t="s">
        <v>804</v>
      </c>
      <c r="B229" s="35" t="s">
        <v>775</v>
      </c>
      <c r="C229" s="21">
        <v>286</v>
      </c>
      <c r="D229" s="7" t="s">
        <v>889</v>
      </c>
      <c r="E229" s="7"/>
      <c r="F229" s="79">
        <v>343935.43</v>
      </c>
      <c r="G229" s="79">
        <v>6297521.7599999998</v>
      </c>
      <c r="H229" s="7" t="s">
        <v>550</v>
      </c>
      <c r="I229" s="7" t="s">
        <v>890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891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3">
        <v>2</v>
      </c>
      <c r="AQ229" s="21" t="s">
        <v>992</v>
      </c>
    </row>
    <row r="230" spans="1:43" s="3" customFormat="1" ht="11.25" x14ac:dyDescent="0.2">
      <c r="A230" s="7" t="s">
        <v>804</v>
      </c>
      <c r="B230" s="35" t="s">
        <v>775</v>
      </c>
      <c r="C230" s="21">
        <v>287</v>
      </c>
      <c r="D230" s="7" t="s">
        <v>986</v>
      </c>
      <c r="E230" s="7"/>
      <c r="F230" s="7">
        <v>346745.57</v>
      </c>
      <c r="G230" s="7">
        <v>6305333.6500000004</v>
      </c>
      <c r="H230" s="37" t="s">
        <v>554</v>
      </c>
      <c r="I230" s="7" t="s">
        <v>987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988</v>
      </c>
      <c r="V230" s="7" t="s">
        <v>989</v>
      </c>
      <c r="W230" s="7" t="s">
        <v>990</v>
      </c>
      <c r="X230" s="7" t="s">
        <v>991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992</v>
      </c>
    </row>
    <row r="231" spans="1:43" s="3" customFormat="1" ht="11.25" hidden="1" x14ac:dyDescent="0.2">
      <c r="A231" s="7" t="s">
        <v>804</v>
      </c>
      <c r="B231" s="35" t="s">
        <v>123</v>
      </c>
      <c r="C231" s="21">
        <v>288</v>
      </c>
      <c r="D231" s="7" t="s">
        <v>67</v>
      </c>
      <c r="E231" s="7"/>
      <c r="F231" s="79">
        <v>345463.63</v>
      </c>
      <c r="G231" s="79">
        <v>6287953.2300000004</v>
      </c>
      <c r="H231" s="37" t="s">
        <v>558</v>
      </c>
      <c r="I231" s="7" t="s">
        <v>892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3">
        <v>3</v>
      </c>
      <c r="AQ231" s="21" t="s">
        <v>992</v>
      </c>
    </row>
    <row r="232" spans="1:43" s="3" customFormat="1" ht="11.25" x14ac:dyDescent="0.2">
      <c r="A232" s="7" t="s">
        <v>804</v>
      </c>
      <c r="B232" s="35" t="s">
        <v>775</v>
      </c>
      <c r="C232" s="21">
        <v>289</v>
      </c>
      <c r="D232" s="7" t="s">
        <v>894</v>
      </c>
      <c r="E232" s="7"/>
      <c r="F232" s="79">
        <v>343515.18</v>
      </c>
      <c r="G232" s="79">
        <v>6293341.1699999999</v>
      </c>
      <c r="H232" s="37" t="s">
        <v>898</v>
      </c>
      <c r="I232" s="7" t="s">
        <v>896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3">
        <v>1</v>
      </c>
      <c r="AQ232" s="21" t="s">
        <v>992</v>
      </c>
    </row>
    <row r="233" spans="1:43" s="3" customFormat="1" ht="11.25" x14ac:dyDescent="0.2">
      <c r="A233" s="7" t="s">
        <v>804</v>
      </c>
      <c r="B233" s="35" t="s">
        <v>775</v>
      </c>
      <c r="C233" s="21">
        <v>290</v>
      </c>
      <c r="D233" s="7" t="s">
        <v>895</v>
      </c>
      <c r="E233" s="7"/>
      <c r="F233" s="79">
        <v>347173.7</v>
      </c>
      <c r="G233" s="79">
        <v>6303519.1699999999</v>
      </c>
      <c r="H233" s="37" t="s">
        <v>554</v>
      </c>
      <c r="I233" s="7" t="s">
        <v>897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899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3">
        <v>1</v>
      </c>
      <c r="AQ233" s="21" t="s">
        <v>992</v>
      </c>
    </row>
    <row r="234" spans="1:43" s="3" customFormat="1" ht="11.25" hidden="1" x14ac:dyDescent="0.2">
      <c r="A234" s="7" t="s">
        <v>804</v>
      </c>
      <c r="B234" s="35" t="s">
        <v>936</v>
      </c>
      <c r="C234" s="21">
        <v>291</v>
      </c>
      <c r="D234" s="7" t="s">
        <v>901</v>
      </c>
      <c r="E234" s="7"/>
      <c r="F234" s="79">
        <v>347173.7</v>
      </c>
      <c r="G234" s="77">
        <v>6303519.1699999999</v>
      </c>
      <c r="H234" s="7" t="s">
        <v>552</v>
      </c>
      <c r="I234" s="7" t="s">
        <v>902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903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904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3">
        <v>2</v>
      </c>
      <c r="AQ234" s="21" t="s">
        <v>992</v>
      </c>
    </row>
    <row r="235" spans="1:43" s="3" customFormat="1" ht="11.25" x14ac:dyDescent="0.2">
      <c r="A235" s="7" t="s">
        <v>804</v>
      </c>
      <c r="B235" s="35" t="s">
        <v>775</v>
      </c>
      <c r="C235" s="21">
        <v>292</v>
      </c>
      <c r="D235" s="7" t="s">
        <v>909</v>
      </c>
      <c r="E235" s="7"/>
      <c r="F235" s="79">
        <v>348564.92</v>
      </c>
      <c r="G235" s="79">
        <v>6285842.5199999996</v>
      </c>
      <c r="H235" s="37" t="s">
        <v>563</v>
      </c>
      <c r="I235" s="7" t="s">
        <v>905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913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3">
        <v>2</v>
      </c>
      <c r="AQ235" s="21" t="s">
        <v>992</v>
      </c>
    </row>
    <row r="236" spans="1:43" s="3" customFormat="1" ht="11.25" x14ac:dyDescent="0.2">
      <c r="A236" s="7" t="s">
        <v>804</v>
      </c>
      <c r="B236" s="35" t="s">
        <v>775</v>
      </c>
      <c r="C236" s="21">
        <v>293</v>
      </c>
      <c r="D236" s="7" t="s">
        <v>910</v>
      </c>
      <c r="E236" s="7"/>
      <c r="F236" s="79">
        <v>348657.85</v>
      </c>
      <c r="G236" s="79">
        <v>6284905.2300000004</v>
      </c>
      <c r="H236" s="37" t="s">
        <v>563</v>
      </c>
      <c r="I236" s="7" t="s">
        <v>906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3">
        <v>2</v>
      </c>
      <c r="AQ236" s="21" t="s">
        <v>992</v>
      </c>
    </row>
    <row r="237" spans="1:43" s="3" customFormat="1" ht="11.25" x14ac:dyDescent="0.2">
      <c r="A237" s="7" t="s">
        <v>804</v>
      </c>
      <c r="B237" s="35" t="s">
        <v>775</v>
      </c>
      <c r="C237" s="21">
        <v>294</v>
      </c>
      <c r="D237" s="7" t="s">
        <v>911</v>
      </c>
      <c r="E237" s="7"/>
      <c r="F237" s="79">
        <v>354329</v>
      </c>
      <c r="G237" s="79">
        <v>6295410.0800000001</v>
      </c>
      <c r="H237" s="37" t="s">
        <v>556</v>
      </c>
      <c r="I237" s="7" t="s">
        <v>907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3">
        <v>2</v>
      </c>
      <c r="AQ237" s="21" t="s">
        <v>992</v>
      </c>
    </row>
    <row r="238" spans="1:43" s="3" customFormat="1" ht="11.25" x14ac:dyDescent="0.2">
      <c r="A238" s="7" t="s">
        <v>804</v>
      </c>
      <c r="B238" s="35" t="s">
        <v>775</v>
      </c>
      <c r="C238" s="21">
        <v>295</v>
      </c>
      <c r="D238" s="7" t="s">
        <v>912</v>
      </c>
      <c r="E238" s="7"/>
      <c r="F238" s="79">
        <v>354874.43</v>
      </c>
      <c r="G238" s="79">
        <v>6295292.1299999999</v>
      </c>
      <c r="H238" s="37" t="s">
        <v>556</v>
      </c>
      <c r="I238" s="7" t="s">
        <v>908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3">
        <v>2</v>
      </c>
      <c r="AQ238" s="21" t="s">
        <v>992</v>
      </c>
    </row>
    <row r="239" spans="1:43" s="3" customFormat="1" ht="11.25" x14ac:dyDescent="0.2">
      <c r="A239" s="7" t="s">
        <v>804</v>
      </c>
      <c r="B239" s="35" t="s">
        <v>775</v>
      </c>
      <c r="C239" s="21">
        <v>296</v>
      </c>
      <c r="D239" s="7" t="s">
        <v>110</v>
      </c>
      <c r="E239" s="7" t="s">
        <v>111</v>
      </c>
      <c r="F239" s="79">
        <v>351574.8</v>
      </c>
      <c r="G239" s="79">
        <v>6296069.79</v>
      </c>
      <c r="H239" s="37" t="s">
        <v>551</v>
      </c>
      <c r="I239" s="7" t="s">
        <v>917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3">
        <v>3</v>
      </c>
      <c r="AQ239" s="21" t="s">
        <v>992</v>
      </c>
    </row>
    <row r="240" spans="1:43" s="3" customFormat="1" ht="11.25" hidden="1" x14ac:dyDescent="0.2">
      <c r="A240" s="7" t="s">
        <v>804</v>
      </c>
      <c r="B240" s="35" t="s">
        <v>936</v>
      </c>
      <c r="C240" s="21">
        <v>297</v>
      </c>
      <c r="D240" s="7" t="s">
        <v>929</v>
      </c>
      <c r="E240" s="7"/>
      <c r="F240" s="79">
        <v>346251.46</v>
      </c>
      <c r="G240" s="79">
        <v>6299460.0700000003</v>
      </c>
      <c r="H240" s="37" t="s">
        <v>549</v>
      </c>
      <c r="I240" s="7" t="s">
        <v>928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930</v>
      </c>
      <c r="X240" s="7" t="s">
        <v>931</v>
      </c>
      <c r="Y240" s="7" t="s">
        <v>932</v>
      </c>
      <c r="Z240" s="7" t="s">
        <v>802</v>
      </c>
      <c r="AA240" s="7" t="s">
        <v>800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3">
        <v>3</v>
      </c>
      <c r="AQ240" s="21" t="s">
        <v>992</v>
      </c>
    </row>
    <row r="241" spans="1:43" s="3" customFormat="1" ht="11.25" hidden="1" x14ac:dyDescent="0.2">
      <c r="A241" s="7" t="s">
        <v>804</v>
      </c>
      <c r="B241" s="35" t="s">
        <v>123</v>
      </c>
      <c r="C241" s="21">
        <v>298</v>
      </c>
      <c r="D241" s="7" t="s">
        <v>109</v>
      </c>
      <c r="E241" s="7"/>
      <c r="F241" s="79">
        <v>346391.5</v>
      </c>
      <c r="G241" s="79">
        <v>6299500.1399999997</v>
      </c>
      <c r="H241" s="37" t="s">
        <v>549</v>
      </c>
      <c r="I241" s="37" t="s">
        <v>926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3">
        <v>4</v>
      </c>
      <c r="AQ241" s="21"/>
    </row>
    <row r="242" spans="1:43" s="3" customFormat="1" ht="11.25" hidden="1" x14ac:dyDescent="0.2">
      <c r="A242" s="7" t="s">
        <v>804</v>
      </c>
      <c r="B242" s="35" t="s">
        <v>123</v>
      </c>
      <c r="C242" s="21">
        <v>299</v>
      </c>
      <c r="D242" s="7" t="s">
        <v>104</v>
      </c>
      <c r="E242" s="7"/>
      <c r="F242" s="79">
        <v>354187.54</v>
      </c>
      <c r="G242" s="79">
        <v>6304550.2599999998</v>
      </c>
      <c r="H242" s="37" t="s">
        <v>562</v>
      </c>
      <c r="I242" s="37" t="s">
        <v>933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918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3">
        <v>2</v>
      </c>
      <c r="AQ242" s="21"/>
    </row>
    <row r="243" spans="1:43" s="3" customFormat="1" ht="11.25" hidden="1" x14ac:dyDescent="0.2">
      <c r="A243" s="7" t="s">
        <v>804</v>
      </c>
      <c r="B243" s="35" t="s">
        <v>936</v>
      </c>
      <c r="C243" s="21">
        <v>300</v>
      </c>
      <c r="D243" s="7" t="s">
        <v>939</v>
      </c>
      <c r="E243" s="7"/>
      <c r="F243" s="79">
        <v>346834.58</v>
      </c>
      <c r="G243" s="79">
        <v>6294795.7599999998</v>
      </c>
      <c r="H243" s="37" t="s">
        <v>549</v>
      </c>
      <c r="I243" s="37" t="s">
        <v>940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941</v>
      </c>
      <c r="T243" s="21" t="s">
        <v>942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948</v>
      </c>
      <c r="AB243" s="7" t="s">
        <v>949</v>
      </c>
      <c r="AC243" s="7" t="s">
        <v>950</v>
      </c>
      <c r="AD243" s="7" t="s">
        <v>951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3">
        <v>3</v>
      </c>
      <c r="AQ243" s="21" t="s">
        <v>992</v>
      </c>
    </row>
    <row r="244" spans="1:43" s="3" customFormat="1" ht="11.25" hidden="1" x14ac:dyDescent="0.2">
      <c r="A244" s="42" t="s">
        <v>805</v>
      </c>
      <c r="B244" s="54" t="s">
        <v>936</v>
      </c>
      <c r="C244" s="41">
        <v>301</v>
      </c>
      <c r="D244" s="42" t="s">
        <v>943</v>
      </c>
      <c r="E244" s="42"/>
      <c r="F244" s="78">
        <v>344122.81</v>
      </c>
      <c r="G244" s="80">
        <v>6297496.8399999999</v>
      </c>
      <c r="H244" s="42" t="s">
        <v>549</v>
      </c>
      <c r="I244" s="42" t="s">
        <v>945</v>
      </c>
      <c r="J244" s="42" t="s">
        <v>566</v>
      </c>
      <c r="K244" s="42" t="s">
        <v>571</v>
      </c>
      <c r="L244" s="42" t="s">
        <v>573</v>
      </c>
      <c r="M244" s="42" t="s">
        <v>570</v>
      </c>
      <c r="N244" s="42" t="s">
        <v>575</v>
      </c>
      <c r="O244" s="44">
        <v>0.27083333333333331</v>
      </c>
      <c r="P244" s="44">
        <v>0.45833333333333331</v>
      </c>
      <c r="Q244" s="44">
        <v>0.66666666666666663</v>
      </c>
      <c r="R244" s="44">
        <v>0.85416666666666663</v>
      </c>
      <c r="S244" s="41"/>
      <c r="T244" s="41"/>
      <c r="U244" s="42" t="s">
        <v>261</v>
      </c>
      <c r="V244" s="42" t="s">
        <v>522</v>
      </c>
      <c r="W244" s="42" t="s">
        <v>953</v>
      </c>
      <c r="X244" s="42" t="s">
        <v>131</v>
      </c>
      <c r="Y244" s="42" t="s">
        <v>140</v>
      </c>
      <c r="Z244" s="42" t="s">
        <v>132</v>
      </c>
      <c r="AA244" s="42" t="s">
        <v>954</v>
      </c>
      <c r="AB244" s="42" t="s">
        <v>210</v>
      </c>
      <c r="AC244" s="42" t="s">
        <v>955</v>
      </c>
      <c r="AD244" s="42" t="s">
        <v>956</v>
      </c>
      <c r="AE244" s="42" t="s">
        <v>134</v>
      </c>
      <c r="AF244" s="42" t="s">
        <v>135</v>
      </c>
      <c r="AG244" s="42" t="s">
        <v>242</v>
      </c>
      <c r="AH244" s="42" t="s">
        <v>243</v>
      </c>
      <c r="AI244" s="42" t="s">
        <v>296</v>
      </c>
      <c r="AJ244" s="42" t="s">
        <v>789</v>
      </c>
      <c r="AK244" s="42" t="s">
        <v>608</v>
      </c>
      <c r="AL244" s="42" t="s">
        <v>957</v>
      </c>
      <c r="AM244" s="42" t="s">
        <v>958</v>
      </c>
      <c r="AN244" s="42" t="s">
        <v>959</v>
      </c>
      <c r="AO244" s="42" t="s">
        <v>952</v>
      </c>
      <c r="AP244" s="65">
        <v>4</v>
      </c>
      <c r="AQ244" s="41" t="s">
        <v>992</v>
      </c>
    </row>
    <row r="245" spans="1:43" s="16" customFormat="1" ht="11.25" hidden="1" x14ac:dyDescent="0.2">
      <c r="A245" s="42" t="s">
        <v>805</v>
      </c>
      <c r="B245" s="54" t="s">
        <v>936</v>
      </c>
      <c r="C245" s="41">
        <v>302</v>
      </c>
      <c r="D245" s="42" t="s">
        <v>944</v>
      </c>
      <c r="E245" s="42"/>
      <c r="F245" s="78"/>
      <c r="G245" s="80"/>
      <c r="H245" s="42" t="s">
        <v>550</v>
      </c>
      <c r="I245" s="42" t="s">
        <v>946</v>
      </c>
      <c r="J245" s="42" t="s">
        <v>566</v>
      </c>
      <c r="K245" s="42" t="s">
        <v>573</v>
      </c>
      <c r="L245" s="42" t="s">
        <v>570</v>
      </c>
      <c r="M245" s="42" t="s">
        <v>575</v>
      </c>
      <c r="N245" s="42"/>
      <c r="O245" s="44">
        <v>0.27083333333333331</v>
      </c>
      <c r="P245" s="44">
        <v>0.45833333333333331</v>
      </c>
      <c r="Q245" s="44">
        <v>0.66666666666666663</v>
      </c>
      <c r="R245" s="44">
        <v>0.85416666666666663</v>
      </c>
      <c r="S245" s="41"/>
      <c r="T245" s="41"/>
      <c r="U245" s="42" t="s">
        <v>522</v>
      </c>
      <c r="V245" s="42" t="s">
        <v>756</v>
      </c>
      <c r="W245" s="42" t="s">
        <v>365</v>
      </c>
      <c r="X245" s="42" t="s">
        <v>669</v>
      </c>
      <c r="Y245" s="42" t="s">
        <v>964</v>
      </c>
      <c r="Z245" s="42" t="s">
        <v>133</v>
      </c>
      <c r="AA245" s="42" t="s">
        <v>203</v>
      </c>
      <c r="AB245" s="42" t="s">
        <v>204</v>
      </c>
      <c r="AC245" s="42" t="s">
        <v>139</v>
      </c>
      <c r="AD245" s="42" t="s">
        <v>608</v>
      </c>
      <c r="AE245" s="42" t="s">
        <v>965</v>
      </c>
      <c r="AF245" s="42" t="s">
        <v>966</v>
      </c>
      <c r="AG245" s="42"/>
      <c r="AH245" s="42"/>
      <c r="AI245" s="42"/>
      <c r="AJ245" s="42"/>
      <c r="AK245" s="42"/>
      <c r="AL245" s="42"/>
      <c r="AM245" s="42"/>
      <c r="AN245" s="42"/>
      <c r="AO245" s="42"/>
      <c r="AP245" s="65">
        <v>2</v>
      </c>
      <c r="AQ245" s="41" t="s">
        <v>992</v>
      </c>
    </row>
    <row r="246" spans="1:43" s="3" customFormat="1" ht="11.25" hidden="1" x14ac:dyDescent="0.2">
      <c r="A246" s="7" t="s">
        <v>804</v>
      </c>
      <c r="B246" s="35" t="s">
        <v>936</v>
      </c>
      <c r="C246" s="21">
        <v>303</v>
      </c>
      <c r="D246" s="7" t="s">
        <v>967</v>
      </c>
      <c r="E246" s="7"/>
      <c r="F246" s="79">
        <v>343688.31</v>
      </c>
      <c r="G246" s="79">
        <v>6280859.6699999999</v>
      </c>
      <c r="H246" s="37" t="s">
        <v>564</v>
      </c>
      <c r="I246" s="37" t="s">
        <v>968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969</v>
      </c>
      <c r="W246" s="7" t="s">
        <v>970</v>
      </c>
      <c r="X246" s="7" t="s">
        <v>971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3">
        <v>2</v>
      </c>
      <c r="AQ246" s="21" t="s">
        <v>992</v>
      </c>
    </row>
    <row r="247" spans="1:43" s="3" customFormat="1" ht="11.25" hidden="1" x14ac:dyDescent="0.2">
      <c r="A247" s="7" t="s">
        <v>804</v>
      </c>
      <c r="B247" s="35" t="s">
        <v>936</v>
      </c>
      <c r="C247" s="21">
        <v>304</v>
      </c>
      <c r="D247" s="7" t="s">
        <v>972</v>
      </c>
      <c r="E247" s="7"/>
      <c r="F247" s="79">
        <v>343735.92</v>
      </c>
      <c r="G247" s="79">
        <v>6281098.6500000004</v>
      </c>
      <c r="H247" s="37" t="s">
        <v>564</v>
      </c>
      <c r="I247" s="37" t="s">
        <v>973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969</v>
      </c>
      <c r="W247" s="7" t="s">
        <v>971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3">
        <v>2</v>
      </c>
      <c r="AQ247" s="21" t="s">
        <v>992</v>
      </c>
    </row>
    <row r="248" spans="1:43" s="3" customFormat="1" ht="11.25" hidden="1" x14ac:dyDescent="0.2">
      <c r="A248" s="7" t="s">
        <v>804</v>
      </c>
      <c r="B248" s="35" t="s">
        <v>936</v>
      </c>
      <c r="C248" s="21">
        <v>305</v>
      </c>
      <c r="D248" s="7" t="s">
        <v>974</v>
      </c>
      <c r="E248" s="7"/>
      <c r="F248" s="79">
        <v>343997.65</v>
      </c>
      <c r="G248" s="79">
        <v>6281031.3600000003</v>
      </c>
      <c r="H248" s="37" t="s">
        <v>564</v>
      </c>
      <c r="I248" s="37" t="s">
        <v>975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969</v>
      </c>
      <c r="W248" s="7" t="s">
        <v>970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3">
        <v>2</v>
      </c>
      <c r="AQ248" s="21" t="s">
        <v>992</v>
      </c>
    </row>
    <row r="249" spans="1:43" s="3" customFormat="1" ht="11.25" hidden="1" x14ac:dyDescent="0.2">
      <c r="A249" s="7" t="s">
        <v>804</v>
      </c>
      <c r="B249" s="35" t="s">
        <v>936</v>
      </c>
      <c r="C249" s="21">
        <v>306</v>
      </c>
      <c r="D249" s="7" t="s">
        <v>979</v>
      </c>
      <c r="E249" s="7"/>
      <c r="F249" s="79">
        <v>345455.5</v>
      </c>
      <c r="G249" s="79">
        <v>6287834.6399999997</v>
      </c>
      <c r="H249" s="37" t="s">
        <v>558</v>
      </c>
      <c r="I249" s="37" t="s">
        <v>980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983</v>
      </c>
      <c r="X249" s="7" t="s">
        <v>183</v>
      </c>
      <c r="Y249" s="7" t="s">
        <v>970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3">
        <v>2</v>
      </c>
      <c r="AQ249" s="21" t="s">
        <v>992</v>
      </c>
    </row>
    <row r="250" spans="1:43" s="3" customFormat="1" ht="11.25" hidden="1" x14ac:dyDescent="0.2">
      <c r="A250" s="7" t="s">
        <v>804</v>
      </c>
      <c r="B250" s="35" t="s">
        <v>936</v>
      </c>
      <c r="C250" s="21">
        <v>308</v>
      </c>
      <c r="D250" s="7" t="s">
        <v>50</v>
      </c>
      <c r="E250" s="7"/>
      <c r="F250" s="79">
        <v>341499.35</v>
      </c>
      <c r="G250" s="79">
        <v>6296667.6200000001</v>
      </c>
      <c r="H250" s="37" t="s">
        <v>550</v>
      </c>
      <c r="I250" s="37" t="s">
        <v>981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3">
        <v>2</v>
      </c>
      <c r="AQ250" s="21" t="s">
        <v>992</v>
      </c>
    </row>
    <row r="251" spans="1:43" s="3" customFormat="1" ht="11.25" x14ac:dyDescent="0.2">
      <c r="A251" s="7" t="s">
        <v>804</v>
      </c>
      <c r="B251" s="35" t="s">
        <v>775</v>
      </c>
      <c r="C251" s="21">
        <v>309</v>
      </c>
      <c r="D251" s="7" t="s">
        <v>28</v>
      </c>
      <c r="E251" s="7"/>
      <c r="F251" s="79">
        <v>340356.11</v>
      </c>
      <c r="G251" s="79">
        <v>6292244.9800000004</v>
      </c>
      <c r="H251" s="37" t="s">
        <v>984</v>
      </c>
      <c r="I251" s="37" t="s">
        <v>982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3">
        <v>2</v>
      </c>
      <c r="AQ251" s="21" t="s">
        <v>992</v>
      </c>
    </row>
    <row r="252" spans="1:43" s="3" customFormat="1" ht="11.25" hidden="1" x14ac:dyDescent="0.2">
      <c r="A252" s="7" t="s">
        <v>804</v>
      </c>
      <c r="B252" s="35" t="s">
        <v>936</v>
      </c>
      <c r="C252" s="21">
        <v>310</v>
      </c>
      <c r="D252" s="7" t="s">
        <v>993</v>
      </c>
      <c r="E252" s="7"/>
      <c r="F252" s="79">
        <v>336296.52</v>
      </c>
      <c r="G252" s="79">
        <v>6307096.1299999999</v>
      </c>
      <c r="H252" s="37" t="s">
        <v>1008</v>
      </c>
      <c r="I252" s="37" t="s">
        <v>1000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1009</v>
      </c>
      <c r="V252" s="7" t="s">
        <v>294</v>
      </c>
      <c r="W252" s="7" t="s">
        <v>1010</v>
      </c>
      <c r="X252" s="7" t="s">
        <v>1011</v>
      </c>
      <c r="Y252" s="7" t="s">
        <v>1012</v>
      </c>
      <c r="Z252" s="7" t="s">
        <v>1013</v>
      </c>
      <c r="AA252" s="7" t="s">
        <v>1014</v>
      </c>
      <c r="AB252" s="7" t="s">
        <v>1015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3">
        <v>2</v>
      </c>
      <c r="AQ252" s="21" t="s">
        <v>992</v>
      </c>
    </row>
    <row r="253" spans="1:43" s="3" customFormat="1" ht="11.25" hidden="1" x14ac:dyDescent="0.2">
      <c r="A253" s="7" t="s">
        <v>804</v>
      </c>
      <c r="B253" s="35" t="s">
        <v>936</v>
      </c>
      <c r="C253" s="21">
        <v>311</v>
      </c>
      <c r="D253" s="7" t="s">
        <v>994</v>
      </c>
      <c r="E253" s="7"/>
      <c r="F253" s="79">
        <v>336470.64</v>
      </c>
      <c r="G253" s="79">
        <v>6307136.5700000003</v>
      </c>
      <c r="H253" s="37" t="s">
        <v>1008</v>
      </c>
      <c r="I253" s="37" t="s">
        <v>1001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1009</v>
      </c>
      <c r="V253" s="7" t="s">
        <v>294</v>
      </c>
      <c r="W253" s="7" t="s">
        <v>1010</v>
      </c>
      <c r="X253" s="7" t="s">
        <v>1011</v>
      </c>
      <c r="Y253" s="7" t="s">
        <v>1012</v>
      </c>
      <c r="Z253" s="7" t="s">
        <v>1013</v>
      </c>
      <c r="AA253" s="7" t="s">
        <v>1016</v>
      </c>
      <c r="AB253" s="7" t="s">
        <v>1014</v>
      </c>
      <c r="AC253" s="7" t="s">
        <v>1015</v>
      </c>
      <c r="AD253" s="7" t="s">
        <v>1017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3">
        <v>2</v>
      </c>
      <c r="AQ253" s="21" t="s">
        <v>992</v>
      </c>
    </row>
    <row r="254" spans="1:43" s="3" customFormat="1" ht="11.25" hidden="1" x14ac:dyDescent="0.2">
      <c r="A254" s="7" t="s">
        <v>805</v>
      </c>
      <c r="B254" s="35" t="s">
        <v>936</v>
      </c>
      <c r="C254" s="41">
        <v>312</v>
      </c>
      <c r="D254" s="7" t="s">
        <v>995</v>
      </c>
      <c r="E254" s="7"/>
      <c r="F254" s="79">
        <v>336726.35</v>
      </c>
      <c r="G254" s="79">
        <v>6307195.5700000003</v>
      </c>
      <c r="H254" s="37" t="s">
        <v>1008</v>
      </c>
      <c r="I254" s="37" t="s">
        <v>1002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1009</v>
      </c>
      <c r="V254" s="7" t="s">
        <v>294</v>
      </c>
      <c r="W254" s="7" t="s">
        <v>1010</v>
      </c>
      <c r="X254" s="7" t="s">
        <v>1011</v>
      </c>
      <c r="Y254" s="7" t="s">
        <v>1012</v>
      </c>
      <c r="Z254" s="7" t="s">
        <v>1013</v>
      </c>
      <c r="AA254" s="7" t="s">
        <v>1016</v>
      </c>
      <c r="AB254" s="7" t="s">
        <v>1014</v>
      </c>
      <c r="AC254" s="7" t="s">
        <v>1015</v>
      </c>
      <c r="AD254" s="7" t="s">
        <v>1017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3">
        <v>2</v>
      </c>
      <c r="AQ254" s="21" t="s">
        <v>992</v>
      </c>
    </row>
    <row r="255" spans="1:43" s="3" customFormat="1" ht="11.25" x14ac:dyDescent="0.2">
      <c r="A255" s="7" t="s">
        <v>804</v>
      </c>
      <c r="B255" s="35" t="s">
        <v>775</v>
      </c>
      <c r="C255" s="21">
        <v>313</v>
      </c>
      <c r="D255" s="7" t="s">
        <v>996</v>
      </c>
      <c r="E255" s="7"/>
      <c r="F255" s="79">
        <v>336810.16</v>
      </c>
      <c r="G255" s="79">
        <v>6307192.54</v>
      </c>
      <c r="H255" s="37" t="s">
        <v>1008</v>
      </c>
      <c r="I255" s="37" t="s">
        <v>1003</v>
      </c>
      <c r="J255" s="7" t="s">
        <v>570</v>
      </c>
      <c r="K255" s="7" t="s">
        <v>1007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1018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3">
        <v>1</v>
      </c>
      <c r="AQ255" s="21" t="s">
        <v>992</v>
      </c>
    </row>
    <row r="256" spans="1:43" s="3" customFormat="1" ht="11.25" hidden="1" x14ac:dyDescent="0.2">
      <c r="A256" s="7" t="s">
        <v>804</v>
      </c>
      <c r="B256" s="35" t="s">
        <v>936</v>
      </c>
      <c r="C256" s="21">
        <v>314</v>
      </c>
      <c r="D256" s="7" t="s">
        <v>997</v>
      </c>
      <c r="E256" s="7"/>
      <c r="F256" s="79">
        <v>336869.41</v>
      </c>
      <c r="G256" s="79">
        <v>6307045.79</v>
      </c>
      <c r="H256" s="37" t="s">
        <v>1008</v>
      </c>
      <c r="I256" s="37" t="s">
        <v>1004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1010</v>
      </c>
      <c r="W256" s="7" t="s">
        <v>1011</v>
      </c>
      <c r="X256" s="7" t="s">
        <v>1016</v>
      </c>
      <c r="Y256" s="7" t="s">
        <v>1014</v>
      </c>
      <c r="Z256" s="7" t="s">
        <v>1015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3">
        <v>2</v>
      </c>
      <c r="AQ256" s="21" t="s">
        <v>992</v>
      </c>
    </row>
    <row r="257" spans="1:43" s="3" customFormat="1" ht="11.25" hidden="1" x14ac:dyDescent="0.2">
      <c r="A257" s="7" t="s">
        <v>805</v>
      </c>
      <c r="B257" s="35" t="s">
        <v>936</v>
      </c>
      <c r="C257" s="41">
        <v>315</v>
      </c>
      <c r="D257" s="7" t="s">
        <v>998</v>
      </c>
      <c r="E257" s="7"/>
      <c r="F257" s="79">
        <v>337020.05</v>
      </c>
      <c r="G257" s="77">
        <v>6307252.7999999998</v>
      </c>
      <c r="H257" s="37" t="s">
        <v>1008</v>
      </c>
      <c r="I257" s="37" t="s">
        <v>1005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1009</v>
      </c>
      <c r="V257" s="7" t="s">
        <v>1012</v>
      </c>
      <c r="W257" s="7" t="s">
        <v>1013</v>
      </c>
      <c r="X257" s="7" t="s">
        <v>1017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3">
        <v>2</v>
      </c>
      <c r="AQ257" s="21" t="s">
        <v>992</v>
      </c>
    </row>
    <row r="258" spans="1:43" s="3" customFormat="1" ht="11.25" hidden="1" x14ac:dyDescent="0.2">
      <c r="A258" s="7" t="s">
        <v>804</v>
      </c>
      <c r="B258" s="35" t="s">
        <v>936</v>
      </c>
      <c r="C258" s="21">
        <v>316</v>
      </c>
      <c r="D258" s="7" t="s">
        <v>999</v>
      </c>
      <c r="E258" s="7"/>
      <c r="F258" s="79">
        <v>337337.83</v>
      </c>
      <c r="G258" s="79">
        <v>6307327.8799999999</v>
      </c>
      <c r="H258" s="37" t="s">
        <v>1008</v>
      </c>
      <c r="I258" s="37" t="s">
        <v>1006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1009</v>
      </c>
      <c r="V258" s="7" t="s">
        <v>1012</v>
      </c>
      <c r="W258" s="7" t="s">
        <v>1013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3">
        <v>2</v>
      </c>
      <c r="AQ258" s="21" t="s">
        <v>992</v>
      </c>
    </row>
    <row r="259" spans="1:43" s="3" customFormat="1" ht="11.25" hidden="1" x14ac:dyDescent="0.2">
      <c r="A259" s="115" t="s">
        <v>804</v>
      </c>
      <c r="B259" s="115" t="s">
        <v>936</v>
      </c>
      <c r="C259" s="116">
        <v>317</v>
      </c>
      <c r="D259" s="117" t="s">
        <v>1029</v>
      </c>
      <c r="E259" s="115"/>
      <c r="F259" s="118">
        <v>335983.37</v>
      </c>
      <c r="G259" s="118">
        <v>6298295.9900000002</v>
      </c>
      <c r="H259" s="115" t="s">
        <v>552</v>
      </c>
      <c r="I259" s="117" t="s">
        <v>1043</v>
      </c>
      <c r="J259" s="119" t="s">
        <v>566</v>
      </c>
      <c r="K259" s="115" t="s">
        <v>575</v>
      </c>
      <c r="L259" s="115"/>
      <c r="M259" s="115"/>
      <c r="N259" s="115"/>
      <c r="O259" s="120">
        <v>0.27083333333333331</v>
      </c>
      <c r="P259" s="120">
        <v>0.45833333333333331</v>
      </c>
      <c r="Q259" s="120">
        <v>0.70833333333333337</v>
      </c>
      <c r="R259" s="120">
        <v>0.85416666666666663</v>
      </c>
      <c r="S259" s="115"/>
      <c r="T259" s="115"/>
      <c r="U259" s="115" t="s">
        <v>209</v>
      </c>
      <c r="V259" s="115" t="s">
        <v>132</v>
      </c>
      <c r="W259" s="115" t="s">
        <v>133</v>
      </c>
      <c r="X259" s="115" t="s">
        <v>134</v>
      </c>
      <c r="Y259" s="115" t="s">
        <v>135</v>
      </c>
      <c r="Z259" s="115" t="s">
        <v>1062</v>
      </c>
      <c r="AA259" s="115" t="s">
        <v>1063</v>
      </c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21">
        <v>1</v>
      </c>
      <c r="AQ259" s="21" t="s">
        <v>1082</v>
      </c>
    </row>
    <row r="260" spans="1:43" s="3" customFormat="1" ht="11.25" x14ac:dyDescent="0.2">
      <c r="A260" s="115" t="s">
        <v>804</v>
      </c>
      <c r="B260" s="115" t="s">
        <v>775</v>
      </c>
      <c r="C260" s="116">
        <v>318</v>
      </c>
      <c r="D260" s="117" t="s">
        <v>633</v>
      </c>
      <c r="E260" s="115"/>
      <c r="F260" s="118">
        <v>338154.45</v>
      </c>
      <c r="G260" s="118">
        <v>6298072.2800000003</v>
      </c>
      <c r="H260" s="115" t="s">
        <v>552</v>
      </c>
      <c r="I260" s="117" t="s">
        <v>1044</v>
      </c>
      <c r="J260" s="119" t="s">
        <v>566</v>
      </c>
      <c r="K260" s="115"/>
      <c r="L260" s="115"/>
      <c r="M260" s="115"/>
      <c r="N260" s="115"/>
      <c r="O260" s="120">
        <v>0.27083333333333331</v>
      </c>
      <c r="P260" s="120">
        <v>0.45833333333333331</v>
      </c>
      <c r="Q260" s="120">
        <v>0.70833333333333337</v>
      </c>
      <c r="R260" s="120">
        <v>0.85416666666666663</v>
      </c>
      <c r="S260" s="115"/>
      <c r="T260" s="115"/>
      <c r="U260" s="115" t="s">
        <v>198</v>
      </c>
      <c r="V260" s="115" t="s">
        <v>143</v>
      </c>
      <c r="W260" s="115" t="s">
        <v>200</v>
      </c>
      <c r="X260" s="115" t="s">
        <v>201</v>
      </c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21">
        <v>2</v>
      </c>
      <c r="AQ260" s="21" t="s">
        <v>1082</v>
      </c>
    </row>
    <row r="261" spans="1:43" s="3" customFormat="1" ht="11.25" hidden="1" x14ac:dyDescent="0.2">
      <c r="A261" s="115" t="s">
        <v>804</v>
      </c>
      <c r="B261" s="115" t="s">
        <v>936</v>
      </c>
      <c r="C261" s="116">
        <v>319</v>
      </c>
      <c r="D261" s="117" t="s">
        <v>1030</v>
      </c>
      <c r="E261" s="115"/>
      <c r="F261" s="118">
        <v>338221.34</v>
      </c>
      <c r="G261" s="118">
        <v>6298031.4699999997</v>
      </c>
      <c r="H261" s="115" t="s">
        <v>546</v>
      </c>
      <c r="I261" s="117" t="s">
        <v>1045</v>
      </c>
      <c r="J261" s="119" t="s">
        <v>571</v>
      </c>
      <c r="K261" s="115" t="s">
        <v>575</v>
      </c>
      <c r="L261" s="115"/>
      <c r="M261" s="115"/>
      <c r="N261" s="115"/>
      <c r="O261" s="120">
        <v>0.27083333333333331</v>
      </c>
      <c r="P261" s="120">
        <v>0.39583333333333331</v>
      </c>
      <c r="Q261" s="120">
        <v>0.66666666666666663</v>
      </c>
      <c r="R261" s="120">
        <v>0.85416666666666663</v>
      </c>
      <c r="S261" s="115"/>
      <c r="T261" s="115"/>
      <c r="U261" s="115" t="s">
        <v>319</v>
      </c>
      <c r="V261" s="115" t="s">
        <v>321</v>
      </c>
      <c r="W261" s="115" t="s">
        <v>1064</v>
      </c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21">
        <v>1</v>
      </c>
      <c r="AQ261" s="21" t="s">
        <v>1082</v>
      </c>
    </row>
    <row r="262" spans="1:43" s="3" customFormat="1" ht="11.25" x14ac:dyDescent="0.2">
      <c r="A262" s="115" t="s">
        <v>804</v>
      </c>
      <c r="B262" s="115" t="s">
        <v>775</v>
      </c>
      <c r="C262" s="116">
        <v>320</v>
      </c>
      <c r="D262" s="117" t="s">
        <v>1031</v>
      </c>
      <c r="E262" s="115"/>
      <c r="F262" s="118">
        <v>339706.93</v>
      </c>
      <c r="G262" s="118">
        <v>6298111.9699999997</v>
      </c>
      <c r="H262" s="115" t="s">
        <v>546</v>
      </c>
      <c r="I262" s="117" t="s">
        <v>1046</v>
      </c>
      <c r="J262" s="119" t="s">
        <v>566</v>
      </c>
      <c r="K262" s="115"/>
      <c r="L262" s="115"/>
      <c r="M262" s="115"/>
      <c r="N262" s="115"/>
      <c r="O262" s="120">
        <v>0.27083333333333331</v>
      </c>
      <c r="P262" s="120">
        <v>0.45833333333333331</v>
      </c>
      <c r="Q262" s="120">
        <v>0.70833333333333337</v>
      </c>
      <c r="R262" s="120">
        <v>0.85416666666666663</v>
      </c>
      <c r="S262" s="115"/>
      <c r="T262" s="115"/>
      <c r="U262" s="115" t="s">
        <v>132</v>
      </c>
      <c r="V262" s="115" t="s">
        <v>133</v>
      </c>
      <c r="W262" s="115" t="s">
        <v>210</v>
      </c>
      <c r="X262" s="115" t="s">
        <v>134</v>
      </c>
      <c r="Y262" s="115" t="s">
        <v>135</v>
      </c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21">
        <v>1</v>
      </c>
      <c r="AQ262" s="21" t="s">
        <v>1082</v>
      </c>
    </row>
    <row r="263" spans="1:43" s="3" customFormat="1" ht="11.25" hidden="1" x14ac:dyDescent="0.2">
      <c r="A263" s="115" t="s">
        <v>804</v>
      </c>
      <c r="B263" s="115" t="s">
        <v>936</v>
      </c>
      <c r="C263" s="116">
        <v>321</v>
      </c>
      <c r="D263" s="117" t="s">
        <v>1032</v>
      </c>
      <c r="E263" s="115"/>
      <c r="F263" s="118">
        <v>347027.7</v>
      </c>
      <c r="G263" s="118">
        <v>6299218.2000000002</v>
      </c>
      <c r="H263" s="115" t="s">
        <v>549</v>
      </c>
      <c r="I263" s="117" t="s">
        <v>1047</v>
      </c>
      <c r="J263" s="119" t="s">
        <v>575</v>
      </c>
      <c r="K263" s="115" t="s">
        <v>567</v>
      </c>
      <c r="L263" s="115"/>
      <c r="M263" s="115"/>
      <c r="N263" s="115"/>
      <c r="O263" s="120">
        <v>0.66666666666666663</v>
      </c>
      <c r="P263" s="120">
        <v>0.875</v>
      </c>
      <c r="Q263" s="115"/>
      <c r="R263" s="115"/>
      <c r="S263" s="115"/>
      <c r="T263" s="115"/>
      <c r="U263" s="115" t="s">
        <v>328</v>
      </c>
      <c r="V263" s="115" t="s">
        <v>329</v>
      </c>
      <c r="W263" s="115" t="s">
        <v>252</v>
      </c>
      <c r="X263" s="115" t="s">
        <v>606</v>
      </c>
      <c r="Y263" s="115" t="s">
        <v>330</v>
      </c>
      <c r="Z263" s="115" t="s">
        <v>871</v>
      </c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21">
        <v>2</v>
      </c>
      <c r="AQ263" s="21" t="s">
        <v>1082</v>
      </c>
    </row>
    <row r="264" spans="1:43" s="3" customFormat="1" ht="11.25" hidden="1" x14ac:dyDescent="0.2">
      <c r="A264" s="115" t="s">
        <v>804</v>
      </c>
      <c r="B264" s="115" t="s">
        <v>936</v>
      </c>
      <c r="C264" s="116">
        <v>322</v>
      </c>
      <c r="D264" s="117" t="s">
        <v>1038</v>
      </c>
      <c r="E264" s="115"/>
      <c r="F264" s="118">
        <v>346770.7</v>
      </c>
      <c r="G264" s="118">
        <v>6299176.5</v>
      </c>
      <c r="H264" s="115" t="s">
        <v>549</v>
      </c>
      <c r="I264" s="117" t="s">
        <v>1048</v>
      </c>
      <c r="J264" s="119" t="s">
        <v>570</v>
      </c>
      <c r="K264" s="115" t="s">
        <v>573</v>
      </c>
      <c r="L264" s="115"/>
      <c r="M264" s="115"/>
      <c r="N264" s="115"/>
      <c r="O264" s="120">
        <v>0.66666666666666663</v>
      </c>
      <c r="P264" s="120">
        <v>0.875</v>
      </c>
      <c r="Q264" s="115"/>
      <c r="R264" s="115"/>
      <c r="S264" s="115"/>
      <c r="T264" s="115"/>
      <c r="U264" s="115" t="s">
        <v>772</v>
      </c>
      <c r="V264" s="115" t="s">
        <v>1065</v>
      </c>
      <c r="W264" s="115" t="s">
        <v>146</v>
      </c>
      <c r="X264" s="115" t="s">
        <v>147</v>
      </c>
      <c r="Y264" s="115" t="s">
        <v>148</v>
      </c>
      <c r="Z264" s="115" t="s">
        <v>635</v>
      </c>
      <c r="AA264" s="115" t="s">
        <v>149</v>
      </c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21">
        <v>2</v>
      </c>
      <c r="AQ264" s="21" t="s">
        <v>1082</v>
      </c>
    </row>
    <row r="265" spans="1:43" s="3" customFormat="1" ht="11.25" hidden="1" x14ac:dyDescent="0.2">
      <c r="A265" s="115" t="s">
        <v>804</v>
      </c>
      <c r="B265" s="115" t="s">
        <v>936</v>
      </c>
      <c r="C265" s="116">
        <v>323</v>
      </c>
      <c r="D265" s="117" t="s">
        <v>1039</v>
      </c>
      <c r="E265" s="115"/>
      <c r="F265" s="118">
        <v>346519.7</v>
      </c>
      <c r="G265" s="118">
        <v>6299141.5999999996</v>
      </c>
      <c r="H265" s="115" t="s">
        <v>549</v>
      </c>
      <c r="I265" s="117" t="s">
        <v>1049</v>
      </c>
      <c r="J265" s="119" t="s">
        <v>570</v>
      </c>
      <c r="K265" s="115" t="s">
        <v>573</v>
      </c>
      <c r="L265" s="115"/>
      <c r="M265" s="115"/>
      <c r="N265" s="115"/>
      <c r="O265" s="120">
        <v>0.66666666666666663</v>
      </c>
      <c r="P265" s="120">
        <v>0.875</v>
      </c>
      <c r="Q265" s="115"/>
      <c r="R265" s="115"/>
      <c r="S265" s="115"/>
      <c r="T265" s="115"/>
      <c r="U265" s="115" t="s">
        <v>772</v>
      </c>
      <c r="V265" s="115" t="s">
        <v>1065</v>
      </c>
      <c r="W265" s="115" t="s">
        <v>146</v>
      </c>
      <c r="X265" s="115" t="s">
        <v>147</v>
      </c>
      <c r="Y265" s="115" t="s">
        <v>635</v>
      </c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21">
        <v>2</v>
      </c>
      <c r="AQ265" s="21" t="s">
        <v>1082</v>
      </c>
    </row>
    <row r="266" spans="1:43" s="3" customFormat="1" ht="11.25" x14ac:dyDescent="0.2">
      <c r="A266" s="115" t="s">
        <v>804</v>
      </c>
      <c r="B266" s="115" t="s">
        <v>775</v>
      </c>
      <c r="C266" s="116">
        <v>324</v>
      </c>
      <c r="D266" s="117" t="s">
        <v>1040</v>
      </c>
      <c r="E266" s="115"/>
      <c r="F266" s="118">
        <v>346107.5</v>
      </c>
      <c r="G266" s="118">
        <v>6299078.0999999996</v>
      </c>
      <c r="H266" s="115" t="s">
        <v>549</v>
      </c>
      <c r="I266" s="117" t="s">
        <v>1050</v>
      </c>
      <c r="J266" s="119" t="s">
        <v>570</v>
      </c>
      <c r="K266" s="115"/>
      <c r="L266" s="115"/>
      <c r="M266" s="115"/>
      <c r="N266" s="115"/>
      <c r="O266" s="120">
        <v>0.66666666666666663</v>
      </c>
      <c r="P266" s="120">
        <v>0.875</v>
      </c>
      <c r="Q266" s="115"/>
      <c r="R266" s="115"/>
      <c r="S266" s="115"/>
      <c r="T266" s="115"/>
      <c r="U266" s="115" t="s">
        <v>1065</v>
      </c>
      <c r="V266" s="115" t="s">
        <v>146</v>
      </c>
      <c r="W266" s="115" t="s">
        <v>147</v>
      </c>
      <c r="X266" s="115" t="s">
        <v>635</v>
      </c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21">
        <v>2</v>
      </c>
      <c r="AQ266" s="21" t="s">
        <v>1082</v>
      </c>
    </row>
    <row r="267" spans="1:43" s="3" customFormat="1" ht="11.25" hidden="1" x14ac:dyDescent="0.2">
      <c r="A267" s="115" t="s">
        <v>804</v>
      </c>
      <c r="B267" s="115" t="s">
        <v>936</v>
      </c>
      <c r="C267" s="116">
        <v>325</v>
      </c>
      <c r="D267" s="117" t="s">
        <v>1041</v>
      </c>
      <c r="E267" s="115"/>
      <c r="F267" s="118">
        <v>345790.3</v>
      </c>
      <c r="G267" s="118">
        <v>6299034.7000000002</v>
      </c>
      <c r="H267" s="115" t="s">
        <v>549</v>
      </c>
      <c r="I267" s="117" t="s">
        <v>1051</v>
      </c>
      <c r="J267" s="119" t="s">
        <v>570</v>
      </c>
      <c r="K267" s="115" t="s">
        <v>567</v>
      </c>
      <c r="L267" s="115"/>
      <c r="M267" s="115"/>
      <c r="N267" s="115"/>
      <c r="O267" s="120">
        <v>0.66666666666666663</v>
      </c>
      <c r="P267" s="120">
        <v>0.875</v>
      </c>
      <c r="Q267" s="115"/>
      <c r="R267" s="115"/>
      <c r="S267" s="115"/>
      <c r="T267" s="115"/>
      <c r="U267" s="115" t="s">
        <v>1065</v>
      </c>
      <c r="V267" s="115" t="s">
        <v>146</v>
      </c>
      <c r="W267" s="115" t="s">
        <v>147</v>
      </c>
      <c r="X267" s="115" t="s">
        <v>148</v>
      </c>
      <c r="Y267" s="115" t="s">
        <v>1066</v>
      </c>
      <c r="Z267" s="115" t="s">
        <v>635</v>
      </c>
      <c r="AA267" s="115" t="s">
        <v>149</v>
      </c>
      <c r="AB267" s="115" t="s">
        <v>1067</v>
      </c>
      <c r="AC267" s="115" t="s">
        <v>688</v>
      </c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21">
        <v>2</v>
      </c>
      <c r="AQ267" s="21" t="s">
        <v>1082</v>
      </c>
    </row>
    <row r="268" spans="1:43" s="3" customFormat="1" ht="11.25" x14ac:dyDescent="0.2">
      <c r="A268" s="115" t="s">
        <v>804</v>
      </c>
      <c r="B268" s="115" t="s">
        <v>775</v>
      </c>
      <c r="C268" s="116">
        <v>326</v>
      </c>
      <c r="D268" s="117" t="s">
        <v>1033</v>
      </c>
      <c r="E268" s="115"/>
      <c r="F268" s="118">
        <v>345937.4</v>
      </c>
      <c r="G268" s="118">
        <v>6299054.7000000002</v>
      </c>
      <c r="H268" s="115" t="s">
        <v>549</v>
      </c>
      <c r="I268" s="117" t="s">
        <v>1052</v>
      </c>
      <c r="J268" s="122" t="s">
        <v>575</v>
      </c>
      <c r="K268" s="115"/>
      <c r="L268" s="115"/>
      <c r="M268" s="115"/>
      <c r="N268" s="115"/>
      <c r="O268" s="120">
        <v>0.66666666666666663</v>
      </c>
      <c r="P268" s="120">
        <v>0.875</v>
      </c>
      <c r="Q268" s="115"/>
      <c r="R268" s="115"/>
      <c r="S268" s="115"/>
      <c r="T268" s="115"/>
      <c r="U268" s="115" t="s">
        <v>328</v>
      </c>
      <c r="V268" s="115" t="s">
        <v>329</v>
      </c>
      <c r="W268" s="115" t="s">
        <v>252</v>
      </c>
      <c r="X268" s="115" t="s">
        <v>580</v>
      </c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21">
        <v>2</v>
      </c>
      <c r="AQ268" s="21" t="s">
        <v>1082</v>
      </c>
    </row>
    <row r="269" spans="1:43" s="3" customFormat="1" ht="11.25" hidden="1" x14ac:dyDescent="0.2">
      <c r="A269" s="115" t="s">
        <v>804</v>
      </c>
      <c r="B269" s="115" t="s">
        <v>936</v>
      </c>
      <c r="C269" s="116">
        <v>327</v>
      </c>
      <c r="D269" s="117" t="s">
        <v>1042</v>
      </c>
      <c r="E269" s="115"/>
      <c r="F269" s="118">
        <v>345710.33</v>
      </c>
      <c r="G269" s="118">
        <v>6299131.4800000004</v>
      </c>
      <c r="H269" s="115" t="s">
        <v>549</v>
      </c>
      <c r="I269" s="117" t="s">
        <v>1053</v>
      </c>
      <c r="J269" s="122" t="s">
        <v>570</v>
      </c>
      <c r="K269" s="115" t="s">
        <v>567</v>
      </c>
      <c r="L269" s="115"/>
      <c r="M269" s="115"/>
      <c r="N269" s="115"/>
      <c r="O269" s="120">
        <v>0.66666666666666663</v>
      </c>
      <c r="P269" s="120">
        <v>0.875</v>
      </c>
      <c r="Q269" s="115"/>
      <c r="R269" s="115"/>
      <c r="S269" s="115"/>
      <c r="T269" s="115"/>
      <c r="U269" s="115" t="s">
        <v>1065</v>
      </c>
      <c r="V269" s="115" t="s">
        <v>146</v>
      </c>
      <c r="W269" s="115" t="s">
        <v>147</v>
      </c>
      <c r="X269" s="115" t="s">
        <v>688</v>
      </c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21">
        <v>2</v>
      </c>
      <c r="AQ269" s="21" t="s">
        <v>1082</v>
      </c>
    </row>
    <row r="270" spans="1:43" s="3" customFormat="1" ht="11.25" x14ac:dyDescent="0.2">
      <c r="A270" s="115" t="s">
        <v>804</v>
      </c>
      <c r="B270" s="115" t="s">
        <v>775</v>
      </c>
      <c r="C270" s="116">
        <v>328</v>
      </c>
      <c r="D270" s="117" t="s">
        <v>684</v>
      </c>
      <c r="E270" s="115"/>
      <c r="F270" s="118">
        <v>341446.31</v>
      </c>
      <c r="G270" s="118">
        <v>6302547.96</v>
      </c>
      <c r="H270" s="115" t="s">
        <v>565</v>
      </c>
      <c r="I270" s="117" t="s">
        <v>1054</v>
      </c>
      <c r="J270" s="122" t="s">
        <v>571</v>
      </c>
      <c r="K270" s="115"/>
      <c r="L270" s="115"/>
      <c r="M270" s="115"/>
      <c r="N270" s="115"/>
      <c r="O270" s="123">
        <v>0.27083333333333331</v>
      </c>
      <c r="P270" s="122" t="s">
        <v>1061</v>
      </c>
      <c r="Q270" s="123">
        <v>0.66666666666666663</v>
      </c>
      <c r="R270" s="123">
        <v>0.85416666666666663</v>
      </c>
      <c r="S270" s="115"/>
      <c r="T270" s="115"/>
      <c r="U270" s="115" t="s">
        <v>1068</v>
      </c>
      <c r="V270" s="115" t="s">
        <v>312</v>
      </c>
      <c r="W270" s="115" t="s">
        <v>1069</v>
      </c>
      <c r="X270" s="115" t="s">
        <v>574</v>
      </c>
      <c r="Y270" s="115" t="s">
        <v>297</v>
      </c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21">
        <v>1</v>
      </c>
      <c r="AQ270" s="21" t="s">
        <v>1082</v>
      </c>
    </row>
    <row r="271" spans="1:43" s="3" customFormat="1" ht="11.25" x14ac:dyDescent="0.2">
      <c r="A271" s="115" t="s">
        <v>804</v>
      </c>
      <c r="B271" s="115" t="s">
        <v>775</v>
      </c>
      <c r="C271" s="116">
        <v>329</v>
      </c>
      <c r="D271" s="117" t="s">
        <v>1034</v>
      </c>
      <c r="E271" s="115"/>
      <c r="F271" s="118">
        <v>341576.76</v>
      </c>
      <c r="G271" s="118">
        <v>6302530.5300000003</v>
      </c>
      <c r="H271" s="115" t="s">
        <v>565</v>
      </c>
      <c r="I271" s="117" t="s">
        <v>1055</v>
      </c>
      <c r="J271" s="122" t="s">
        <v>571</v>
      </c>
      <c r="K271" s="115"/>
      <c r="L271" s="115"/>
      <c r="M271" s="115"/>
      <c r="N271" s="115"/>
      <c r="O271" s="123">
        <v>0.27083333333333331</v>
      </c>
      <c r="P271" s="120">
        <v>0.45833333333333331</v>
      </c>
      <c r="Q271" s="120">
        <v>0.70833333333333337</v>
      </c>
      <c r="R271" s="123">
        <v>0.85416666666666663</v>
      </c>
      <c r="S271" s="115"/>
      <c r="T271" s="115"/>
      <c r="U271" s="115" t="s">
        <v>231</v>
      </c>
      <c r="V271" s="115" t="s">
        <v>232</v>
      </c>
      <c r="W271" s="115" t="s">
        <v>581</v>
      </c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21">
        <v>1</v>
      </c>
      <c r="AQ271" s="21" t="s">
        <v>1082</v>
      </c>
    </row>
    <row r="272" spans="1:43" s="3" customFormat="1" ht="11.25" x14ac:dyDescent="0.2">
      <c r="A272" s="115" t="s">
        <v>804</v>
      </c>
      <c r="B272" s="115" t="s">
        <v>775</v>
      </c>
      <c r="C272" s="116">
        <v>330</v>
      </c>
      <c r="D272" s="117" t="s">
        <v>1035</v>
      </c>
      <c r="E272" s="115"/>
      <c r="F272" s="118">
        <v>341543.82</v>
      </c>
      <c r="G272" s="118">
        <v>6302496.9299999997</v>
      </c>
      <c r="H272" s="115" t="s">
        <v>565</v>
      </c>
      <c r="I272" s="117" t="s">
        <v>1056</v>
      </c>
      <c r="J272" s="122" t="s">
        <v>571</v>
      </c>
      <c r="K272" s="115"/>
      <c r="L272" s="115"/>
      <c r="M272" s="115"/>
      <c r="N272" s="115"/>
      <c r="O272" s="123">
        <v>0.27083333333333331</v>
      </c>
      <c r="P272" s="120">
        <v>0.45833333333333331</v>
      </c>
      <c r="Q272" s="120">
        <v>0.70833333333333337</v>
      </c>
      <c r="R272" s="123">
        <v>0.85416666666666663</v>
      </c>
      <c r="S272" s="115"/>
      <c r="T272" s="115"/>
      <c r="U272" s="115" t="s">
        <v>172</v>
      </c>
      <c r="V272" s="115" t="s">
        <v>174</v>
      </c>
      <c r="W272" s="115" t="s">
        <v>899</v>
      </c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21">
        <v>1</v>
      </c>
      <c r="AQ272" s="21" t="s">
        <v>1082</v>
      </c>
    </row>
    <row r="273" spans="1:106" s="3" customFormat="1" ht="11.25" hidden="1" x14ac:dyDescent="0.2">
      <c r="A273" s="115" t="s">
        <v>804</v>
      </c>
      <c r="B273" s="115" t="s">
        <v>936</v>
      </c>
      <c r="C273" s="116">
        <v>331</v>
      </c>
      <c r="D273" s="115" t="s">
        <v>998</v>
      </c>
      <c r="E273" s="115"/>
      <c r="F273" s="115"/>
      <c r="G273" s="115"/>
      <c r="H273" s="115" t="s">
        <v>1008</v>
      </c>
      <c r="I273" s="117" t="s">
        <v>1057</v>
      </c>
      <c r="J273" s="122" t="s">
        <v>567</v>
      </c>
      <c r="K273" s="115" t="s">
        <v>570</v>
      </c>
      <c r="L273" s="115"/>
      <c r="M273" s="115"/>
      <c r="N273" s="115"/>
      <c r="O273" s="124">
        <v>0.25</v>
      </c>
      <c r="P273" s="124">
        <v>0.5</v>
      </c>
      <c r="Q273" s="115"/>
      <c r="R273" s="115"/>
      <c r="S273" s="115"/>
      <c r="T273" s="115"/>
      <c r="U273" s="115" t="s">
        <v>1009</v>
      </c>
      <c r="V273" s="115" t="s">
        <v>1012</v>
      </c>
      <c r="W273" s="115" t="s">
        <v>1013</v>
      </c>
      <c r="X273" s="115" t="s">
        <v>1017</v>
      </c>
      <c r="Y273" s="115" t="s">
        <v>692</v>
      </c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21">
        <v>2</v>
      </c>
      <c r="AQ273" s="21" t="s">
        <v>1082</v>
      </c>
    </row>
    <row r="274" spans="1:106" s="3" customFormat="1" ht="11.25" x14ac:dyDescent="0.2">
      <c r="A274" s="115" t="s">
        <v>804</v>
      </c>
      <c r="B274" s="115" t="s">
        <v>775</v>
      </c>
      <c r="C274" s="116">
        <v>332</v>
      </c>
      <c r="D274" s="115" t="s">
        <v>1037</v>
      </c>
      <c r="E274" s="115"/>
      <c r="F274" s="118">
        <v>333001.65000000002</v>
      </c>
      <c r="G274" s="118">
        <v>6291013.71</v>
      </c>
      <c r="H274" s="115" t="s">
        <v>547</v>
      </c>
      <c r="I274" s="117" t="s">
        <v>1058</v>
      </c>
      <c r="J274" s="122" t="s">
        <v>570</v>
      </c>
      <c r="K274" s="115"/>
      <c r="L274" s="115"/>
      <c r="M274" s="115"/>
      <c r="N274" s="115"/>
      <c r="O274" s="124">
        <v>0.25</v>
      </c>
      <c r="P274" s="124">
        <v>0.375</v>
      </c>
      <c r="Q274" s="115"/>
      <c r="R274" s="115"/>
      <c r="S274" s="115"/>
      <c r="T274" s="115"/>
      <c r="U274" s="115" t="s">
        <v>1070</v>
      </c>
      <c r="V274" s="115" t="s">
        <v>770</v>
      </c>
      <c r="W274" s="115" t="s">
        <v>1071</v>
      </c>
      <c r="X274" s="115" t="s">
        <v>1072</v>
      </c>
      <c r="Y274" s="115" t="s">
        <v>1073</v>
      </c>
      <c r="Z274" s="115" t="s">
        <v>1074</v>
      </c>
      <c r="AA274" s="115" t="s">
        <v>1075</v>
      </c>
      <c r="AB274" s="115" t="s">
        <v>1076</v>
      </c>
      <c r="AC274" s="115" t="s">
        <v>1077</v>
      </c>
      <c r="AD274" s="115" t="s">
        <v>1078</v>
      </c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21">
        <v>2</v>
      </c>
      <c r="AQ274" s="21" t="s">
        <v>1082</v>
      </c>
    </row>
    <row r="275" spans="1:106" s="3" customFormat="1" ht="11.25" x14ac:dyDescent="0.2">
      <c r="A275" s="115" t="s">
        <v>804</v>
      </c>
      <c r="B275" s="115" t="s">
        <v>775</v>
      </c>
      <c r="C275" s="116">
        <v>333</v>
      </c>
      <c r="D275" s="117" t="s">
        <v>1036</v>
      </c>
      <c r="E275" s="115"/>
      <c r="F275" s="118">
        <v>353883.33</v>
      </c>
      <c r="G275" s="118">
        <v>6297344.7599999998</v>
      </c>
      <c r="H275" s="115" t="s">
        <v>551</v>
      </c>
      <c r="I275" s="122" t="s">
        <v>1059</v>
      </c>
      <c r="J275" s="115" t="s">
        <v>575</v>
      </c>
      <c r="K275" s="115"/>
      <c r="L275" s="115"/>
      <c r="M275" s="115"/>
      <c r="N275" s="115"/>
      <c r="O275" s="125">
        <v>0.27083333333333331</v>
      </c>
      <c r="P275" s="126">
        <v>0.4375</v>
      </c>
      <c r="Q275" s="120">
        <v>0.6875</v>
      </c>
      <c r="R275" s="120">
        <v>0.89583333333333337</v>
      </c>
      <c r="S275" s="115"/>
      <c r="T275" s="115"/>
      <c r="U275" s="115" t="s">
        <v>329</v>
      </c>
      <c r="V275" s="115" t="s">
        <v>1079</v>
      </c>
      <c r="W275" s="115" t="s">
        <v>1080</v>
      </c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21">
        <v>2</v>
      </c>
      <c r="AQ275" s="21" t="s">
        <v>1082</v>
      </c>
    </row>
    <row r="276" spans="1:106" s="3" customFormat="1" ht="11.25" x14ac:dyDescent="0.2">
      <c r="A276" s="127" t="s">
        <v>804</v>
      </c>
      <c r="B276" s="128" t="s">
        <v>775</v>
      </c>
      <c r="C276" s="129">
        <v>334</v>
      </c>
      <c r="D276" s="130" t="s">
        <v>117</v>
      </c>
      <c r="E276" s="127"/>
      <c r="F276" s="131">
        <v>345927.99</v>
      </c>
      <c r="G276" s="131">
        <v>6290128.9699999997</v>
      </c>
      <c r="H276" s="127" t="s">
        <v>558</v>
      </c>
      <c r="I276" s="132" t="s">
        <v>1060</v>
      </c>
      <c r="J276" s="127" t="s">
        <v>570</v>
      </c>
      <c r="K276" s="127"/>
      <c r="L276" s="127"/>
      <c r="M276" s="127"/>
      <c r="N276" s="133"/>
      <c r="O276" s="125">
        <v>0.54166666666666663</v>
      </c>
      <c r="P276" s="125">
        <v>0.875</v>
      </c>
      <c r="Q276" s="128"/>
      <c r="R276" s="127"/>
      <c r="S276" s="127"/>
      <c r="T276" s="127"/>
      <c r="U276" s="127" t="s">
        <v>389</v>
      </c>
      <c r="V276" s="127" t="s">
        <v>1081</v>
      </c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34">
        <v>1</v>
      </c>
      <c r="AQ276" s="135" t="s">
        <v>1082</v>
      </c>
    </row>
    <row r="277" spans="1:106" s="76" customFormat="1" ht="11.25" hidden="1" x14ac:dyDescent="0.2">
      <c r="A277" s="115" t="s">
        <v>804</v>
      </c>
      <c r="B277" s="115" t="s">
        <v>936</v>
      </c>
      <c r="C277" s="21">
        <v>307</v>
      </c>
      <c r="D277" s="117" t="s">
        <v>1084</v>
      </c>
      <c r="E277" s="7"/>
      <c r="F277" s="118">
        <v>342856.47</v>
      </c>
      <c r="G277" s="118">
        <v>6297192.2599999998</v>
      </c>
      <c r="H277" s="7" t="s">
        <v>549</v>
      </c>
      <c r="I277" s="117" t="s">
        <v>1085</v>
      </c>
      <c r="J277" s="7" t="s">
        <v>571</v>
      </c>
      <c r="K277" s="7" t="s">
        <v>566</v>
      </c>
      <c r="L277" s="7"/>
      <c r="M277" s="7"/>
      <c r="N277" s="7"/>
      <c r="O277" s="120">
        <v>0.66666666666666663</v>
      </c>
      <c r="P277" s="123">
        <v>0.85416666666666663</v>
      </c>
      <c r="Q277" s="21"/>
      <c r="R277" s="21"/>
      <c r="S277" s="21"/>
      <c r="T277" s="21"/>
      <c r="U277" s="7" t="s">
        <v>1068</v>
      </c>
      <c r="V277" s="7" t="s">
        <v>1069</v>
      </c>
      <c r="W277" s="7" t="s">
        <v>199</v>
      </c>
      <c r="X277" s="7" t="s">
        <v>201</v>
      </c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121">
        <v>1</v>
      </c>
      <c r="AQ277" s="21" t="s">
        <v>1082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hidden="1" x14ac:dyDescent="0.2">
      <c r="A278" s="93" t="s">
        <v>804</v>
      </c>
      <c r="B278" s="93" t="s">
        <v>936</v>
      </c>
      <c r="C278" s="71">
        <v>335</v>
      </c>
      <c r="D278" s="95" t="s">
        <v>1092</v>
      </c>
      <c r="E278" s="68"/>
      <c r="F278" s="94">
        <v>353641.9167</v>
      </c>
      <c r="G278" s="94">
        <v>6280976.9877000004</v>
      </c>
      <c r="H278" s="68" t="s">
        <v>548</v>
      </c>
      <c r="I278" s="95" t="s">
        <v>1093</v>
      </c>
      <c r="J278" s="68" t="s">
        <v>572</v>
      </c>
      <c r="K278" s="68" t="s">
        <v>573</v>
      </c>
      <c r="L278" s="68"/>
      <c r="M278" s="68"/>
      <c r="N278" s="68"/>
      <c r="O278" s="97">
        <v>0.60416666666666663</v>
      </c>
      <c r="P278" s="99">
        <v>0.9375</v>
      </c>
      <c r="Q278" s="71"/>
      <c r="R278" s="71"/>
      <c r="S278" s="71"/>
      <c r="T278" s="71"/>
      <c r="U278" s="68" t="s">
        <v>1094</v>
      </c>
      <c r="V278" s="68" t="s">
        <v>237</v>
      </c>
      <c r="W278" s="68" t="s">
        <v>238</v>
      </c>
      <c r="X278" s="68" t="s">
        <v>1095</v>
      </c>
      <c r="Y278" s="68" t="s">
        <v>240</v>
      </c>
      <c r="Z278" s="68" t="s">
        <v>1096</v>
      </c>
      <c r="AA278" s="68" t="s">
        <v>348</v>
      </c>
      <c r="AB278" s="68" t="s">
        <v>1097</v>
      </c>
      <c r="AC278" s="68" t="s">
        <v>360</v>
      </c>
      <c r="AD278" s="68" t="s">
        <v>213</v>
      </c>
      <c r="AE278" s="68" t="s">
        <v>361</v>
      </c>
      <c r="AF278" s="68"/>
      <c r="AG278" s="93"/>
      <c r="AH278" s="93"/>
      <c r="AI278" s="71"/>
      <c r="AJ278" s="95"/>
      <c r="AK278" s="68"/>
      <c r="AL278" s="94"/>
      <c r="AM278" s="94"/>
      <c r="AN278" s="68"/>
      <c r="AO278" s="95"/>
      <c r="AP278" s="112">
        <v>2</v>
      </c>
      <c r="AQ278" s="71" t="s">
        <v>1098</v>
      </c>
    </row>
    <row r="279" spans="1:106" s="3" customFormat="1" ht="11.25" x14ac:dyDescent="0.2">
      <c r="A279" s="93" t="s">
        <v>804</v>
      </c>
      <c r="B279" s="93" t="s">
        <v>775</v>
      </c>
      <c r="C279" s="71">
        <v>336</v>
      </c>
      <c r="D279" s="95" t="s">
        <v>1099</v>
      </c>
      <c r="E279" s="68"/>
      <c r="F279" s="94">
        <v>348312.63579999999</v>
      </c>
      <c r="G279" s="94">
        <v>6287277.4819999998</v>
      </c>
      <c r="H279" s="68" t="s">
        <v>563</v>
      </c>
      <c r="I279" s="95" t="s">
        <v>1100</v>
      </c>
      <c r="J279" s="68" t="s">
        <v>570</v>
      </c>
      <c r="K279" s="68"/>
      <c r="L279" s="68"/>
      <c r="M279" s="68"/>
      <c r="N279" s="68"/>
      <c r="O279" s="97">
        <v>0.625</v>
      </c>
      <c r="P279" s="99">
        <v>0.875</v>
      </c>
      <c r="Q279" s="71"/>
      <c r="R279" s="71"/>
      <c r="S279" s="71"/>
      <c r="T279" s="71"/>
      <c r="U279" s="68" t="s">
        <v>1101</v>
      </c>
      <c r="V279" s="68" t="s">
        <v>1102</v>
      </c>
      <c r="W279" s="68" t="s">
        <v>1103</v>
      </c>
      <c r="X279" s="68" t="s">
        <v>386</v>
      </c>
      <c r="Y279" s="68" t="s">
        <v>638</v>
      </c>
      <c r="Z279" s="68"/>
      <c r="AA279" s="68"/>
      <c r="AB279" s="68"/>
      <c r="AC279" s="68"/>
      <c r="AD279" s="68"/>
      <c r="AE279" s="68"/>
      <c r="AF279" s="68"/>
      <c r="AG279" s="93"/>
      <c r="AH279" s="93"/>
      <c r="AI279" s="71"/>
      <c r="AJ279" s="95"/>
      <c r="AK279" s="68"/>
      <c r="AL279" s="94"/>
      <c r="AM279" s="94"/>
      <c r="AN279" s="68"/>
      <c r="AO279" s="95"/>
      <c r="AP279" s="112">
        <v>2</v>
      </c>
      <c r="AQ279" s="71" t="s">
        <v>1098</v>
      </c>
    </row>
    <row r="280" spans="1:106" x14ac:dyDescent="0.2">
      <c r="A280" s="93" t="s">
        <v>804</v>
      </c>
      <c r="B280" s="93" t="s">
        <v>775</v>
      </c>
      <c r="C280" s="71">
        <v>337</v>
      </c>
      <c r="D280" s="95" t="s">
        <v>1104</v>
      </c>
      <c r="E280" s="68"/>
      <c r="F280" s="94">
        <v>344279.18</v>
      </c>
      <c r="G280" s="94">
        <v>6297518.6100000003</v>
      </c>
      <c r="H280" s="68" t="s">
        <v>549</v>
      </c>
      <c r="I280" s="95" t="s">
        <v>1105</v>
      </c>
      <c r="J280" s="68" t="s">
        <v>570</v>
      </c>
      <c r="K280" s="68"/>
      <c r="L280" s="68"/>
      <c r="M280" s="68"/>
      <c r="N280" s="68"/>
      <c r="O280" s="97">
        <v>0.66666666666666663</v>
      </c>
      <c r="P280" s="99">
        <v>0.875</v>
      </c>
      <c r="Q280" s="71"/>
      <c r="R280" s="71"/>
      <c r="S280" s="71"/>
      <c r="T280" s="71"/>
      <c r="U280" s="68" t="s">
        <v>1106</v>
      </c>
      <c r="V280" s="68" t="s">
        <v>283</v>
      </c>
      <c r="W280" s="68" t="s">
        <v>285</v>
      </c>
      <c r="X280" s="68" t="s">
        <v>300</v>
      </c>
      <c r="Y280" s="68" t="s">
        <v>965</v>
      </c>
      <c r="Z280" s="68" t="s">
        <v>1077</v>
      </c>
      <c r="AA280" s="68"/>
      <c r="AB280" s="68"/>
      <c r="AC280" s="68"/>
      <c r="AD280" s="68"/>
      <c r="AE280" s="68"/>
      <c r="AF280" s="68"/>
      <c r="AG280" s="93"/>
      <c r="AH280" s="93"/>
      <c r="AI280" s="71"/>
      <c r="AJ280" s="95"/>
      <c r="AK280" s="68"/>
      <c r="AL280" s="94"/>
      <c r="AM280" s="94"/>
      <c r="AN280" s="68"/>
      <c r="AO280" s="95"/>
      <c r="AP280" s="112">
        <v>2</v>
      </c>
      <c r="AQ280" s="71" t="s">
        <v>1098</v>
      </c>
    </row>
    <row r="281" spans="1:106" x14ac:dyDescent="0.2">
      <c r="A281" s="93" t="s">
        <v>804</v>
      </c>
      <c r="B281" s="93" t="s">
        <v>775</v>
      </c>
      <c r="C281" s="71">
        <v>338</v>
      </c>
      <c r="D281" s="95" t="s">
        <v>1107</v>
      </c>
      <c r="E281" s="68"/>
      <c r="F281" s="94">
        <v>344099.93229999999</v>
      </c>
      <c r="G281" s="94">
        <v>6297543.5285</v>
      </c>
      <c r="H281" s="68" t="s">
        <v>549</v>
      </c>
      <c r="I281" s="95" t="s">
        <v>1108</v>
      </c>
      <c r="J281" s="68" t="s">
        <v>570</v>
      </c>
      <c r="K281" s="68"/>
      <c r="L281" s="68"/>
      <c r="M281" s="68"/>
      <c r="N281" s="68"/>
      <c r="O281" s="97">
        <v>0.66666666666666663</v>
      </c>
      <c r="P281" s="99">
        <v>0.875</v>
      </c>
      <c r="Q281" s="71"/>
      <c r="R281" s="71"/>
      <c r="S281" s="71"/>
      <c r="T281" s="71"/>
      <c r="U281" s="68" t="s">
        <v>283</v>
      </c>
      <c r="V281" s="68" t="s">
        <v>1109</v>
      </c>
      <c r="W281" s="68" t="s">
        <v>300</v>
      </c>
      <c r="X281" s="68"/>
      <c r="Y281" s="68"/>
      <c r="Z281" s="68"/>
      <c r="AA281" s="68"/>
      <c r="AB281" s="68"/>
      <c r="AC281" s="68"/>
      <c r="AD281" s="68"/>
      <c r="AE281" s="68"/>
      <c r="AF281" s="68"/>
      <c r="AG281" s="93"/>
      <c r="AH281" s="93"/>
      <c r="AI281" s="71"/>
      <c r="AJ281" s="95"/>
      <c r="AK281" s="68"/>
      <c r="AL281" s="94"/>
      <c r="AM281" s="94"/>
      <c r="AN281" s="68"/>
      <c r="AO281" s="95"/>
      <c r="AP281" s="112">
        <v>2</v>
      </c>
      <c r="AQ281" s="71" t="s">
        <v>1098</v>
      </c>
    </row>
    <row r="282" spans="1:106" x14ac:dyDescent="0.2">
      <c r="A282" s="93" t="s">
        <v>804</v>
      </c>
      <c r="B282" s="93" t="s">
        <v>775</v>
      </c>
      <c r="C282" s="71">
        <v>339</v>
      </c>
      <c r="D282" s="95" t="s">
        <v>1110</v>
      </c>
      <c r="E282" s="68"/>
      <c r="F282" s="94">
        <v>353617.1851</v>
      </c>
      <c r="G282" s="94">
        <v>6280748.4626000002</v>
      </c>
      <c r="H282" s="68" t="s">
        <v>548</v>
      </c>
      <c r="I282" s="95" t="s">
        <v>1111</v>
      </c>
      <c r="J282" s="68" t="s">
        <v>572</v>
      </c>
      <c r="K282" s="68"/>
      <c r="L282" s="68"/>
      <c r="M282" s="68"/>
      <c r="N282" s="68"/>
      <c r="O282" s="97">
        <v>0.70833333333333337</v>
      </c>
      <c r="P282" s="99">
        <v>0.9375</v>
      </c>
      <c r="Q282" s="71"/>
      <c r="R282" s="71"/>
      <c r="S282" s="71"/>
      <c r="T282" s="71"/>
      <c r="U282" s="68" t="s">
        <v>1113</v>
      </c>
      <c r="V282" s="68" t="s">
        <v>1112</v>
      </c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93"/>
      <c r="AH282" s="93"/>
      <c r="AI282" s="71"/>
      <c r="AJ282" s="95"/>
      <c r="AK282" s="68"/>
      <c r="AL282" s="94"/>
      <c r="AM282" s="94"/>
      <c r="AN282" s="68"/>
      <c r="AO282" s="95"/>
      <c r="AP282" s="112">
        <v>1</v>
      </c>
      <c r="AQ282" s="71" t="s">
        <v>1098</v>
      </c>
    </row>
    <row r="283" spans="1:106" x14ac:dyDescent="0.2">
      <c r="A283" s="93" t="s">
        <v>804</v>
      </c>
      <c r="B283" s="93" t="s">
        <v>775</v>
      </c>
      <c r="C283" s="71">
        <v>340</v>
      </c>
      <c r="D283" s="95" t="s">
        <v>1114</v>
      </c>
      <c r="E283" s="68"/>
      <c r="F283" s="94">
        <v>338110.92739999999</v>
      </c>
      <c r="G283" s="94">
        <v>6298072.3271000003</v>
      </c>
      <c r="H283" s="68" t="s">
        <v>552</v>
      </c>
      <c r="I283" s="95" t="s">
        <v>1115</v>
      </c>
      <c r="J283" s="68" t="s">
        <v>575</v>
      </c>
      <c r="K283" s="68"/>
      <c r="L283" s="68"/>
      <c r="M283" s="68"/>
      <c r="N283" s="68"/>
      <c r="O283" s="97">
        <v>0.27083333333333331</v>
      </c>
      <c r="P283" s="99">
        <v>0.4375</v>
      </c>
      <c r="Q283" s="97">
        <v>0.6875</v>
      </c>
      <c r="R283" s="97">
        <v>0.89583333333333337</v>
      </c>
      <c r="S283" s="71"/>
      <c r="T283" s="71"/>
      <c r="U283" s="68" t="s">
        <v>256</v>
      </c>
      <c r="V283" s="68" t="s">
        <v>1116</v>
      </c>
      <c r="W283" s="68" t="s">
        <v>1117</v>
      </c>
      <c r="X283" s="68" t="s">
        <v>1118</v>
      </c>
      <c r="Y283" s="68" t="s">
        <v>1119</v>
      </c>
      <c r="Z283" s="68" t="s">
        <v>1120</v>
      </c>
      <c r="AA283" s="68"/>
      <c r="AB283" s="68"/>
      <c r="AC283" s="68"/>
      <c r="AD283" s="68"/>
      <c r="AE283" s="68"/>
      <c r="AF283" s="68"/>
      <c r="AG283" s="93"/>
      <c r="AH283" s="93"/>
      <c r="AI283" s="71"/>
      <c r="AJ283" s="95"/>
      <c r="AK283" s="68"/>
      <c r="AL283" s="94"/>
      <c r="AM283" s="94"/>
      <c r="AN283" s="68"/>
      <c r="AO283" s="95"/>
      <c r="AP283" s="112">
        <v>3</v>
      </c>
      <c r="AQ283" s="71" t="s">
        <v>1098</v>
      </c>
    </row>
    <row r="284" spans="1:106" x14ac:dyDescent="0.2">
      <c r="A284" s="93" t="s">
        <v>804</v>
      </c>
      <c r="B284" s="93" t="s">
        <v>775</v>
      </c>
      <c r="C284" s="71">
        <v>341</v>
      </c>
      <c r="D284" s="95" t="s">
        <v>1033</v>
      </c>
      <c r="E284" s="68"/>
      <c r="F284" s="94">
        <v>345937.41</v>
      </c>
      <c r="G284" s="94">
        <v>6299054.6500000004</v>
      </c>
      <c r="H284" s="68" t="s">
        <v>549</v>
      </c>
      <c r="I284" s="95" t="s">
        <v>1052</v>
      </c>
      <c r="J284" s="68" t="s">
        <v>575</v>
      </c>
      <c r="K284" s="68"/>
      <c r="L284" s="68"/>
      <c r="M284" s="68"/>
      <c r="N284" s="68"/>
      <c r="O284" s="97">
        <v>0.66666666666666663</v>
      </c>
      <c r="P284" s="99">
        <v>0.89583333333333337</v>
      </c>
      <c r="Q284" s="97"/>
      <c r="R284" s="97"/>
      <c r="S284" s="71"/>
      <c r="T284" s="71"/>
      <c r="U284" s="68" t="s">
        <v>328</v>
      </c>
      <c r="V284" s="68" t="s">
        <v>329</v>
      </c>
      <c r="W284" s="68" t="s">
        <v>252</v>
      </c>
      <c r="X284" s="68" t="s">
        <v>580</v>
      </c>
      <c r="Y284" s="68"/>
      <c r="Z284" s="68"/>
      <c r="AA284" s="68"/>
      <c r="AB284" s="68"/>
      <c r="AC284" s="68"/>
      <c r="AD284" s="68"/>
      <c r="AE284" s="68"/>
      <c r="AF284" s="68"/>
      <c r="AG284" s="93"/>
      <c r="AH284" s="93"/>
      <c r="AI284" s="71"/>
      <c r="AJ284" s="95"/>
      <c r="AK284" s="68"/>
      <c r="AL284" s="94"/>
      <c r="AM284" s="94"/>
      <c r="AN284" s="68"/>
      <c r="AO284" s="95"/>
      <c r="AP284" s="112">
        <v>2</v>
      </c>
      <c r="AQ284" s="71" t="s">
        <v>1098</v>
      </c>
    </row>
    <row r="285" spans="1:106" x14ac:dyDescent="0.2">
      <c r="A285" s="93" t="s">
        <v>804</v>
      </c>
      <c r="B285" s="93" t="s">
        <v>775</v>
      </c>
      <c r="C285" s="71">
        <v>342</v>
      </c>
      <c r="D285" s="95" t="s">
        <v>1125</v>
      </c>
      <c r="E285" s="68"/>
      <c r="F285" s="94">
        <v>346744.23759999999</v>
      </c>
      <c r="G285" s="94">
        <v>6299558.2021000003</v>
      </c>
      <c r="H285" s="68" t="s">
        <v>554</v>
      </c>
      <c r="I285" s="95" t="s">
        <v>1127</v>
      </c>
      <c r="J285" s="68" t="s">
        <v>575</v>
      </c>
      <c r="K285" s="68"/>
      <c r="L285" s="68"/>
      <c r="M285" s="68"/>
      <c r="N285" s="68"/>
      <c r="O285" s="97">
        <v>0.6875</v>
      </c>
      <c r="P285" s="99">
        <v>0.89583333333333337</v>
      </c>
      <c r="Q285" s="97"/>
      <c r="R285" s="97"/>
      <c r="S285" s="71"/>
      <c r="T285" s="71"/>
      <c r="U285" s="68" t="s">
        <v>383</v>
      </c>
      <c r="V285" s="68" t="s">
        <v>384</v>
      </c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93"/>
      <c r="AH285" s="93"/>
      <c r="AI285" s="71"/>
      <c r="AJ285" s="95"/>
      <c r="AK285" s="68"/>
      <c r="AL285" s="94"/>
      <c r="AM285" s="94"/>
      <c r="AN285" s="68"/>
      <c r="AO285" s="95"/>
      <c r="AP285" s="112">
        <v>2</v>
      </c>
      <c r="AQ285" s="71" t="s">
        <v>1132</v>
      </c>
    </row>
    <row r="286" spans="1:106" x14ac:dyDescent="0.2">
      <c r="A286" s="93" t="s">
        <v>804</v>
      </c>
      <c r="B286" s="93" t="s">
        <v>775</v>
      </c>
      <c r="C286" s="71">
        <v>343</v>
      </c>
      <c r="D286" s="95" t="s">
        <v>658</v>
      </c>
      <c r="E286" s="68"/>
      <c r="F286" s="94">
        <v>340430.44069999998</v>
      </c>
      <c r="G286" s="94">
        <v>6296729.9896</v>
      </c>
      <c r="H286" s="68" t="s">
        <v>546</v>
      </c>
      <c r="I286" s="95" t="s">
        <v>1128</v>
      </c>
      <c r="J286" s="68" t="s">
        <v>575</v>
      </c>
      <c r="K286" s="68"/>
      <c r="L286" s="68"/>
      <c r="M286" s="68"/>
      <c r="N286" s="68"/>
      <c r="O286" s="97">
        <v>0.27083333333333331</v>
      </c>
      <c r="P286" s="99">
        <v>0.41666666666666669</v>
      </c>
      <c r="Q286" s="97"/>
      <c r="R286" s="97"/>
      <c r="S286" s="71"/>
      <c r="T286" s="71"/>
      <c r="U286" s="68" t="s">
        <v>243</v>
      </c>
      <c r="V286" s="68" t="s">
        <v>608</v>
      </c>
      <c r="W286" s="68" t="s">
        <v>184</v>
      </c>
      <c r="X286" s="68" t="s">
        <v>185</v>
      </c>
      <c r="Y286" s="68" t="s">
        <v>186</v>
      </c>
      <c r="Z286" s="68" t="s">
        <v>187</v>
      </c>
      <c r="AA286" s="68" t="s">
        <v>1130</v>
      </c>
      <c r="AB286" s="68"/>
      <c r="AC286" s="68"/>
      <c r="AD286" s="68"/>
      <c r="AE286" s="68"/>
      <c r="AF286" s="68"/>
      <c r="AG286" s="93"/>
      <c r="AH286" s="93"/>
      <c r="AI286" s="71"/>
      <c r="AJ286" s="95"/>
      <c r="AK286" s="68"/>
      <c r="AL286" s="94"/>
      <c r="AM286" s="94"/>
      <c r="AN286" s="68"/>
      <c r="AO286" s="95"/>
      <c r="AP286" s="112">
        <v>2</v>
      </c>
      <c r="AQ286" s="71" t="s">
        <v>1132</v>
      </c>
    </row>
    <row r="287" spans="1:106" hidden="1" x14ac:dyDescent="0.2">
      <c r="A287" s="93" t="s">
        <v>804</v>
      </c>
      <c r="B287" s="93" t="s">
        <v>936</v>
      </c>
      <c r="C287" s="71">
        <v>344</v>
      </c>
      <c r="D287" s="95" t="s">
        <v>1126</v>
      </c>
      <c r="E287" s="68"/>
      <c r="F287" s="94">
        <v>336793.95159999997</v>
      </c>
      <c r="G287" s="94">
        <v>6290795.9397</v>
      </c>
      <c r="H287" s="68" t="s">
        <v>547</v>
      </c>
      <c r="I287" s="95" t="s">
        <v>1129</v>
      </c>
      <c r="J287" s="68" t="s">
        <v>575</v>
      </c>
      <c r="K287" s="68" t="s">
        <v>570</v>
      </c>
      <c r="L287" s="68"/>
      <c r="M287" s="68"/>
      <c r="N287" s="68"/>
      <c r="O287" s="97">
        <v>0.27083333333333331</v>
      </c>
      <c r="P287" s="99">
        <v>0.41666666666666669</v>
      </c>
      <c r="Q287" s="97"/>
      <c r="R287" s="97"/>
      <c r="S287" s="71"/>
      <c r="T287" s="71"/>
      <c r="U287" s="68" t="s">
        <v>1074</v>
      </c>
      <c r="V287" s="68" t="s">
        <v>1075</v>
      </c>
      <c r="W287" s="68" t="s">
        <v>241</v>
      </c>
      <c r="X287" s="68" t="s">
        <v>244</v>
      </c>
      <c r="Y287" s="68" t="s">
        <v>514</v>
      </c>
      <c r="Z287" s="68" t="s">
        <v>1131</v>
      </c>
      <c r="AA287" s="68"/>
      <c r="AB287" s="68"/>
      <c r="AC287" s="68"/>
      <c r="AD287" s="68"/>
      <c r="AE287" s="68"/>
      <c r="AF287" s="68"/>
      <c r="AG287" s="93"/>
      <c r="AH287" s="93"/>
      <c r="AI287" s="71"/>
      <c r="AJ287" s="95"/>
      <c r="AK287" s="68"/>
      <c r="AL287" s="94"/>
      <c r="AM287" s="94"/>
      <c r="AN287" s="68"/>
      <c r="AO287" s="95"/>
      <c r="AP287" s="112">
        <v>2</v>
      </c>
      <c r="AQ287" s="71" t="s">
        <v>1132</v>
      </c>
    </row>
    <row r="288" spans="1:106" x14ac:dyDescent="0.2">
      <c r="A288" s="93" t="s">
        <v>804</v>
      </c>
      <c r="B288" s="93" t="s">
        <v>775</v>
      </c>
      <c r="C288" s="71">
        <v>345</v>
      </c>
      <c r="D288" s="95" t="s">
        <v>1121</v>
      </c>
      <c r="E288" s="68"/>
      <c r="F288" s="94">
        <v>347870.7389</v>
      </c>
      <c r="G288" s="94">
        <v>6291305.2605999997</v>
      </c>
      <c r="H288" s="68" t="s">
        <v>1124</v>
      </c>
      <c r="I288" s="95" t="s">
        <v>1122</v>
      </c>
      <c r="J288" s="68" t="s">
        <v>571</v>
      </c>
      <c r="K288" s="68"/>
      <c r="L288" s="68"/>
      <c r="M288" s="68"/>
      <c r="N288" s="68"/>
      <c r="O288" s="97">
        <v>0.27083333333333331</v>
      </c>
      <c r="P288" s="99">
        <v>0.45833333333333331</v>
      </c>
      <c r="Q288" s="97">
        <v>0.66666666666666663</v>
      </c>
      <c r="R288" s="97">
        <v>0.85416666666666663</v>
      </c>
      <c r="S288" s="71"/>
      <c r="T288" s="71"/>
      <c r="U288" s="68" t="s">
        <v>234</v>
      </c>
      <c r="V288" s="68" t="s">
        <v>232</v>
      </c>
      <c r="W288" s="68" t="s">
        <v>235</v>
      </c>
      <c r="X288" s="68"/>
      <c r="Y288" s="68"/>
      <c r="Z288" s="68"/>
      <c r="AA288" s="68"/>
      <c r="AB288" s="68"/>
      <c r="AC288" s="68"/>
      <c r="AD288" s="68"/>
      <c r="AE288" s="68"/>
      <c r="AF288" s="68"/>
      <c r="AG288" s="93"/>
      <c r="AH288" s="93"/>
      <c r="AI288" s="71"/>
      <c r="AJ288" s="95"/>
      <c r="AK288" s="68"/>
      <c r="AL288" s="94"/>
      <c r="AM288" s="94"/>
      <c r="AN288" s="68"/>
      <c r="AO288" s="95"/>
      <c r="AP288" s="112">
        <v>1</v>
      </c>
      <c r="AQ288" s="71" t="s">
        <v>1132</v>
      </c>
    </row>
    <row r="289" spans="1:43" x14ac:dyDescent="0.2">
      <c r="A289" s="93" t="s">
        <v>804</v>
      </c>
      <c r="B289" s="93" t="s">
        <v>775</v>
      </c>
      <c r="C289" s="71">
        <v>346</v>
      </c>
      <c r="D289" s="95" t="s">
        <v>34</v>
      </c>
      <c r="E289" s="68"/>
      <c r="F289" s="94">
        <v>339764.43732199998</v>
      </c>
      <c r="G289" s="94">
        <v>6298136.2299790001</v>
      </c>
      <c r="H289" s="68" t="s">
        <v>546</v>
      </c>
      <c r="I289" s="95" t="s">
        <v>1123</v>
      </c>
      <c r="J289" s="68" t="s">
        <v>566</v>
      </c>
      <c r="K289" s="68"/>
      <c r="L289" s="68"/>
      <c r="M289" s="68"/>
      <c r="N289" s="68"/>
      <c r="O289" s="97">
        <v>0.27083333333333331</v>
      </c>
      <c r="P289" s="99">
        <v>0.45833333333333331</v>
      </c>
      <c r="Q289" s="97"/>
      <c r="R289" s="97"/>
      <c r="S289" s="71"/>
      <c r="T289" s="71"/>
      <c r="U289" s="68" t="s">
        <v>198</v>
      </c>
      <c r="V289" s="68" t="s">
        <v>143</v>
      </c>
      <c r="W289" s="68" t="s">
        <v>199</v>
      </c>
      <c r="X289" s="68" t="s">
        <v>202</v>
      </c>
      <c r="Y289" s="68" t="s">
        <v>200</v>
      </c>
      <c r="Z289" s="68" t="s">
        <v>201</v>
      </c>
      <c r="AA289" s="68"/>
      <c r="AB289" s="68"/>
      <c r="AC289" s="68"/>
      <c r="AD289" s="68"/>
      <c r="AE289" s="68"/>
      <c r="AF289" s="68"/>
      <c r="AG289" s="93"/>
      <c r="AH289" s="93"/>
      <c r="AI289" s="71"/>
      <c r="AJ289" s="95"/>
      <c r="AK289" s="68"/>
      <c r="AL289" s="94"/>
      <c r="AM289" s="94"/>
      <c r="AN289" s="68"/>
      <c r="AO289" s="95"/>
      <c r="AP289" s="112">
        <v>1</v>
      </c>
      <c r="AQ289" s="71" t="s">
        <v>1132</v>
      </c>
    </row>
    <row r="290" spans="1:43" x14ac:dyDescent="0.2">
      <c r="A290" s="3"/>
    </row>
  </sheetData>
  <autoFilter ref="A5:DB289" xr:uid="{3A73C5AE-5D71-41CA-B0E2-C37CBA35402F}">
    <filterColumn colId="0">
      <filters>
        <filter val="Activa"/>
      </filters>
    </filterColumn>
    <filterColumn colId="1">
      <filters>
        <filter val="VM"/>
        <filter val="ZPM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BBCE7-3A80-488A-83C5-81E75339FF07}">
  <dimension ref="A2:J348"/>
  <sheetViews>
    <sheetView topLeftCell="A19" workbookViewId="0">
      <selection activeCell="C39" sqref="C39"/>
    </sheetView>
  </sheetViews>
  <sheetFormatPr baseColWidth="10" defaultRowHeight="12.75" x14ac:dyDescent="0.2"/>
  <cols>
    <col min="1" max="1" width="11.42578125" style="58"/>
    <col min="3" max="3" width="109.140625" bestFit="1" customWidth="1"/>
    <col min="4" max="5" width="10.7109375" customWidth="1"/>
    <col min="6" max="6" width="10.140625" customWidth="1"/>
  </cols>
  <sheetData>
    <row r="2" spans="1:10" ht="33.75" x14ac:dyDescent="0.2">
      <c r="A2" s="56" t="s">
        <v>393</v>
      </c>
      <c r="B2" s="56" t="s">
        <v>803</v>
      </c>
      <c r="C2" s="56" t="s">
        <v>814</v>
      </c>
      <c r="D2" s="56" t="s">
        <v>2074</v>
      </c>
      <c r="E2" s="56" t="s">
        <v>2068</v>
      </c>
      <c r="F2" s="56" t="s">
        <v>2069</v>
      </c>
      <c r="G2" s="56" t="s">
        <v>2070</v>
      </c>
      <c r="H2" s="56" t="s">
        <v>2071</v>
      </c>
      <c r="I2" s="56" t="s">
        <v>2072</v>
      </c>
      <c r="J2" s="56" t="s">
        <v>2073</v>
      </c>
    </row>
    <row r="3" spans="1:10" x14ac:dyDescent="0.2">
      <c r="A3" s="5">
        <v>1</v>
      </c>
      <c r="B3" s="7" t="str">
        <f>INDEX('Zonas Pagas Vigentes'!$B$2:$B$1048576,MATCH(A3,'Zonas Pagas Vigentes'!$D$2:$D$1048576,0))</f>
        <v>Activa</v>
      </c>
      <c r="C3" s="7" t="s">
        <v>833</v>
      </c>
      <c r="D3" s="7"/>
      <c r="E3" s="193" t="e">
        <f>VLOOKUP(A3,'Zonas Pagas Vigentes'!$D:$BF,68,FALSE)</f>
        <v>#REF!</v>
      </c>
      <c r="F3" s="193"/>
      <c r="G3" s="209"/>
      <c r="H3" s="209"/>
      <c r="I3" s="209"/>
      <c r="J3" s="209"/>
    </row>
    <row r="4" spans="1:10" x14ac:dyDescent="0.2">
      <c r="A4" s="5">
        <v>2</v>
      </c>
      <c r="B4" s="7" t="str">
        <f>INDEX('Zonas Pagas Vigentes'!$B$2:$B$1048576,MATCH(A4,'Zonas Pagas Vigentes'!$D$2:$D$1048576,0))</f>
        <v>Activa</v>
      </c>
      <c r="C4" s="7" t="s">
        <v>833</v>
      </c>
      <c r="D4" s="7"/>
      <c r="E4" s="193" t="e">
        <f>VLOOKUP(A4,'Zonas Pagas Vigentes'!$D:$BF,68,FALSE)</f>
        <v>#REF!</v>
      </c>
      <c r="F4" s="193"/>
      <c r="G4" s="209"/>
      <c r="H4" s="209"/>
      <c r="I4" s="209"/>
      <c r="J4" s="209"/>
    </row>
    <row r="5" spans="1:10" x14ac:dyDescent="0.2">
      <c r="A5" s="5">
        <v>3</v>
      </c>
      <c r="B5" s="7" t="str">
        <f>INDEX('Zonas Pagas Vigentes'!$B$2:$B$1048576,MATCH(A5,'Zonas Pagas Vigentes'!$D$2:$D$1048576,0))</f>
        <v>Activa</v>
      </c>
      <c r="C5" s="7" t="s">
        <v>832</v>
      </c>
      <c r="D5" s="7"/>
      <c r="E5" s="193" t="e">
        <f>VLOOKUP(A5,'Zonas Pagas Vigentes'!$D:$BF,68,FALSE)</f>
        <v>#REF!</v>
      </c>
      <c r="F5" s="193"/>
      <c r="G5" s="209"/>
      <c r="H5" s="209"/>
      <c r="I5" s="209"/>
      <c r="J5" s="209"/>
    </row>
    <row r="6" spans="1:10" x14ac:dyDescent="0.2">
      <c r="A6" s="5">
        <v>4</v>
      </c>
      <c r="B6" s="7" t="str">
        <f>INDEX('Zonas Pagas Vigentes'!$B$2:$B$1048576,MATCH(A6,'Zonas Pagas Vigentes'!$D$2:$D$1048576,0))</f>
        <v>Eliminada</v>
      </c>
      <c r="C6" s="7" t="s">
        <v>826</v>
      </c>
      <c r="D6" s="7"/>
      <c r="E6" s="193" t="e">
        <f>VLOOKUP(A6,'Zonas Pagas Vigentes'!$D:$BF,68,FALSE)</f>
        <v>#REF!</v>
      </c>
      <c r="F6" s="193">
        <v>42454</v>
      </c>
      <c r="G6" s="209"/>
      <c r="H6" s="209"/>
      <c r="I6" s="209"/>
      <c r="J6" s="209"/>
    </row>
    <row r="7" spans="1:10" x14ac:dyDescent="0.2">
      <c r="A7" s="5">
        <v>5</v>
      </c>
      <c r="B7" s="7" t="str">
        <f>INDEX('Zonas Pagas Vigentes'!$B$2:$B$1048576,MATCH(A7,'Zonas Pagas Vigentes'!$D$2:$D$1048576,0))</f>
        <v>Eliminada</v>
      </c>
      <c r="C7" s="7" t="s">
        <v>832</v>
      </c>
      <c r="D7" s="7"/>
      <c r="E7" s="193" t="e">
        <f>VLOOKUP(A7,'Zonas Pagas Vigentes'!$D:$BF,68,FALSE)</f>
        <v>#REF!</v>
      </c>
      <c r="F7" s="193"/>
      <c r="G7" s="209"/>
      <c r="H7" s="209"/>
      <c r="I7" s="209"/>
      <c r="J7" s="209"/>
    </row>
    <row r="8" spans="1:10" x14ac:dyDescent="0.2">
      <c r="A8" s="5">
        <v>6</v>
      </c>
      <c r="B8" s="7" t="str">
        <f>INDEX('Zonas Pagas Vigentes'!$B$2:$B$1048576,MATCH(A8,'Zonas Pagas Vigentes'!$D$2:$D$1048576,0))</f>
        <v>Activa</v>
      </c>
      <c r="C8" s="7" t="s">
        <v>832</v>
      </c>
      <c r="D8" s="7"/>
      <c r="E8" s="193" t="e">
        <f>VLOOKUP(A8,'Zonas Pagas Vigentes'!$D:$BF,68,FALSE)</f>
        <v>#REF!</v>
      </c>
      <c r="F8" s="193"/>
      <c r="G8" s="209"/>
      <c r="H8" s="209"/>
      <c r="I8" s="209"/>
      <c r="J8" s="209"/>
    </row>
    <row r="9" spans="1:10" x14ac:dyDescent="0.2">
      <c r="A9" s="5">
        <v>7</v>
      </c>
      <c r="B9" s="7" t="str">
        <f>INDEX('Zonas Pagas Vigentes'!$B$2:$B$1048576,MATCH(A9,'Zonas Pagas Vigentes'!$D$2:$D$1048576,0))</f>
        <v>Activa</v>
      </c>
      <c r="C9" s="7"/>
      <c r="D9" s="7"/>
      <c r="E9" s="193" t="e">
        <f>VLOOKUP(A9,'Zonas Pagas Vigentes'!$D:$BF,68,FALSE)</f>
        <v>#REF!</v>
      </c>
      <c r="F9" s="193"/>
      <c r="G9" s="209"/>
      <c r="H9" s="209"/>
      <c r="I9" s="209"/>
      <c r="J9" s="209"/>
    </row>
    <row r="10" spans="1:10" x14ac:dyDescent="0.2">
      <c r="A10" s="5">
        <v>8</v>
      </c>
      <c r="B10" s="7" t="str">
        <f>INDEX('Zonas Pagas Vigentes'!$B$2:$B$1048576,MATCH(A10,'Zonas Pagas Vigentes'!$D$2:$D$1048576,0))</f>
        <v>Activa</v>
      </c>
      <c r="C10" s="7" t="s">
        <v>832</v>
      </c>
      <c r="D10" s="7"/>
      <c r="E10" s="193" t="e">
        <f>VLOOKUP(A10,'Zonas Pagas Vigentes'!$D:$BF,68,FALSE)</f>
        <v>#REF!</v>
      </c>
      <c r="F10" s="193"/>
      <c r="G10" s="209"/>
      <c r="H10" s="209"/>
      <c r="I10" s="209"/>
      <c r="J10" s="209"/>
    </row>
    <row r="11" spans="1:10" x14ac:dyDescent="0.2">
      <c r="A11" s="5">
        <v>9</v>
      </c>
      <c r="B11" s="7" t="str">
        <f>INDEX('Zonas Pagas Vigentes'!$B$2:$B$1048576,MATCH(A11,'Zonas Pagas Vigentes'!$D$2:$D$1048576,0))</f>
        <v>Eliminada</v>
      </c>
      <c r="C11" s="7" t="s">
        <v>832</v>
      </c>
      <c r="D11" s="7"/>
      <c r="E11" s="193" t="e">
        <f>VLOOKUP(A11,'Zonas Pagas Vigentes'!$D:$BF,68,FALSE)</f>
        <v>#REF!</v>
      </c>
      <c r="F11" s="193"/>
      <c r="G11" s="209"/>
      <c r="H11" s="209"/>
      <c r="I11" s="209"/>
      <c r="J11" s="209"/>
    </row>
    <row r="12" spans="1:10" x14ac:dyDescent="0.2">
      <c r="A12" s="5">
        <v>10</v>
      </c>
      <c r="B12" s="7" t="str">
        <f>INDEX('Zonas Pagas Vigentes'!$B$2:$B$1048576,MATCH(A12,'Zonas Pagas Vigentes'!$D$2:$D$1048576,0))</f>
        <v>Eliminada</v>
      </c>
      <c r="C12" s="7" t="s">
        <v>832</v>
      </c>
      <c r="D12" s="7"/>
      <c r="E12" s="193" t="e">
        <f>VLOOKUP(A12,'Zonas Pagas Vigentes'!$D:$BF,68,FALSE)</f>
        <v>#REF!</v>
      </c>
      <c r="F12" s="193"/>
      <c r="G12" s="209"/>
      <c r="H12" s="209"/>
      <c r="I12" s="209"/>
      <c r="J12" s="209"/>
    </row>
    <row r="13" spans="1:10" x14ac:dyDescent="0.2">
      <c r="A13" s="5">
        <v>11</v>
      </c>
      <c r="B13" s="7" t="str">
        <f>INDEX('Zonas Pagas Vigentes'!$B$2:$B$1048576,MATCH(A13,'Zonas Pagas Vigentes'!$D$2:$D$1048576,0))</f>
        <v>Eliminada</v>
      </c>
      <c r="C13" s="7" t="s">
        <v>832</v>
      </c>
      <c r="D13" s="7"/>
      <c r="E13" s="193" t="e">
        <f>VLOOKUP(A13,'Zonas Pagas Vigentes'!$D:$BF,68,FALSE)</f>
        <v>#REF!</v>
      </c>
      <c r="F13" s="193"/>
      <c r="G13" s="209"/>
      <c r="H13" s="209"/>
      <c r="I13" s="209"/>
      <c r="J13" s="209"/>
    </row>
    <row r="14" spans="1:10" x14ac:dyDescent="0.2">
      <c r="A14" s="5">
        <v>12</v>
      </c>
      <c r="B14" s="7" t="str">
        <f>INDEX('Zonas Pagas Vigentes'!$B$2:$B$1048576,MATCH(A14,'Zonas Pagas Vigentes'!$D$2:$D$1048576,0))</f>
        <v>Activa</v>
      </c>
      <c r="C14" s="7" t="s">
        <v>832</v>
      </c>
      <c r="D14" s="7"/>
      <c r="E14" s="193" t="e">
        <f>VLOOKUP(A14,'Zonas Pagas Vigentes'!$D:$BF,68,FALSE)</f>
        <v>#REF!</v>
      </c>
      <c r="F14" s="193"/>
      <c r="G14" s="209"/>
      <c r="H14" s="209"/>
      <c r="I14" s="209"/>
      <c r="J14" s="209"/>
    </row>
    <row r="15" spans="1:10" x14ac:dyDescent="0.2">
      <c r="A15" s="5">
        <v>13</v>
      </c>
      <c r="B15" s="7" t="str">
        <f>INDEX('Zonas Pagas Vigentes'!$B$2:$B$1048576,MATCH(A15,'Zonas Pagas Vigentes'!$D$2:$D$1048576,0))</f>
        <v>Activa</v>
      </c>
      <c r="C15" s="7"/>
      <c r="D15" s="7"/>
      <c r="E15" s="193" t="e">
        <f>VLOOKUP(A15,'Zonas Pagas Vigentes'!$D:$BF,68,FALSE)</f>
        <v>#REF!</v>
      </c>
      <c r="F15" s="193"/>
      <c r="G15" s="209"/>
      <c r="H15" s="209"/>
      <c r="I15" s="209"/>
      <c r="J15" s="209"/>
    </row>
    <row r="16" spans="1:10" x14ac:dyDescent="0.2">
      <c r="A16" s="5">
        <v>14</v>
      </c>
      <c r="B16" s="7" t="str">
        <f>INDEX('Zonas Pagas Vigentes'!$B$2:$B$1048576,MATCH(A16,'Zonas Pagas Vigentes'!$D$2:$D$1048576,0))</f>
        <v>Activa</v>
      </c>
      <c r="C16" s="7" t="s">
        <v>2085</v>
      </c>
      <c r="D16" s="7"/>
      <c r="E16" s="193" t="e">
        <f>VLOOKUP(A16,'Zonas Pagas Vigentes'!$D:$BF,68,FALSE)</f>
        <v>#REF!</v>
      </c>
      <c r="F16" s="193"/>
      <c r="G16" s="209"/>
      <c r="H16" s="209"/>
      <c r="I16" s="209"/>
      <c r="J16" s="209"/>
    </row>
    <row r="17" spans="1:10" x14ac:dyDescent="0.2">
      <c r="A17" s="5">
        <v>15</v>
      </c>
      <c r="B17" s="7" t="str">
        <f>INDEX('Zonas Pagas Vigentes'!$B$2:$B$1048576,MATCH(A17,'Zonas Pagas Vigentes'!$D$2:$D$1048576,0))</f>
        <v>Activa</v>
      </c>
      <c r="C17" s="7" t="s">
        <v>832</v>
      </c>
      <c r="D17" s="7"/>
      <c r="E17" s="193" t="e">
        <f>VLOOKUP(A17,'Zonas Pagas Vigentes'!$D:$BF,68,FALSE)</f>
        <v>#REF!</v>
      </c>
      <c r="F17" s="193"/>
      <c r="G17" s="209"/>
      <c r="H17" s="209"/>
      <c r="I17" s="209"/>
      <c r="J17" s="209"/>
    </row>
    <row r="18" spans="1:10" x14ac:dyDescent="0.2">
      <c r="A18" s="5">
        <v>16</v>
      </c>
      <c r="B18" s="7" t="str">
        <f>INDEX('Zonas Pagas Vigentes'!$B$2:$B$1048576,MATCH(A18,'Zonas Pagas Vigentes'!$D$2:$D$1048576,0))</f>
        <v>Eliminada</v>
      </c>
      <c r="C18" s="7" t="s">
        <v>822</v>
      </c>
      <c r="D18" s="7"/>
      <c r="E18" s="193" t="e">
        <f>VLOOKUP(A18,'Zonas Pagas Vigentes'!$D:$BF,68,FALSE)</f>
        <v>#REF!</v>
      </c>
      <c r="F18" s="193">
        <v>42422</v>
      </c>
      <c r="G18" s="209"/>
      <c r="H18" s="209"/>
      <c r="I18" s="209"/>
      <c r="J18" s="209"/>
    </row>
    <row r="19" spans="1:10" x14ac:dyDescent="0.2">
      <c r="A19" s="5">
        <v>17</v>
      </c>
      <c r="B19" s="7" t="str">
        <f>INDEX('Zonas Pagas Vigentes'!$B$2:$B$1048576,MATCH(A19,'Zonas Pagas Vigentes'!$D$2:$D$1048576,0))</f>
        <v>Activa</v>
      </c>
      <c r="C19" s="7" t="s">
        <v>815</v>
      </c>
      <c r="D19" s="7"/>
      <c r="E19" s="193" t="e">
        <f>VLOOKUP(A19,'Zonas Pagas Vigentes'!$D:$BF,68,FALSE)</f>
        <v>#REF!</v>
      </c>
      <c r="F19" s="193"/>
      <c r="G19" s="209"/>
      <c r="H19" s="209"/>
      <c r="I19" s="209"/>
      <c r="J19" s="209"/>
    </row>
    <row r="20" spans="1:10" x14ac:dyDescent="0.2">
      <c r="A20" s="5">
        <v>18</v>
      </c>
      <c r="B20" s="7" t="str">
        <f>INDEX('Zonas Pagas Vigentes'!$B$2:$B$1048576,MATCH(A20,'Zonas Pagas Vigentes'!$D$2:$D$1048576,0))</f>
        <v>Eliminada</v>
      </c>
      <c r="C20" s="7"/>
      <c r="D20" s="7"/>
      <c r="E20" s="193" t="e">
        <f>VLOOKUP(A20,'Zonas Pagas Vigentes'!$D:$BF,68,FALSE)</f>
        <v>#REF!</v>
      </c>
      <c r="F20" s="193"/>
      <c r="G20" s="209"/>
      <c r="H20" s="209"/>
      <c r="I20" s="209"/>
      <c r="J20" s="209"/>
    </row>
    <row r="21" spans="1:10" x14ac:dyDescent="0.2">
      <c r="A21" s="5">
        <v>19</v>
      </c>
      <c r="B21" s="7" t="str">
        <f>INDEX('Zonas Pagas Vigentes'!$B$2:$B$1048576,MATCH(A21,'Zonas Pagas Vigentes'!$D$2:$D$1048576,0))</f>
        <v>Eliminada</v>
      </c>
      <c r="C21" s="7"/>
      <c r="D21" s="7"/>
      <c r="E21" s="193" t="e">
        <f>VLOOKUP(A21,'Zonas Pagas Vigentes'!$D:$BF,68,FALSE)</f>
        <v>#REF!</v>
      </c>
      <c r="F21" s="193"/>
      <c r="G21" s="209"/>
      <c r="H21" s="209"/>
      <c r="I21" s="209"/>
      <c r="J21" s="209"/>
    </row>
    <row r="22" spans="1:10" x14ac:dyDescent="0.2">
      <c r="A22" s="5">
        <v>20</v>
      </c>
      <c r="B22" s="7" t="str">
        <f>INDEX('Zonas Pagas Vigentes'!$B$2:$B$1048576,MATCH(A22,'Zonas Pagas Vigentes'!$D$2:$D$1048576,0))</f>
        <v>Activa</v>
      </c>
      <c r="C22" s="7" t="s">
        <v>832</v>
      </c>
      <c r="D22" s="7"/>
      <c r="E22" s="193" t="e">
        <f>VLOOKUP(A22,'Zonas Pagas Vigentes'!$D:$BF,68,FALSE)</f>
        <v>#REF!</v>
      </c>
      <c r="F22" s="193"/>
      <c r="G22" s="209"/>
      <c r="H22" s="209"/>
      <c r="I22" s="209"/>
      <c r="J22" s="209"/>
    </row>
    <row r="23" spans="1:10" x14ac:dyDescent="0.2">
      <c r="A23" s="5">
        <v>21</v>
      </c>
      <c r="B23" s="7" t="str">
        <f>INDEX('Zonas Pagas Vigentes'!$B$2:$B$1048576,MATCH(A23,'Zonas Pagas Vigentes'!$D$2:$D$1048576,0))</f>
        <v>Activa</v>
      </c>
      <c r="C23" s="7" t="s">
        <v>834</v>
      </c>
      <c r="D23" s="7"/>
      <c r="E23" s="193" t="e">
        <f>VLOOKUP(A23,'Zonas Pagas Vigentes'!$D:$BF,68,FALSE)</f>
        <v>#REF!</v>
      </c>
      <c r="F23" s="193"/>
      <c r="G23" s="209"/>
      <c r="H23" s="209"/>
      <c r="I23" s="209"/>
      <c r="J23" s="209"/>
    </row>
    <row r="24" spans="1:10" x14ac:dyDescent="0.2">
      <c r="A24" s="5">
        <v>22</v>
      </c>
      <c r="B24" s="7" t="str">
        <f>INDEX('Zonas Pagas Vigentes'!$B$2:$B$1048576,MATCH(A24,'Zonas Pagas Vigentes'!$D$2:$D$1048576,0))</f>
        <v>Activa</v>
      </c>
      <c r="C24" s="7"/>
      <c r="D24" s="7"/>
      <c r="E24" s="193" t="e">
        <f>VLOOKUP(A24,'Zonas Pagas Vigentes'!$D:$BF,68,FALSE)</f>
        <v>#REF!</v>
      </c>
      <c r="F24" s="193"/>
      <c r="G24" s="209"/>
      <c r="H24" s="209"/>
      <c r="I24" s="209"/>
      <c r="J24" s="209"/>
    </row>
    <row r="25" spans="1:10" x14ac:dyDescent="0.2">
      <c r="A25" s="5">
        <v>23</v>
      </c>
      <c r="B25" s="7" t="str">
        <f>INDEX('Zonas Pagas Vigentes'!$B$2:$B$1048576,MATCH(A25,'Zonas Pagas Vigentes'!$D$2:$D$1048576,0))</f>
        <v>Eliminada</v>
      </c>
      <c r="C25" s="7" t="s">
        <v>832</v>
      </c>
      <c r="D25" s="7"/>
      <c r="E25" s="193" t="e">
        <f>VLOOKUP(A25,'Zonas Pagas Vigentes'!$D:$BF,68,FALSE)</f>
        <v>#REF!</v>
      </c>
      <c r="F25" s="193"/>
      <c r="G25" s="209"/>
      <c r="H25" s="209"/>
      <c r="I25" s="209"/>
      <c r="J25" s="209"/>
    </row>
    <row r="26" spans="1:10" x14ac:dyDescent="0.2">
      <c r="A26" s="5">
        <v>26</v>
      </c>
      <c r="B26" s="7" t="str">
        <f>INDEX('Zonas Pagas Vigentes'!$B$2:$B$1048576,MATCH(A26,'Zonas Pagas Vigentes'!$D$2:$D$1048576,0))</f>
        <v>Activa</v>
      </c>
      <c r="C26" s="7"/>
      <c r="D26" s="7"/>
      <c r="E26" s="193" t="e">
        <f>VLOOKUP(A26,'Zonas Pagas Vigentes'!$D:$BF,68,FALSE)</f>
        <v>#REF!</v>
      </c>
      <c r="F26" s="193"/>
      <c r="G26" s="209"/>
      <c r="H26" s="209"/>
      <c r="I26" s="209"/>
      <c r="J26" s="209"/>
    </row>
    <row r="27" spans="1:10" x14ac:dyDescent="0.2">
      <c r="A27" s="5">
        <v>28</v>
      </c>
      <c r="B27" s="7" t="str">
        <f>INDEX('Zonas Pagas Vigentes'!$B$2:$B$1048576,MATCH(A27,'Zonas Pagas Vigentes'!$D$2:$D$1048576,0))</f>
        <v>Activa</v>
      </c>
      <c r="C27" s="7" t="s">
        <v>832</v>
      </c>
      <c r="D27" s="7"/>
      <c r="E27" s="193" t="e">
        <f>VLOOKUP(A27,'Zonas Pagas Vigentes'!$D:$BF,68,FALSE)</f>
        <v>#REF!</v>
      </c>
      <c r="F27" s="193"/>
      <c r="G27" s="209"/>
      <c r="H27" s="209"/>
      <c r="I27" s="209"/>
      <c r="J27" s="209"/>
    </row>
    <row r="28" spans="1:10" x14ac:dyDescent="0.2">
      <c r="A28" s="5">
        <v>29</v>
      </c>
      <c r="B28" s="7" t="str">
        <f>INDEX('Zonas Pagas Vigentes'!$B$2:$B$1048576,MATCH(A28,'Zonas Pagas Vigentes'!$D$2:$D$1048576,0))</f>
        <v>Activa</v>
      </c>
      <c r="C28" s="7" t="s">
        <v>835</v>
      </c>
      <c r="D28" s="7"/>
      <c r="E28" s="193" t="e">
        <f>VLOOKUP(A28,'Zonas Pagas Vigentes'!$D:$BF,68,FALSE)</f>
        <v>#REF!</v>
      </c>
      <c r="F28" s="193"/>
      <c r="G28" s="209"/>
      <c r="H28" s="209"/>
      <c r="I28" s="209"/>
      <c r="J28" s="209"/>
    </row>
    <row r="29" spans="1:10" x14ac:dyDescent="0.2">
      <c r="A29" s="5">
        <v>30</v>
      </c>
      <c r="B29" s="7" t="str">
        <f>INDEX('Zonas Pagas Vigentes'!$B$2:$B$1048576,MATCH(A29,'Zonas Pagas Vigentes'!$D$2:$D$1048576,0))</f>
        <v>Eliminada</v>
      </c>
      <c r="C29" s="7" t="s">
        <v>1656</v>
      </c>
      <c r="D29" s="7"/>
      <c r="E29" s="193" t="e">
        <f>VLOOKUP(A29,'Zonas Pagas Vigentes'!$D:$BF,68,FALSE)</f>
        <v>#REF!</v>
      </c>
      <c r="F29" s="193"/>
      <c r="G29" s="209"/>
      <c r="H29" s="209"/>
      <c r="I29" s="209"/>
      <c r="J29" s="209"/>
    </row>
    <row r="30" spans="1:10" x14ac:dyDescent="0.2">
      <c r="A30" s="5">
        <v>31</v>
      </c>
      <c r="B30" s="7" t="str">
        <f>INDEX('Zonas Pagas Vigentes'!$B$2:$B$1048576,MATCH(A30,'Zonas Pagas Vigentes'!$D$2:$D$1048576,0))</f>
        <v>Activa</v>
      </c>
      <c r="C30" s="7" t="s">
        <v>832</v>
      </c>
      <c r="D30" s="7"/>
      <c r="E30" s="193" t="e">
        <f>VLOOKUP(A30,'Zonas Pagas Vigentes'!$D:$BF,68,FALSE)</f>
        <v>#REF!</v>
      </c>
      <c r="F30" s="193"/>
      <c r="G30" s="209"/>
      <c r="H30" s="209"/>
      <c r="I30" s="209"/>
      <c r="J30" s="209"/>
    </row>
    <row r="31" spans="1:10" x14ac:dyDescent="0.2">
      <c r="A31" s="5">
        <v>32</v>
      </c>
      <c r="B31" s="7" t="str">
        <f>INDEX('Zonas Pagas Vigentes'!$B$2:$B$1048576,MATCH(A31,'Zonas Pagas Vigentes'!$D$2:$D$1048576,0))</f>
        <v>Activa</v>
      </c>
      <c r="C31" s="7" t="s">
        <v>2116</v>
      </c>
      <c r="D31" s="7"/>
      <c r="E31" s="193" t="e">
        <f>VLOOKUP(A31,'Zonas Pagas Vigentes'!$D:$BF,68,FALSE)</f>
        <v>#REF!</v>
      </c>
      <c r="F31" s="193"/>
      <c r="G31" s="209"/>
      <c r="H31" s="209"/>
      <c r="I31" s="209"/>
      <c r="J31" s="209"/>
    </row>
    <row r="32" spans="1:10" x14ac:dyDescent="0.2">
      <c r="A32" s="5">
        <v>33</v>
      </c>
      <c r="B32" s="7" t="str">
        <f>INDEX('Zonas Pagas Vigentes'!$B$2:$B$1048576,MATCH(A32,'Zonas Pagas Vigentes'!$D$2:$D$1048576,0))</f>
        <v>Activa</v>
      </c>
      <c r="C32" s="7" t="s">
        <v>832</v>
      </c>
      <c r="D32" s="7"/>
      <c r="E32" s="193" t="e">
        <f>VLOOKUP(A32,'Zonas Pagas Vigentes'!$D:$BF,68,FALSE)</f>
        <v>#REF!</v>
      </c>
      <c r="F32" s="193"/>
      <c r="G32" s="209"/>
      <c r="H32" s="209"/>
      <c r="I32" s="209"/>
      <c r="J32" s="209"/>
    </row>
    <row r="33" spans="1:10" x14ac:dyDescent="0.2">
      <c r="A33" s="5">
        <v>34</v>
      </c>
      <c r="B33" s="7" t="str">
        <f>INDEX('Zonas Pagas Vigentes'!$B$2:$B$1048576,MATCH(A33,'Zonas Pagas Vigentes'!$D$2:$D$1048576,0))</f>
        <v>Eliminada</v>
      </c>
      <c r="C33" s="7" t="s">
        <v>1657</v>
      </c>
      <c r="D33" s="7"/>
      <c r="E33" s="193" t="e">
        <f>VLOOKUP(A33,'Zonas Pagas Vigentes'!$D:$BF,68,FALSE)</f>
        <v>#REF!</v>
      </c>
      <c r="F33" s="193">
        <v>42422</v>
      </c>
      <c r="G33" s="209"/>
      <c r="H33" s="209"/>
      <c r="I33" s="209"/>
      <c r="J33" s="209"/>
    </row>
    <row r="34" spans="1:10" x14ac:dyDescent="0.2">
      <c r="A34" s="5">
        <v>35</v>
      </c>
      <c r="B34" s="7" t="str">
        <f>INDEX('Zonas Pagas Vigentes'!$B$2:$B$1048576,MATCH(A34,'Zonas Pagas Vigentes'!$D$2:$D$1048576,0))</f>
        <v>Activa</v>
      </c>
      <c r="C34" s="7" t="s">
        <v>832</v>
      </c>
      <c r="D34" s="7"/>
      <c r="E34" s="193" t="e">
        <f>VLOOKUP(A34,'Zonas Pagas Vigentes'!$D:$BF,68,FALSE)</f>
        <v>#REF!</v>
      </c>
      <c r="F34" s="193"/>
      <c r="G34" s="209"/>
      <c r="H34" s="209"/>
      <c r="I34" s="209"/>
      <c r="J34" s="209"/>
    </row>
    <row r="35" spans="1:10" x14ac:dyDescent="0.2">
      <c r="A35" s="5">
        <v>36</v>
      </c>
      <c r="B35" s="7" t="str">
        <f>INDEX('Zonas Pagas Vigentes'!$B$2:$B$1048576,MATCH(A35,'Zonas Pagas Vigentes'!$D$2:$D$1048576,0))</f>
        <v>Activa</v>
      </c>
      <c r="C35" s="7" t="s">
        <v>1658</v>
      </c>
      <c r="D35" s="7"/>
      <c r="E35" s="193" t="e">
        <f>VLOOKUP(A35,'Zonas Pagas Vigentes'!$D:$BF,68,FALSE)</f>
        <v>#REF!</v>
      </c>
      <c r="F35" s="193"/>
      <c r="G35" s="209"/>
      <c r="H35" s="209"/>
      <c r="I35" s="209"/>
      <c r="J35" s="209"/>
    </row>
    <row r="36" spans="1:10" x14ac:dyDescent="0.2">
      <c r="A36" s="5">
        <v>38</v>
      </c>
      <c r="B36" s="7" t="str">
        <f>INDEX('Zonas Pagas Vigentes'!$B$2:$B$1048576,MATCH(A36,'Zonas Pagas Vigentes'!$D$2:$D$1048576,0))</f>
        <v>Eliminada</v>
      </c>
      <c r="C36" s="7" t="s">
        <v>836</v>
      </c>
      <c r="D36" s="7"/>
      <c r="E36" s="193" t="e">
        <f>VLOOKUP(A36,'Zonas Pagas Vigentes'!$D:$BF,68,FALSE)</f>
        <v>#REF!</v>
      </c>
      <c r="F36" s="193"/>
      <c r="G36" s="209"/>
      <c r="H36" s="209"/>
      <c r="I36" s="209"/>
      <c r="J36" s="209"/>
    </row>
    <row r="37" spans="1:10" x14ac:dyDescent="0.2">
      <c r="A37" s="5">
        <v>40</v>
      </c>
      <c r="B37" s="7" t="str">
        <f>INDEX('Zonas Pagas Vigentes'!$B$2:$B$1048576,MATCH(A37,'Zonas Pagas Vigentes'!$D$2:$D$1048576,0))</f>
        <v>Eliminada</v>
      </c>
      <c r="C37" s="7" t="s">
        <v>826</v>
      </c>
      <c r="D37" s="7"/>
      <c r="E37" s="193" t="e">
        <f>VLOOKUP(A37,'Zonas Pagas Vigentes'!$D:$BF,68,FALSE)</f>
        <v>#REF!</v>
      </c>
      <c r="F37" s="193">
        <v>42454</v>
      </c>
      <c r="G37" s="209"/>
      <c r="H37" s="209"/>
      <c r="I37" s="209"/>
      <c r="J37" s="209"/>
    </row>
    <row r="38" spans="1:10" x14ac:dyDescent="0.2">
      <c r="A38" s="5">
        <v>41</v>
      </c>
      <c r="B38" s="7" t="str">
        <f>INDEX('Zonas Pagas Vigentes'!$B$2:$B$1048576,MATCH(A38,'Zonas Pagas Vigentes'!$D$2:$D$1048576,0))</f>
        <v>Eliminada</v>
      </c>
      <c r="C38" s="7" t="s">
        <v>2120</v>
      </c>
      <c r="D38" s="7"/>
      <c r="E38" s="193" t="e">
        <f>VLOOKUP(A38,'Zonas Pagas Vigentes'!$D:$BF,68,FALSE)</f>
        <v>#REF!</v>
      </c>
      <c r="F38" s="193"/>
      <c r="G38" s="209"/>
      <c r="H38" s="209"/>
      <c r="I38" s="209"/>
      <c r="J38" s="209"/>
    </row>
    <row r="39" spans="1:10" x14ac:dyDescent="0.2">
      <c r="A39" s="5">
        <v>43</v>
      </c>
      <c r="B39" s="7" t="str">
        <f>INDEX('Zonas Pagas Vigentes'!$B$2:$B$1048576,MATCH(A39,'Zonas Pagas Vigentes'!$D$2:$D$1048576,0))</f>
        <v>Eliminada</v>
      </c>
      <c r="C39" s="7" t="s">
        <v>822</v>
      </c>
      <c r="D39" s="7"/>
      <c r="E39" s="193" t="e">
        <f>VLOOKUP(A39,'Zonas Pagas Vigentes'!$D:$BF,68,FALSE)</f>
        <v>#REF!</v>
      </c>
      <c r="F39" s="193">
        <v>42422</v>
      </c>
      <c r="G39" s="209"/>
      <c r="H39" s="209"/>
      <c r="I39" s="209"/>
      <c r="J39" s="209"/>
    </row>
    <row r="40" spans="1:10" x14ac:dyDescent="0.2">
      <c r="A40" s="5">
        <v>44</v>
      </c>
      <c r="B40" s="7" t="str">
        <f>INDEX('Zonas Pagas Vigentes'!$B$2:$B$1048576,MATCH(A40,'Zonas Pagas Vigentes'!$D$2:$D$1048576,0))</f>
        <v>Activa</v>
      </c>
      <c r="C40" s="7"/>
      <c r="D40" s="7"/>
      <c r="E40" s="193" t="e">
        <f>VLOOKUP(A40,'Zonas Pagas Vigentes'!$D:$BF,68,FALSE)</f>
        <v>#REF!</v>
      </c>
      <c r="F40" s="193"/>
      <c r="G40" s="209"/>
      <c r="H40" s="209"/>
      <c r="I40" s="209"/>
      <c r="J40" s="209"/>
    </row>
    <row r="41" spans="1:10" x14ac:dyDescent="0.2">
      <c r="A41" s="5">
        <v>45</v>
      </c>
      <c r="B41" s="7" t="str">
        <f>INDEX('Zonas Pagas Vigentes'!$B$2:$B$1048576,MATCH(A41,'Zonas Pagas Vigentes'!$D$2:$D$1048576,0))</f>
        <v>Activa</v>
      </c>
      <c r="C41" s="7"/>
      <c r="D41" s="7"/>
      <c r="E41" s="193" t="e">
        <f>VLOOKUP(A41,'Zonas Pagas Vigentes'!$D:$BF,68,FALSE)</f>
        <v>#REF!</v>
      </c>
      <c r="F41" s="193"/>
      <c r="G41" s="209"/>
      <c r="H41" s="209"/>
      <c r="I41" s="209"/>
      <c r="J41" s="209"/>
    </row>
    <row r="42" spans="1:10" x14ac:dyDescent="0.2">
      <c r="A42" s="5">
        <v>47</v>
      </c>
      <c r="B42" s="7" t="str">
        <f>INDEX('Zonas Pagas Vigentes'!$B$2:$B$1048576,MATCH(A42,'Zonas Pagas Vigentes'!$D$2:$D$1048576,0))</f>
        <v>Activa</v>
      </c>
      <c r="C42" s="7"/>
      <c r="D42" s="7"/>
      <c r="E42" s="193" t="e">
        <f>VLOOKUP(A42,'Zonas Pagas Vigentes'!$D:$BF,68,FALSE)</f>
        <v>#REF!</v>
      </c>
      <c r="F42" s="193"/>
      <c r="G42" s="209"/>
      <c r="H42" s="209"/>
      <c r="I42" s="209"/>
      <c r="J42" s="209"/>
    </row>
    <row r="43" spans="1:10" x14ac:dyDescent="0.2">
      <c r="A43" s="5">
        <v>48</v>
      </c>
      <c r="B43" s="7" t="str">
        <f>INDEX('Zonas Pagas Vigentes'!$B$2:$B$1048576,MATCH(A43,'Zonas Pagas Vigentes'!$D$2:$D$1048576,0))</f>
        <v>Eliminada</v>
      </c>
      <c r="C43" s="7" t="s">
        <v>1659</v>
      </c>
      <c r="D43" s="7"/>
      <c r="E43" s="193" t="e">
        <f>VLOOKUP(A43,'Zonas Pagas Vigentes'!$D:$BF,68,FALSE)</f>
        <v>#REF!</v>
      </c>
      <c r="F43" s="193"/>
      <c r="G43" s="209"/>
      <c r="H43" s="209"/>
      <c r="I43" s="209"/>
      <c r="J43" s="209"/>
    </row>
    <row r="44" spans="1:10" x14ac:dyDescent="0.2">
      <c r="A44" s="5">
        <v>49</v>
      </c>
      <c r="B44" s="7" t="str">
        <f>INDEX('Zonas Pagas Vigentes'!$B$2:$B$1048576,MATCH(A44,'Zonas Pagas Vigentes'!$D$2:$D$1048576,0))</f>
        <v>Activa</v>
      </c>
      <c r="C44" s="7" t="s">
        <v>837</v>
      </c>
      <c r="D44" s="7"/>
      <c r="E44" s="193" t="e">
        <f>VLOOKUP(A44,'Zonas Pagas Vigentes'!$D:$BF,68,FALSE)</f>
        <v>#REF!</v>
      </c>
      <c r="F44" s="193"/>
      <c r="G44" s="209"/>
      <c r="H44" s="209"/>
      <c r="I44" s="209"/>
      <c r="J44" s="209"/>
    </row>
    <row r="45" spans="1:10" x14ac:dyDescent="0.2">
      <c r="A45" s="5">
        <v>51</v>
      </c>
      <c r="B45" s="7" t="str">
        <f>INDEX('Zonas Pagas Vigentes'!$B$2:$B$1048576,MATCH(A45,'Zonas Pagas Vigentes'!$D$2:$D$1048576,0))</f>
        <v>Eliminada</v>
      </c>
      <c r="C45" s="7" t="s">
        <v>822</v>
      </c>
      <c r="D45" s="7"/>
      <c r="E45" s="193" t="e">
        <f>VLOOKUP(A45,'Zonas Pagas Vigentes'!$D:$BF,68,FALSE)</f>
        <v>#REF!</v>
      </c>
      <c r="F45" s="193">
        <v>42422</v>
      </c>
      <c r="G45" s="209"/>
      <c r="H45" s="209"/>
      <c r="I45" s="209"/>
      <c r="J45" s="209"/>
    </row>
    <row r="46" spans="1:10" x14ac:dyDescent="0.2">
      <c r="A46" s="5">
        <v>52</v>
      </c>
      <c r="B46" s="7" t="str">
        <f>INDEX('Zonas Pagas Vigentes'!$B$2:$B$1048576,MATCH(A46,'Zonas Pagas Vigentes'!$D$2:$D$1048576,0))</f>
        <v>Eliminada</v>
      </c>
      <c r="C46" s="7"/>
      <c r="D46" s="7"/>
      <c r="E46" s="193" t="e">
        <f>VLOOKUP(A46,'Zonas Pagas Vigentes'!$D:$BF,68,FALSE)</f>
        <v>#REF!</v>
      </c>
      <c r="F46" s="193"/>
      <c r="G46" s="209"/>
      <c r="H46" s="209"/>
      <c r="I46" s="209"/>
      <c r="J46" s="209"/>
    </row>
    <row r="47" spans="1:10" x14ac:dyDescent="0.2">
      <c r="A47" s="5">
        <v>53</v>
      </c>
      <c r="B47" s="7" t="str">
        <f>INDEX('Zonas Pagas Vigentes'!$B$2:$B$1048576,MATCH(A47,'Zonas Pagas Vigentes'!$D$2:$D$1048576,0))</f>
        <v>Eliminada</v>
      </c>
      <c r="C47" s="7" t="s">
        <v>1161</v>
      </c>
      <c r="D47" s="7"/>
      <c r="E47" s="193" t="e">
        <f>VLOOKUP(A47,'Zonas Pagas Vigentes'!$D:$BF,68,FALSE)</f>
        <v>#REF!</v>
      </c>
      <c r="F47" s="193">
        <v>42552</v>
      </c>
      <c r="G47" s="209"/>
      <c r="H47" s="209"/>
      <c r="I47" s="209"/>
      <c r="J47" s="209"/>
    </row>
    <row r="48" spans="1:10" x14ac:dyDescent="0.2">
      <c r="A48" s="5">
        <v>54</v>
      </c>
      <c r="B48" s="7" t="str">
        <f>INDEX('Zonas Pagas Vigentes'!$B$2:$B$1048576,MATCH(A48,'Zonas Pagas Vigentes'!$D$2:$D$1048576,0))</f>
        <v>Activa</v>
      </c>
      <c r="C48" s="7" t="s">
        <v>832</v>
      </c>
      <c r="D48" s="7"/>
      <c r="E48" s="193" t="e">
        <f>VLOOKUP(A48,'Zonas Pagas Vigentes'!$D:$BF,68,FALSE)</f>
        <v>#REF!</v>
      </c>
      <c r="F48" s="193"/>
      <c r="G48" s="209"/>
      <c r="H48" s="209"/>
      <c r="I48" s="209"/>
      <c r="J48" s="209"/>
    </row>
    <row r="49" spans="1:10" x14ac:dyDescent="0.2">
      <c r="A49" s="5">
        <v>55</v>
      </c>
      <c r="B49" s="7" t="str">
        <f>INDEX('Zonas Pagas Vigentes'!$B$2:$B$1048576,MATCH(A49,'Zonas Pagas Vigentes'!$D$2:$D$1048576,0))</f>
        <v>Activa</v>
      </c>
      <c r="C49" s="7" t="s">
        <v>832</v>
      </c>
      <c r="D49" s="7"/>
      <c r="E49" s="193" t="e">
        <f>VLOOKUP(A49,'Zonas Pagas Vigentes'!$D:$BF,68,FALSE)</f>
        <v>#REF!</v>
      </c>
      <c r="F49" s="193"/>
      <c r="G49" s="209"/>
      <c r="H49" s="209"/>
      <c r="I49" s="209"/>
      <c r="J49" s="209"/>
    </row>
    <row r="50" spans="1:10" x14ac:dyDescent="0.2">
      <c r="A50" s="5">
        <v>56</v>
      </c>
      <c r="B50" s="7" t="str">
        <f>INDEX('Zonas Pagas Vigentes'!$B$2:$B$1048576,MATCH(A50,'Zonas Pagas Vigentes'!$D$2:$D$1048576,0))</f>
        <v>Eliminada</v>
      </c>
      <c r="C50" s="7" t="s">
        <v>1161</v>
      </c>
      <c r="D50" s="7"/>
      <c r="E50" s="193" t="e">
        <f>VLOOKUP(A50,'Zonas Pagas Vigentes'!$D:$BF,68,FALSE)</f>
        <v>#REF!</v>
      </c>
      <c r="F50" s="193">
        <v>42552</v>
      </c>
      <c r="G50" s="209"/>
      <c r="H50" s="209"/>
      <c r="I50" s="209"/>
      <c r="J50" s="209"/>
    </row>
    <row r="51" spans="1:10" x14ac:dyDescent="0.2">
      <c r="A51" s="5">
        <v>57</v>
      </c>
      <c r="B51" s="7" t="str">
        <f>INDEX('Zonas Pagas Vigentes'!$B$2:$B$1048576,MATCH(A51,'Zonas Pagas Vigentes'!$D$2:$D$1048576,0))</f>
        <v>Eliminada</v>
      </c>
      <c r="C51" s="7"/>
      <c r="D51" s="7"/>
      <c r="E51" s="193" t="e">
        <f>VLOOKUP(A51,'Zonas Pagas Vigentes'!$D:$BF,68,FALSE)</f>
        <v>#REF!</v>
      </c>
      <c r="F51" s="193"/>
      <c r="G51" s="209"/>
      <c r="H51" s="209"/>
      <c r="I51" s="209"/>
      <c r="J51" s="209"/>
    </row>
    <row r="52" spans="1:10" x14ac:dyDescent="0.2">
      <c r="A52" s="5">
        <v>58</v>
      </c>
      <c r="B52" s="7" t="str">
        <f>INDEX('Zonas Pagas Vigentes'!$B$2:$B$1048576,MATCH(A52,'Zonas Pagas Vigentes'!$D$2:$D$1048576,0))</f>
        <v>Eliminada</v>
      </c>
      <c r="C52" s="7" t="s">
        <v>1161</v>
      </c>
      <c r="D52" s="7"/>
      <c r="E52" s="193" t="e">
        <f>VLOOKUP(A52,'Zonas Pagas Vigentes'!$D:$BF,68,FALSE)</f>
        <v>#REF!</v>
      </c>
      <c r="F52" s="193">
        <v>42522</v>
      </c>
      <c r="G52" s="209"/>
      <c r="H52" s="209"/>
      <c r="I52" s="209"/>
      <c r="J52" s="209"/>
    </row>
    <row r="53" spans="1:10" x14ac:dyDescent="0.2">
      <c r="A53" s="5">
        <v>59</v>
      </c>
      <c r="B53" s="7" t="str">
        <f>INDEX('Zonas Pagas Vigentes'!$B$2:$B$1048576,MATCH(A53,'Zonas Pagas Vigentes'!$D$2:$D$1048576,0))</f>
        <v>Activa</v>
      </c>
      <c r="C53" s="7"/>
      <c r="D53" s="7"/>
      <c r="E53" s="193" t="e">
        <f>VLOOKUP(A53,'Zonas Pagas Vigentes'!$D:$BF,68,FALSE)</f>
        <v>#REF!</v>
      </c>
      <c r="F53" s="193"/>
      <c r="G53" s="209"/>
      <c r="H53" s="209"/>
      <c r="I53" s="209"/>
      <c r="J53" s="209"/>
    </row>
    <row r="54" spans="1:10" x14ac:dyDescent="0.2">
      <c r="A54" s="5">
        <v>60</v>
      </c>
      <c r="B54" s="7" t="str">
        <f>INDEX('Zonas Pagas Vigentes'!$B$2:$B$1048576,MATCH(A54,'Zonas Pagas Vigentes'!$D$2:$D$1048576,0))</f>
        <v>Activa</v>
      </c>
      <c r="C54" s="7" t="s">
        <v>832</v>
      </c>
      <c r="D54" s="7"/>
      <c r="E54" s="193" t="e">
        <f>VLOOKUP(A54,'Zonas Pagas Vigentes'!$D:$BF,68,FALSE)</f>
        <v>#REF!</v>
      </c>
      <c r="F54" s="193"/>
      <c r="G54" s="209"/>
      <c r="H54" s="209"/>
      <c r="I54" s="209"/>
      <c r="J54" s="209"/>
    </row>
    <row r="55" spans="1:10" x14ac:dyDescent="0.2">
      <c r="A55" s="5">
        <v>61</v>
      </c>
      <c r="B55" s="7" t="str">
        <f>INDEX('Zonas Pagas Vigentes'!$B$2:$B$1048576,MATCH(A55,'Zonas Pagas Vigentes'!$D$2:$D$1048576,0))</f>
        <v>Eliminada</v>
      </c>
      <c r="C55" s="7"/>
      <c r="D55" s="7"/>
      <c r="E55" s="193" t="e">
        <f>VLOOKUP(A55,'Zonas Pagas Vigentes'!$D:$BF,68,FALSE)</f>
        <v>#REF!</v>
      </c>
      <c r="F55" s="193"/>
      <c r="G55" s="209"/>
      <c r="H55" s="209"/>
      <c r="I55" s="209"/>
      <c r="J55" s="209"/>
    </row>
    <row r="56" spans="1:10" x14ac:dyDescent="0.2">
      <c r="A56" s="5">
        <v>62</v>
      </c>
      <c r="B56" s="7" t="str">
        <f>INDEX('Zonas Pagas Vigentes'!$B$2:$B$1048576,MATCH(A56,'Zonas Pagas Vigentes'!$D$2:$D$1048576,0))</f>
        <v>Eliminada</v>
      </c>
      <c r="C56" s="7" t="s">
        <v>822</v>
      </c>
      <c r="D56" s="7"/>
      <c r="E56" s="193" t="e">
        <f>VLOOKUP(A56,'Zonas Pagas Vigentes'!$D:$BF,68,FALSE)</f>
        <v>#REF!</v>
      </c>
      <c r="F56" s="193">
        <v>42422</v>
      </c>
      <c r="G56" s="209"/>
      <c r="H56" s="209"/>
      <c r="I56" s="209"/>
      <c r="J56" s="209"/>
    </row>
    <row r="57" spans="1:10" x14ac:dyDescent="0.2">
      <c r="A57" s="34">
        <v>63</v>
      </c>
      <c r="B57" s="7" t="str">
        <f>INDEX('Zonas Pagas Vigentes'!$B$2:$B$1048576,MATCH(A57,'Zonas Pagas Vigentes'!$D$2:$D$1048576,0))</f>
        <v>Eliminada</v>
      </c>
      <c r="C57" s="7" t="s">
        <v>826</v>
      </c>
      <c r="D57" s="7"/>
      <c r="E57" s="193" t="e">
        <f>VLOOKUP(A57,'Zonas Pagas Vigentes'!$D:$BF,68,FALSE)</f>
        <v>#REF!</v>
      </c>
      <c r="F57" s="193">
        <v>42454</v>
      </c>
      <c r="G57" s="209"/>
      <c r="H57" s="209"/>
      <c r="I57" s="209"/>
      <c r="J57" s="209"/>
    </row>
    <row r="58" spans="1:10" x14ac:dyDescent="0.2">
      <c r="A58" s="5">
        <v>64</v>
      </c>
      <c r="B58" s="7" t="str">
        <f>INDEX('Zonas Pagas Vigentes'!$B$2:$B$1048576,MATCH(A58,'Zonas Pagas Vigentes'!$D$2:$D$1048576,0))</f>
        <v>Eliminada</v>
      </c>
      <c r="C58" s="7" t="s">
        <v>822</v>
      </c>
      <c r="D58" s="7"/>
      <c r="E58" s="193" t="e">
        <f>VLOOKUP(A58,'Zonas Pagas Vigentes'!$D:$BF,68,FALSE)</f>
        <v>#REF!</v>
      </c>
      <c r="F58" s="193">
        <v>42422</v>
      </c>
      <c r="G58" s="209"/>
      <c r="H58" s="209"/>
      <c r="I58" s="209"/>
      <c r="J58" s="209"/>
    </row>
    <row r="59" spans="1:10" x14ac:dyDescent="0.2">
      <c r="A59" s="5">
        <v>65</v>
      </c>
      <c r="B59" s="7" t="str">
        <f>INDEX('Zonas Pagas Vigentes'!$B$2:$B$1048576,MATCH(A59,'Zonas Pagas Vigentes'!$D$2:$D$1048576,0))</f>
        <v>Eliminada</v>
      </c>
      <c r="C59" s="5" t="s">
        <v>807</v>
      </c>
      <c r="D59" s="5"/>
      <c r="E59" s="193" t="e">
        <f>VLOOKUP(A59,'Zonas Pagas Vigentes'!$D:$BF,68,FALSE)</f>
        <v>#REF!</v>
      </c>
      <c r="F59" s="193">
        <v>42339</v>
      </c>
      <c r="G59" s="209"/>
      <c r="H59" s="209"/>
      <c r="I59" s="209"/>
      <c r="J59" s="209"/>
    </row>
    <row r="60" spans="1:10" x14ac:dyDescent="0.2">
      <c r="A60" s="5">
        <v>66</v>
      </c>
      <c r="B60" s="7" t="str">
        <f>INDEX('Zonas Pagas Vigentes'!$B$2:$B$1048576,MATCH(A60,'Zonas Pagas Vigentes'!$D$2:$D$1048576,0))</f>
        <v>Activa</v>
      </c>
      <c r="C60" s="7" t="s">
        <v>832</v>
      </c>
      <c r="D60" s="7"/>
      <c r="E60" s="193" t="e">
        <f>VLOOKUP(A60,'Zonas Pagas Vigentes'!$D:$BF,68,FALSE)</f>
        <v>#REF!</v>
      </c>
      <c r="F60" s="193"/>
      <c r="G60" s="209"/>
      <c r="H60" s="209"/>
      <c r="I60" s="209"/>
      <c r="J60" s="209"/>
    </row>
    <row r="61" spans="1:10" x14ac:dyDescent="0.2">
      <c r="A61" s="5">
        <v>67</v>
      </c>
      <c r="B61" s="7" t="str">
        <f>INDEX('Zonas Pagas Vigentes'!$B$2:$B$1048576,MATCH(A61,'Zonas Pagas Vigentes'!$D$2:$D$1048576,0))</f>
        <v>Eliminada</v>
      </c>
      <c r="C61" s="7" t="s">
        <v>1161</v>
      </c>
      <c r="D61" s="7"/>
      <c r="E61" s="193" t="e">
        <f>VLOOKUP(A61,'Zonas Pagas Vigentes'!$D:$BF,68,FALSE)</f>
        <v>#REF!</v>
      </c>
      <c r="F61" s="193">
        <v>42552</v>
      </c>
      <c r="G61" s="209"/>
      <c r="H61" s="209"/>
      <c r="I61" s="209"/>
      <c r="J61" s="209"/>
    </row>
    <row r="62" spans="1:10" x14ac:dyDescent="0.2">
      <c r="A62" s="34">
        <v>68</v>
      </c>
      <c r="B62" s="7" t="str">
        <f>INDEX('Zonas Pagas Vigentes'!$B$2:$B$1048576,MATCH(A62,'Zonas Pagas Vigentes'!$D$2:$D$1048576,0))</f>
        <v>Eliminada</v>
      </c>
      <c r="C62" s="7" t="s">
        <v>826</v>
      </c>
      <c r="D62" s="7"/>
      <c r="E62" s="193" t="e">
        <f>VLOOKUP(A62,'Zonas Pagas Vigentes'!$D:$BF,68,FALSE)</f>
        <v>#REF!</v>
      </c>
      <c r="F62" s="193">
        <v>42454</v>
      </c>
      <c r="G62" s="209"/>
      <c r="H62" s="209"/>
      <c r="I62" s="209"/>
      <c r="J62" s="209"/>
    </row>
    <row r="63" spans="1:10" x14ac:dyDescent="0.2">
      <c r="A63" s="5">
        <v>69</v>
      </c>
      <c r="B63" s="7" t="str">
        <f>INDEX('Zonas Pagas Vigentes'!$B$2:$B$1048576,MATCH(A63,'Zonas Pagas Vigentes'!$D$2:$D$1048576,0))</f>
        <v>Eliminada</v>
      </c>
      <c r="C63" s="7" t="s">
        <v>831</v>
      </c>
      <c r="D63" s="7"/>
      <c r="E63" s="193" t="e">
        <f>VLOOKUP(A63,'Zonas Pagas Vigentes'!$D:$BF,68,FALSE)</f>
        <v>#REF!</v>
      </c>
      <c r="F63" s="193">
        <v>42522</v>
      </c>
      <c r="G63" s="209"/>
      <c r="H63" s="209"/>
      <c r="I63" s="209"/>
      <c r="J63" s="209"/>
    </row>
    <row r="64" spans="1:10" x14ac:dyDescent="0.2">
      <c r="A64" s="5">
        <v>70</v>
      </c>
      <c r="B64" s="7" t="str">
        <f>INDEX('Zonas Pagas Vigentes'!$B$2:$B$1048576,MATCH(A64,'Zonas Pagas Vigentes'!$D$2:$D$1048576,0))</f>
        <v>Eliminada</v>
      </c>
      <c r="C64" s="7" t="s">
        <v>1659</v>
      </c>
      <c r="D64" s="7"/>
      <c r="E64" s="193" t="e">
        <f>VLOOKUP(A64,'Zonas Pagas Vigentes'!$D:$BF,68,FALSE)</f>
        <v>#REF!</v>
      </c>
      <c r="F64" s="193"/>
      <c r="G64" s="209"/>
      <c r="H64" s="209"/>
      <c r="I64" s="209"/>
      <c r="J64" s="209"/>
    </row>
    <row r="65" spans="1:10" x14ac:dyDescent="0.2">
      <c r="A65" s="5">
        <v>71</v>
      </c>
      <c r="B65" s="7" t="str">
        <f>INDEX('Zonas Pagas Vigentes'!$B$2:$B$1048576,MATCH(A65,'Zonas Pagas Vigentes'!$D$2:$D$1048576,0))</f>
        <v>Eliminada</v>
      </c>
      <c r="C65" s="37" t="s">
        <v>806</v>
      </c>
      <c r="D65" s="37"/>
      <c r="E65" s="193" t="e">
        <f>VLOOKUP(A65,'Zonas Pagas Vigentes'!$D:$BF,68,FALSE)</f>
        <v>#REF!</v>
      </c>
      <c r="F65" s="193">
        <v>40686</v>
      </c>
      <c r="G65" s="209"/>
      <c r="H65" s="209"/>
      <c r="I65" s="209"/>
      <c r="J65" s="209"/>
    </row>
    <row r="66" spans="1:10" x14ac:dyDescent="0.2">
      <c r="A66" s="5">
        <v>72</v>
      </c>
      <c r="B66" s="7" t="str">
        <f>INDEX('Zonas Pagas Vigentes'!$B$2:$B$1048576,MATCH(A66,'Zonas Pagas Vigentes'!$D$2:$D$1048576,0))</f>
        <v>Activa</v>
      </c>
      <c r="C66" s="7" t="s">
        <v>832</v>
      </c>
      <c r="D66" s="7"/>
      <c r="E66" s="193" t="e">
        <f>VLOOKUP(A66,'Zonas Pagas Vigentes'!$D:$BF,68,FALSE)</f>
        <v>#REF!</v>
      </c>
      <c r="F66" s="193"/>
      <c r="G66" s="209"/>
      <c r="H66" s="209"/>
      <c r="I66" s="209"/>
      <c r="J66" s="209"/>
    </row>
    <row r="67" spans="1:10" x14ac:dyDescent="0.2">
      <c r="A67" s="5">
        <v>73</v>
      </c>
      <c r="B67" s="7" t="str">
        <f>INDEX('Zonas Pagas Vigentes'!$B$2:$B$1048576,MATCH(A67,'Zonas Pagas Vigentes'!$D$2:$D$1048576,0))</f>
        <v>Activa</v>
      </c>
      <c r="C67" s="7" t="s">
        <v>832</v>
      </c>
      <c r="D67" s="7"/>
      <c r="E67" s="193" t="e">
        <f>VLOOKUP(A67,'Zonas Pagas Vigentes'!$D:$BF,68,FALSE)</f>
        <v>#REF!</v>
      </c>
      <c r="F67" s="193"/>
      <c r="G67" s="209"/>
      <c r="H67" s="209"/>
      <c r="I67" s="209"/>
      <c r="J67" s="209"/>
    </row>
    <row r="68" spans="1:10" ht="22.5" x14ac:dyDescent="0.2">
      <c r="A68" s="5">
        <v>74</v>
      </c>
      <c r="B68" s="7" t="str">
        <f>INDEX('Zonas Pagas Vigentes'!$B$2:$B$1048576,MATCH(A68,'Zonas Pagas Vigentes'!$D$2:$D$1048576,0))</f>
        <v>Activa</v>
      </c>
      <c r="C68" s="37" t="s">
        <v>838</v>
      </c>
      <c r="D68" s="37"/>
      <c r="E68" s="193" t="e">
        <f>VLOOKUP(A68,'Zonas Pagas Vigentes'!$D:$BF,68,FALSE)</f>
        <v>#REF!</v>
      </c>
      <c r="F68" s="193"/>
      <c r="G68" s="209"/>
      <c r="H68" s="209"/>
      <c r="I68" s="209"/>
      <c r="J68" s="209"/>
    </row>
    <row r="69" spans="1:10" x14ac:dyDescent="0.2">
      <c r="A69" s="5">
        <v>75</v>
      </c>
      <c r="B69" s="7" t="str">
        <f>INDEX('Zonas Pagas Vigentes'!$B$2:$B$1048576,MATCH(A69,'Zonas Pagas Vigentes'!$D$2:$D$1048576,0))</f>
        <v>Eliminada</v>
      </c>
      <c r="C69" s="7"/>
      <c r="D69" s="7"/>
      <c r="E69" s="193" t="e">
        <f>VLOOKUP(A69,'Zonas Pagas Vigentes'!$D:$BF,68,FALSE)</f>
        <v>#REF!</v>
      </c>
      <c r="F69" s="193"/>
      <c r="G69" s="209"/>
      <c r="H69" s="209"/>
      <c r="I69" s="209"/>
      <c r="J69" s="209"/>
    </row>
    <row r="70" spans="1:10" x14ac:dyDescent="0.2">
      <c r="A70" s="5">
        <v>78</v>
      </c>
      <c r="B70" s="7" t="str">
        <f>INDEX('Zonas Pagas Vigentes'!$B$2:$B$1048576,MATCH(A70,'Zonas Pagas Vigentes'!$D$2:$D$1048576,0))</f>
        <v>Eliminada</v>
      </c>
      <c r="C70" s="7" t="s">
        <v>839</v>
      </c>
      <c r="D70" s="7"/>
      <c r="E70" s="193" t="e">
        <f>VLOOKUP(A70,'Zonas Pagas Vigentes'!$D:$BF,68,FALSE)</f>
        <v>#REF!</v>
      </c>
      <c r="F70" s="193"/>
      <c r="G70" s="209"/>
      <c r="H70" s="209"/>
      <c r="I70" s="209"/>
      <c r="J70" s="209"/>
    </row>
    <row r="71" spans="1:10" x14ac:dyDescent="0.2">
      <c r="A71" s="5">
        <v>79</v>
      </c>
      <c r="B71" s="7" t="str">
        <f>INDEX('Zonas Pagas Vigentes'!$B$2:$B$1048576,MATCH(A71,'Zonas Pagas Vigentes'!$D$2:$D$1048576,0))</f>
        <v>Eliminada</v>
      </c>
      <c r="C71" s="7"/>
      <c r="D71" s="7"/>
      <c r="E71" s="193" t="e">
        <f>VLOOKUP(A71,'Zonas Pagas Vigentes'!$D:$BF,68,FALSE)</f>
        <v>#REF!</v>
      </c>
      <c r="F71" s="193"/>
      <c r="G71" s="209"/>
      <c r="H71" s="209"/>
      <c r="I71" s="209"/>
      <c r="J71" s="209"/>
    </row>
    <row r="72" spans="1:10" x14ac:dyDescent="0.2">
      <c r="A72" s="5">
        <v>80</v>
      </c>
      <c r="B72" s="7" t="str">
        <f>INDEX('Zonas Pagas Vigentes'!$B$2:$B$1048576,MATCH(A72,'Zonas Pagas Vigentes'!$D$2:$D$1048576,0))</f>
        <v>Eliminada</v>
      </c>
      <c r="C72" s="7" t="s">
        <v>826</v>
      </c>
      <c r="D72" s="7"/>
      <c r="E72" s="193" t="e">
        <f>VLOOKUP(A72,'Zonas Pagas Vigentes'!$D:$BF,68,FALSE)</f>
        <v>#REF!</v>
      </c>
      <c r="F72" s="193">
        <v>42454</v>
      </c>
      <c r="G72" s="209"/>
      <c r="H72" s="209"/>
      <c r="I72" s="209"/>
      <c r="J72" s="209"/>
    </row>
    <row r="73" spans="1:10" x14ac:dyDescent="0.2">
      <c r="A73" s="5">
        <v>82</v>
      </c>
      <c r="B73" s="7" t="str">
        <f>INDEX('Zonas Pagas Vigentes'!$B$2:$B$1048576,MATCH(A73,'Zonas Pagas Vigentes'!$D$2:$D$1048576,0))</f>
        <v>Eliminada</v>
      </c>
      <c r="C73" s="7" t="s">
        <v>1161</v>
      </c>
      <c r="D73" s="7"/>
      <c r="E73" s="193" t="e">
        <f>VLOOKUP(A73,'Zonas Pagas Vigentes'!$D:$BF,68,FALSE)</f>
        <v>#REF!</v>
      </c>
      <c r="F73" s="193">
        <v>42552</v>
      </c>
      <c r="G73" s="209"/>
      <c r="H73" s="209"/>
      <c r="I73" s="209"/>
      <c r="J73" s="209"/>
    </row>
    <row r="74" spans="1:10" x14ac:dyDescent="0.2">
      <c r="A74" s="5">
        <v>83</v>
      </c>
      <c r="B74" s="7" t="str">
        <f>INDEX('Zonas Pagas Vigentes'!$B$2:$B$1048576,MATCH(A74,'Zonas Pagas Vigentes'!$D$2:$D$1048576,0))</f>
        <v>Activa</v>
      </c>
      <c r="C74" s="7" t="s">
        <v>832</v>
      </c>
      <c r="D74" s="7"/>
      <c r="E74" s="193" t="e">
        <f>VLOOKUP(A74,'Zonas Pagas Vigentes'!$D:$BF,68,FALSE)</f>
        <v>#REF!</v>
      </c>
      <c r="F74" s="193"/>
      <c r="G74" s="209"/>
      <c r="H74" s="209"/>
      <c r="I74" s="209"/>
      <c r="J74" s="209"/>
    </row>
    <row r="75" spans="1:10" x14ac:dyDescent="0.2">
      <c r="A75" s="5">
        <v>85</v>
      </c>
      <c r="B75" s="7" t="str">
        <f>INDEX('Zonas Pagas Vigentes'!$B$2:$B$1048576,MATCH(A75,'Zonas Pagas Vigentes'!$D$2:$D$1048576,0))</f>
        <v>Eliminada</v>
      </c>
      <c r="C75" s="7" t="s">
        <v>806</v>
      </c>
      <c r="D75" s="7"/>
      <c r="E75" s="193" t="e">
        <f>VLOOKUP(A75,'Zonas Pagas Vigentes'!$D:$BF,68,FALSE)</f>
        <v>#REF!</v>
      </c>
      <c r="F75" s="193">
        <v>40686</v>
      </c>
      <c r="G75" s="209"/>
      <c r="H75" s="209"/>
      <c r="I75" s="209"/>
      <c r="J75" s="209"/>
    </row>
    <row r="76" spans="1:10" x14ac:dyDescent="0.2">
      <c r="A76" s="5">
        <v>86</v>
      </c>
      <c r="B76" s="7" t="str">
        <f>INDEX('Zonas Pagas Vigentes'!$B$2:$B$1048576,MATCH(A76,'Zonas Pagas Vigentes'!$D$2:$D$1048576,0))</f>
        <v>Eliminada</v>
      </c>
      <c r="C76" s="5" t="s">
        <v>807</v>
      </c>
      <c r="D76" s="5"/>
      <c r="E76" s="193" t="e">
        <f>VLOOKUP(A76,'Zonas Pagas Vigentes'!$D:$BF,68,FALSE)</f>
        <v>#REF!</v>
      </c>
      <c r="F76" s="193">
        <v>42339</v>
      </c>
      <c r="G76" s="209"/>
      <c r="H76" s="209"/>
      <c r="I76" s="209"/>
      <c r="J76" s="209"/>
    </row>
    <row r="77" spans="1:10" x14ac:dyDescent="0.2">
      <c r="A77" s="5">
        <v>87</v>
      </c>
      <c r="B77" s="7" t="str">
        <f>INDEX('Zonas Pagas Vigentes'!$B$2:$B$1048576,MATCH(A77,'Zonas Pagas Vigentes'!$D$2:$D$1048576,0))</f>
        <v>Activa</v>
      </c>
      <c r="C77" s="7"/>
      <c r="D77" s="7"/>
      <c r="E77" s="193" t="e">
        <f>VLOOKUP(A77,'Zonas Pagas Vigentes'!$D:$BF,68,FALSE)</f>
        <v>#REF!</v>
      </c>
      <c r="F77" s="193"/>
      <c r="G77" s="209"/>
      <c r="H77" s="209"/>
      <c r="I77" s="209"/>
      <c r="J77" s="209"/>
    </row>
    <row r="78" spans="1:10" ht="33.75" x14ac:dyDescent="0.2">
      <c r="A78" s="5">
        <v>90</v>
      </c>
      <c r="B78" s="7" t="str">
        <f>INDEX('Zonas Pagas Vigentes'!$B$2:$B$1048576,MATCH(A78,'Zonas Pagas Vigentes'!$D$2:$D$1048576,0))</f>
        <v>Activa</v>
      </c>
      <c r="C78" s="37" t="s">
        <v>1660</v>
      </c>
      <c r="D78" s="37"/>
      <c r="E78" s="193" t="e">
        <f>VLOOKUP(A78,'Zonas Pagas Vigentes'!$D:$BF,68,FALSE)</f>
        <v>#REF!</v>
      </c>
      <c r="F78" s="193"/>
      <c r="G78" s="209"/>
      <c r="H78" s="209"/>
      <c r="I78" s="209"/>
      <c r="J78" s="209"/>
    </row>
    <row r="79" spans="1:10" x14ac:dyDescent="0.2">
      <c r="A79" s="5">
        <v>91</v>
      </c>
      <c r="B79" s="7" t="str">
        <f>INDEX('Zonas Pagas Vigentes'!$B$2:$B$1048576,MATCH(A79,'Zonas Pagas Vigentes'!$D$2:$D$1048576,0))</f>
        <v>Activa</v>
      </c>
      <c r="C79" s="7"/>
      <c r="D79" s="7"/>
      <c r="E79" s="193" t="e">
        <f>VLOOKUP(A79,'Zonas Pagas Vigentes'!$D:$BF,68,FALSE)</f>
        <v>#REF!</v>
      </c>
      <c r="F79" s="193"/>
      <c r="G79" s="209"/>
      <c r="H79" s="209"/>
      <c r="I79" s="209"/>
      <c r="J79" s="209"/>
    </row>
    <row r="80" spans="1:10" x14ac:dyDescent="0.2">
      <c r="A80" s="5">
        <v>93</v>
      </c>
      <c r="B80" s="7" t="str">
        <f>INDEX('Zonas Pagas Vigentes'!$B$2:$B$1048576,MATCH(A80,'Zonas Pagas Vigentes'!$D$2:$D$1048576,0))</f>
        <v>Eliminada</v>
      </c>
      <c r="C80" s="7" t="s">
        <v>826</v>
      </c>
      <c r="D80" s="7"/>
      <c r="E80" s="193" t="e">
        <f>VLOOKUP(A80,'Zonas Pagas Vigentes'!$D:$BF,68,FALSE)</f>
        <v>#REF!</v>
      </c>
      <c r="F80" s="193">
        <v>42454</v>
      </c>
      <c r="G80" s="209"/>
      <c r="H80" s="209"/>
      <c r="I80" s="209"/>
      <c r="J80" s="209"/>
    </row>
    <row r="81" spans="1:10" x14ac:dyDescent="0.2">
      <c r="A81" s="5">
        <v>94</v>
      </c>
      <c r="B81" s="7" t="str">
        <f>INDEX('Zonas Pagas Vigentes'!$B$2:$B$1048576,MATCH(A81,'Zonas Pagas Vigentes'!$D$2:$D$1048576,0))</f>
        <v>Activa</v>
      </c>
      <c r="C81" s="7"/>
      <c r="D81" s="7"/>
      <c r="E81" s="193" t="e">
        <f>VLOOKUP(A81,'Zonas Pagas Vigentes'!$D:$BF,68,FALSE)</f>
        <v>#REF!</v>
      </c>
      <c r="F81" s="193"/>
      <c r="G81" s="209"/>
      <c r="H81" s="209"/>
      <c r="I81" s="209"/>
      <c r="J81" s="209"/>
    </row>
    <row r="82" spans="1:10" x14ac:dyDescent="0.2">
      <c r="A82" s="5">
        <v>96</v>
      </c>
      <c r="B82" s="7" t="str">
        <f>INDEX('Zonas Pagas Vigentes'!$B$2:$B$1048576,MATCH(A82,'Zonas Pagas Vigentes'!$D$2:$D$1048576,0))</f>
        <v>Activa</v>
      </c>
      <c r="C82" s="7" t="s">
        <v>832</v>
      </c>
      <c r="D82" s="7"/>
      <c r="E82" s="193" t="e">
        <f>VLOOKUP(A82,'Zonas Pagas Vigentes'!$D:$BF,68,FALSE)</f>
        <v>#REF!</v>
      </c>
      <c r="F82" s="193"/>
      <c r="G82" s="209"/>
      <c r="H82" s="209"/>
      <c r="I82" s="209"/>
      <c r="J82" s="209"/>
    </row>
    <row r="83" spans="1:10" x14ac:dyDescent="0.2">
      <c r="A83" s="5">
        <v>97</v>
      </c>
      <c r="B83" s="7" t="str">
        <f>INDEX('Zonas Pagas Vigentes'!$B$2:$B$1048576,MATCH(A83,'Zonas Pagas Vigentes'!$D$2:$D$1048576,0))</f>
        <v>Eliminada</v>
      </c>
      <c r="C83" s="7" t="s">
        <v>822</v>
      </c>
      <c r="D83" s="7"/>
      <c r="E83" s="193" t="e">
        <f>VLOOKUP(A83,'Zonas Pagas Vigentes'!$D:$BF,68,FALSE)</f>
        <v>#REF!</v>
      </c>
      <c r="F83" s="193">
        <v>42422</v>
      </c>
      <c r="G83" s="209"/>
      <c r="H83" s="209"/>
      <c r="I83" s="209"/>
      <c r="J83" s="209"/>
    </row>
    <row r="84" spans="1:10" x14ac:dyDescent="0.2">
      <c r="A84" s="5">
        <v>98</v>
      </c>
      <c r="B84" s="7" t="str">
        <f>INDEX('Zonas Pagas Vigentes'!$B$2:$B$1048576,MATCH(A84,'Zonas Pagas Vigentes'!$D$2:$D$1048576,0))</f>
        <v>Activa</v>
      </c>
      <c r="C84" s="7" t="s">
        <v>840</v>
      </c>
      <c r="D84" s="7"/>
      <c r="E84" s="193" t="e">
        <f>VLOOKUP(A84,'Zonas Pagas Vigentes'!$D:$BF,68,FALSE)</f>
        <v>#REF!</v>
      </c>
      <c r="F84" s="193"/>
      <c r="G84" s="209"/>
      <c r="H84" s="209"/>
      <c r="I84" s="209"/>
      <c r="J84" s="209"/>
    </row>
    <row r="85" spans="1:10" x14ac:dyDescent="0.2">
      <c r="A85" s="5">
        <v>99</v>
      </c>
      <c r="B85" s="7" t="str">
        <f>INDEX('Zonas Pagas Vigentes'!$B$2:$B$1048576,MATCH(A85,'Zonas Pagas Vigentes'!$D$2:$D$1048576,0))</f>
        <v>Eliminada</v>
      </c>
      <c r="C85" s="7" t="s">
        <v>822</v>
      </c>
      <c r="D85" s="7"/>
      <c r="E85" s="193" t="e">
        <f>VLOOKUP(A85,'Zonas Pagas Vigentes'!$D:$BF,68,FALSE)</f>
        <v>#REF!</v>
      </c>
      <c r="F85" s="193">
        <v>42422</v>
      </c>
      <c r="G85" s="209"/>
      <c r="H85" s="209"/>
      <c r="I85" s="209"/>
      <c r="J85" s="209"/>
    </row>
    <row r="86" spans="1:10" x14ac:dyDescent="0.2">
      <c r="A86" s="5">
        <v>101</v>
      </c>
      <c r="B86" s="7" t="str">
        <f>INDEX('Zonas Pagas Vigentes'!$B$2:$B$1048576,MATCH(A86,'Zonas Pagas Vigentes'!$D$2:$D$1048576,0))</f>
        <v>Eliminada</v>
      </c>
      <c r="C86" s="7" t="s">
        <v>822</v>
      </c>
      <c r="D86" s="7"/>
      <c r="E86" s="193" t="e">
        <f>VLOOKUP(A86,'Zonas Pagas Vigentes'!$D:$BF,68,FALSE)</f>
        <v>#REF!</v>
      </c>
      <c r="F86" s="193">
        <v>42422</v>
      </c>
      <c r="G86" s="209"/>
      <c r="H86" s="209"/>
      <c r="I86" s="209"/>
      <c r="J86" s="209"/>
    </row>
    <row r="87" spans="1:10" x14ac:dyDescent="0.2">
      <c r="A87" s="5">
        <v>102</v>
      </c>
      <c r="B87" s="7" t="str">
        <f>INDEX('Zonas Pagas Vigentes'!$B$2:$B$1048576,MATCH(A87,'Zonas Pagas Vigentes'!$D$2:$D$1048576,0))</f>
        <v>Activa</v>
      </c>
      <c r="C87" s="7"/>
      <c r="D87" s="7"/>
      <c r="E87" s="193" t="e">
        <f>VLOOKUP(A87,'Zonas Pagas Vigentes'!$D:$BF,68,FALSE)</f>
        <v>#REF!</v>
      </c>
      <c r="F87" s="193"/>
      <c r="G87" s="209"/>
      <c r="H87" s="209"/>
      <c r="I87" s="209"/>
      <c r="J87" s="209"/>
    </row>
    <row r="88" spans="1:10" x14ac:dyDescent="0.2">
      <c r="A88" s="5">
        <v>105</v>
      </c>
      <c r="B88" s="7" t="str">
        <f>INDEX('Zonas Pagas Vigentes'!$B$2:$B$1048576,MATCH(A88,'Zonas Pagas Vigentes'!$D$2:$D$1048576,0))</f>
        <v>Eliminada</v>
      </c>
      <c r="C88" s="7" t="s">
        <v>822</v>
      </c>
      <c r="D88" s="7"/>
      <c r="E88" s="193" t="e">
        <f>VLOOKUP(A88,'Zonas Pagas Vigentes'!$D:$BF,68,FALSE)</f>
        <v>#REF!</v>
      </c>
      <c r="F88" s="193">
        <v>42422</v>
      </c>
      <c r="G88" s="209"/>
      <c r="H88" s="209"/>
      <c r="I88" s="209"/>
      <c r="J88" s="209"/>
    </row>
    <row r="89" spans="1:10" x14ac:dyDescent="0.2">
      <c r="A89" s="5">
        <v>106</v>
      </c>
      <c r="B89" s="7" t="str">
        <f>INDEX('Zonas Pagas Vigentes'!$B$2:$B$1048576,MATCH(A89,'Zonas Pagas Vigentes'!$D$2:$D$1048576,0))</f>
        <v>Eliminada</v>
      </c>
      <c r="C89" s="7" t="s">
        <v>822</v>
      </c>
      <c r="D89" s="7"/>
      <c r="E89" s="193" t="e">
        <f>VLOOKUP(A89,'Zonas Pagas Vigentes'!$D:$BF,68,FALSE)</f>
        <v>#REF!</v>
      </c>
      <c r="F89" s="193">
        <v>42422</v>
      </c>
      <c r="G89" s="209"/>
      <c r="H89" s="209"/>
      <c r="I89" s="209"/>
      <c r="J89" s="209"/>
    </row>
    <row r="90" spans="1:10" x14ac:dyDescent="0.2">
      <c r="A90" s="5">
        <v>108</v>
      </c>
      <c r="B90" s="7" t="str">
        <f>INDEX('Zonas Pagas Vigentes'!$B$2:$B$1048576,MATCH(A90,'Zonas Pagas Vigentes'!$D$2:$D$1048576,0))</f>
        <v>Activa</v>
      </c>
      <c r="C90" s="7" t="s">
        <v>832</v>
      </c>
      <c r="D90" s="7"/>
      <c r="E90" s="193" t="e">
        <f>VLOOKUP(A90,'Zonas Pagas Vigentes'!$D:$BF,68,FALSE)</f>
        <v>#REF!</v>
      </c>
      <c r="F90" s="193"/>
      <c r="G90" s="209"/>
      <c r="H90" s="209"/>
      <c r="I90" s="209"/>
      <c r="J90" s="209"/>
    </row>
    <row r="91" spans="1:10" x14ac:dyDescent="0.2">
      <c r="A91" s="5">
        <v>109</v>
      </c>
      <c r="B91" s="7" t="str">
        <f>INDEX('Zonas Pagas Vigentes'!$B$2:$B$1048576,MATCH(A91,'Zonas Pagas Vigentes'!$D$2:$D$1048576,0))</f>
        <v>Eliminada</v>
      </c>
      <c r="C91" s="7" t="s">
        <v>806</v>
      </c>
      <c r="D91" s="7"/>
      <c r="E91" s="193" t="e">
        <f>VLOOKUP(A91,'Zonas Pagas Vigentes'!$D:$BF,68,FALSE)</f>
        <v>#REF!</v>
      </c>
      <c r="F91" s="193">
        <v>40686</v>
      </c>
      <c r="G91" s="209"/>
      <c r="H91" s="209"/>
      <c r="I91" s="209"/>
      <c r="J91" s="209"/>
    </row>
    <row r="92" spans="1:10" x14ac:dyDescent="0.2">
      <c r="A92" s="5">
        <v>110</v>
      </c>
      <c r="B92" s="7" t="str">
        <f>INDEX('Zonas Pagas Vigentes'!$B$2:$B$1048576,MATCH(A92,'Zonas Pagas Vigentes'!$D$2:$D$1048576,0))</f>
        <v>Eliminada</v>
      </c>
      <c r="C92" s="7" t="s">
        <v>816</v>
      </c>
      <c r="D92" s="7"/>
      <c r="E92" s="193" t="e">
        <f>VLOOKUP(A92,'Zonas Pagas Vigentes'!$D:$BF,68,FALSE)</f>
        <v>#REF!</v>
      </c>
      <c r="F92" s="193"/>
      <c r="G92" s="209"/>
      <c r="H92" s="209"/>
      <c r="I92" s="209"/>
      <c r="J92" s="209"/>
    </row>
    <row r="93" spans="1:10" x14ac:dyDescent="0.2">
      <c r="A93" s="5">
        <v>111</v>
      </c>
      <c r="B93" s="7" t="str">
        <f>INDEX('Zonas Pagas Vigentes'!$B$2:$B$1048576,MATCH(A93,'Zonas Pagas Vigentes'!$D$2:$D$1048576,0))</f>
        <v>Eliminada</v>
      </c>
      <c r="C93" s="7" t="s">
        <v>816</v>
      </c>
      <c r="D93" s="7"/>
      <c r="E93" s="193" t="e">
        <f>VLOOKUP(A93,'Zonas Pagas Vigentes'!$D:$BF,68,FALSE)</f>
        <v>#REF!</v>
      </c>
      <c r="F93" s="193"/>
      <c r="G93" s="209"/>
      <c r="H93" s="209"/>
      <c r="I93" s="209"/>
      <c r="J93" s="209"/>
    </row>
    <row r="94" spans="1:10" x14ac:dyDescent="0.2">
      <c r="A94" s="5">
        <v>112</v>
      </c>
      <c r="B94" s="7" t="str">
        <f>INDEX('Zonas Pagas Vigentes'!$B$2:$B$1048576,MATCH(A94,'Zonas Pagas Vigentes'!$D$2:$D$1048576,0))</f>
        <v>Activa</v>
      </c>
      <c r="C94" s="7" t="s">
        <v>832</v>
      </c>
      <c r="D94" s="7"/>
      <c r="E94" s="193" t="e">
        <f>VLOOKUP(A94,'Zonas Pagas Vigentes'!$D:$BF,68,FALSE)</f>
        <v>#REF!</v>
      </c>
      <c r="F94" s="193"/>
      <c r="G94" s="209"/>
      <c r="H94" s="209"/>
      <c r="I94" s="209"/>
      <c r="J94" s="209"/>
    </row>
    <row r="95" spans="1:10" x14ac:dyDescent="0.2">
      <c r="A95" s="5">
        <v>115</v>
      </c>
      <c r="B95" s="7" t="str">
        <f>INDEX('Zonas Pagas Vigentes'!$B$2:$B$1048576,MATCH(A95,'Zonas Pagas Vigentes'!$D$2:$D$1048576,0))</f>
        <v>Eliminada</v>
      </c>
      <c r="C95" s="7" t="s">
        <v>830</v>
      </c>
      <c r="D95" s="7"/>
      <c r="E95" s="193" t="e">
        <f>VLOOKUP(A95,'Zonas Pagas Vigentes'!$D:$BF,68,FALSE)</f>
        <v>#REF!</v>
      </c>
      <c r="F95" s="193">
        <v>42522</v>
      </c>
      <c r="G95" s="209"/>
      <c r="H95" s="209"/>
      <c r="I95" s="209"/>
      <c r="J95" s="209"/>
    </row>
    <row r="96" spans="1:10" x14ac:dyDescent="0.2">
      <c r="A96" s="5">
        <v>116</v>
      </c>
      <c r="B96" s="7" t="str">
        <f>INDEX('Zonas Pagas Vigentes'!$B$2:$B$1048576,MATCH(A96,'Zonas Pagas Vigentes'!$D$2:$D$1048576,0))</f>
        <v>Activa</v>
      </c>
      <c r="C96" s="7" t="s">
        <v>870</v>
      </c>
      <c r="D96" s="7"/>
      <c r="E96" s="193" t="e">
        <f>VLOOKUP(A96,'Zonas Pagas Vigentes'!$D:$BF,68,FALSE)</f>
        <v>#REF!</v>
      </c>
      <c r="F96" s="193"/>
      <c r="G96" s="209"/>
      <c r="H96" s="209"/>
      <c r="I96" s="209"/>
      <c r="J96" s="209"/>
    </row>
    <row r="97" spans="1:10" x14ac:dyDescent="0.2">
      <c r="A97" s="5">
        <v>117</v>
      </c>
      <c r="B97" s="7" t="str">
        <f>INDEX('Zonas Pagas Vigentes'!$B$2:$B$1048576,MATCH(A97,'Zonas Pagas Vigentes'!$D$2:$D$1048576,0))</f>
        <v>Eliminada</v>
      </c>
      <c r="C97" s="7" t="s">
        <v>1139</v>
      </c>
      <c r="D97" s="7"/>
      <c r="E97" s="193" t="e">
        <f>VLOOKUP(A97,'Zonas Pagas Vigentes'!$D:$BF,68,FALSE)</f>
        <v>#REF!</v>
      </c>
      <c r="F97" s="193">
        <v>43014</v>
      </c>
      <c r="G97" s="209"/>
      <c r="H97" s="209"/>
      <c r="I97" s="209"/>
      <c r="J97" s="209"/>
    </row>
    <row r="98" spans="1:10" x14ac:dyDescent="0.2">
      <c r="A98" s="5">
        <v>118</v>
      </c>
      <c r="B98" s="7" t="str">
        <f>INDEX('Zonas Pagas Vigentes'!$B$2:$B$1048576,MATCH(A98,'Zonas Pagas Vigentes'!$D$2:$D$1048576,0))</f>
        <v>Activa</v>
      </c>
      <c r="C98" s="7"/>
      <c r="D98" s="7"/>
      <c r="E98" s="193" t="e">
        <f>VLOOKUP(A98,'Zonas Pagas Vigentes'!$D:$BF,68,FALSE)</f>
        <v>#REF!</v>
      </c>
      <c r="F98" s="193"/>
      <c r="G98" s="209"/>
      <c r="H98" s="209"/>
      <c r="I98" s="209"/>
      <c r="J98" s="209"/>
    </row>
    <row r="99" spans="1:10" x14ac:dyDescent="0.2">
      <c r="A99" s="5">
        <v>119</v>
      </c>
      <c r="B99" s="7" t="str">
        <f>INDEX('Zonas Pagas Vigentes'!$B$2:$B$1048576,MATCH(A99,'Zonas Pagas Vigentes'!$D$2:$D$1048576,0))</f>
        <v>Activa</v>
      </c>
      <c r="C99" s="7"/>
      <c r="D99" s="7"/>
      <c r="E99" s="193" t="e">
        <f>VLOOKUP(A99,'Zonas Pagas Vigentes'!$D:$BF,68,FALSE)</f>
        <v>#REF!</v>
      </c>
      <c r="F99" s="193"/>
      <c r="G99" s="209"/>
      <c r="H99" s="209"/>
      <c r="I99" s="209"/>
      <c r="J99" s="209"/>
    </row>
    <row r="100" spans="1:10" x14ac:dyDescent="0.2">
      <c r="A100" s="5">
        <v>120</v>
      </c>
      <c r="B100" s="7" t="str">
        <f>INDEX('Zonas Pagas Vigentes'!$B$2:$B$1048576,MATCH(A100,'Zonas Pagas Vigentes'!$D$2:$D$1048576,0))</f>
        <v>Eliminada</v>
      </c>
      <c r="C100" s="7" t="s">
        <v>817</v>
      </c>
      <c r="D100" s="7"/>
      <c r="E100" s="193" t="e">
        <f>VLOOKUP(A100,'Zonas Pagas Vigentes'!$D:$BF,68,FALSE)</f>
        <v>#REF!</v>
      </c>
      <c r="F100" s="193"/>
      <c r="G100" s="209"/>
      <c r="H100" s="209"/>
      <c r="I100" s="209"/>
      <c r="J100" s="209"/>
    </row>
    <row r="101" spans="1:10" x14ac:dyDescent="0.2">
      <c r="A101" s="5">
        <v>121</v>
      </c>
      <c r="B101" s="7" t="str">
        <f>INDEX('Zonas Pagas Vigentes'!$B$2:$B$1048576,MATCH(A101,'Zonas Pagas Vigentes'!$D$2:$D$1048576,0))</f>
        <v>Eliminada</v>
      </c>
      <c r="C101" s="7" t="s">
        <v>832</v>
      </c>
      <c r="D101" s="7"/>
      <c r="E101" s="193" t="e">
        <f>VLOOKUP(A101,'Zonas Pagas Vigentes'!$D:$BF,68,FALSE)</f>
        <v>#REF!</v>
      </c>
      <c r="F101" s="193"/>
      <c r="G101" s="209"/>
      <c r="H101" s="209"/>
      <c r="I101" s="209"/>
      <c r="J101" s="209"/>
    </row>
    <row r="102" spans="1:10" x14ac:dyDescent="0.2">
      <c r="A102" s="5">
        <v>122</v>
      </c>
      <c r="B102" s="7" t="str">
        <f>INDEX('Zonas Pagas Vigentes'!$B$2:$B$1048576,MATCH(A102,'Zonas Pagas Vigentes'!$D$2:$D$1048576,0))</f>
        <v>Activa</v>
      </c>
      <c r="C102" s="7"/>
      <c r="D102" s="7"/>
      <c r="E102" s="193" t="e">
        <f>VLOOKUP(A102,'Zonas Pagas Vigentes'!$D:$BF,68,FALSE)</f>
        <v>#REF!</v>
      </c>
      <c r="F102" s="193"/>
      <c r="G102" s="209"/>
      <c r="H102" s="209"/>
      <c r="I102" s="209"/>
      <c r="J102" s="209"/>
    </row>
    <row r="103" spans="1:10" x14ac:dyDescent="0.2">
      <c r="A103" s="5">
        <v>124</v>
      </c>
      <c r="B103" s="7" t="str">
        <f>INDEX('Zonas Pagas Vigentes'!$B$2:$B$1048576,MATCH(A103,'Zonas Pagas Vigentes'!$D$2:$D$1048576,0))</f>
        <v>Eliminada</v>
      </c>
      <c r="C103" s="7" t="s">
        <v>826</v>
      </c>
      <c r="D103" s="7"/>
      <c r="E103" s="193" t="e">
        <f>VLOOKUP(A103,'Zonas Pagas Vigentes'!$D:$BF,68,FALSE)</f>
        <v>#REF!</v>
      </c>
      <c r="F103" s="193">
        <v>42454</v>
      </c>
      <c r="G103" s="209"/>
      <c r="H103" s="209"/>
      <c r="I103" s="209"/>
      <c r="J103" s="209"/>
    </row>
    <row r="104" spans="1:10" x14ac:dyDescent="0.2">
      <c r="A104" s="5">
        <v>127</v>
      </c>
      <c r="B104" s="7" t="str">
        <f>INDEX('Zonas Pagas Vigentes'!$B$2:$B$1048576,MATCH(A104,'Zonas Pagas Vigentes'!$D$2:$D$1048576,0))</f>
        <v>Eliminada</v>
      </c>
      <c r="C104" s="7"/>
      <c r="D104" s="7"/>
      <c r="E104" s="193" t="e">
        <f>VLOOKUP(A104,'Zonas Pagas Vigentes'!$D:$BF,68,FALSE)</f>
        <v>#REF!</v>
      </c>
      <c r="F104" s="193"/>
      <c r="G104" s="209"/>
      <c r="H104" s="209"/>
      <c r="I104" s="209"/>
      <c r="J104" s="209"/>
    </row>
    <row r="105" spans="1:10" x14ac:dyDescent="0.2">
      <c r="A105" s="5">
        <v>136</v>
      </c>
      <c r="B105" s="7" t="str">
        <f>INDEX('Zonas Pagas Vigentes'!$B$2:$B$1048576,MATCH(A105,'Zonas Pagas Vigentes'!$D$2:$D$1048576,0))</f>
        <v>Activa</v>
      </c>
      <c r="C105" s="7" t="s">
        <v>922</v>
      </c>
      <c r="D105" s="7"/>
      <c r="E105" s="193" t="e">
        <f>VLOOKUP(A105,'Zonas Pagas Vigentes'!$D:$BF,68,FALSE)</f>
        <v>#REF!</v>
      </c>
      <c r="F105" s="193"/>
      <c r="G105" s="209"/>
      <c r="H105" s="209"/>
      <c r="I105" s="209"/>
      <c r="J105" s="209"/>
    </row>
    <row r="106" spans="1:10" x14ac:dyDescent="0.2">
      <c r="A106" s="5">
        <v>144</v>
      </c>
      <c r="B106" s="7" t="str">
        <f>INDEX('Zonas Pagas Vigentes'!$B$2:$B$1048576,MATCH(A106,'Zonas Pagas Vigentes'!$D$2:$D$1048576,0))</f>
        <v>Eliminada</v>
      </c>
      <c r="C106" s="7" t="s">
        <v>808</v>
      </c>
      <c r="D106" s="7"/>
      <c r="E106" s="193" t="e">
        <f>VLOOKUP(A106,'Zonas Pagas Vigentes'!$D:$BF,68,FALSE)</f>
        <v>#REF!</v>
      </c>
      <c r="F106" s="193">
        <v>42339</v>
      </c>
      <c r="G106" s="209"/>
      <c r="H106" s="209"/>
      <c r="I106" s="209"/>
      <c r="J106" s="209"/>
    </row>
    <row r="107" spans="1:10" x14ac:dyDescent="0.2">
      <c r="A107" s="5">
        <v>146</v>
      </c>
      <c r="B107" s="7" t="str">
        <f>INDEX('Zonas Pagas Vigentes'!$B$2:$B$1048576,MATCH(A107,'Zonas Pagas Vigentes'!$D$2:$D$1048576,0))</f>
        <v>Eliminada</v>
      </c>
      <c r="C107" s="7" t="s">
        <v>809</v>
      </c>
      <c r="D107" s="7"/>
      <c r="E107" s="193" t="e">
        <f>VLOOKUP(A107,'Zonas Pagas Vigentes'!$D:$BF,68,FALSE)</f>
        <v>#REF!</v>
      </c>
      <c r="F107" s="193">
        <v>41572</v>
      </c>
      <c r="G107" s="209"/>
      <c r="H107" s="209"/>
      <c r="I107" s="209"/>
      <c r="J107" s="209"/>
    </row>
    <row r="108" spans="1:10" x14ac:dyDescent="0.2">
      <c r="A108" s="5">
        <v>147</v>
      </c>
      <c r="B108" s="7" t="str">
        <f>INDEX('Zonas Pagas Vigentes'!$B$2:$B$1048576,MATCH(A108,'Zonas Pagas Vigentes'!$D$2:$D$1048576,0))</f>
        <v>Eliminada</v>
      </c>
      <c r="C108" s="7" t="s">
        <v>832</v>
      </c>
      <c r="D108" s="7"/>
      <c r="E108" s="193" t="e">
        <f>VLOOKUP(A108,'Zonas Pagas Vigentes'!$D:$BF,68,FALSE)</f>
        <v>#REF!</v>
      </c>
      <c r="F108" s="193"/>
      <c r="G108" s="209"/>
      <c r="H108" s="209"/>
      <c r="I108" s="209"/>
      <c r="J108" s="209"/>
    </row>
    <row r="109" spans="1:10" x14ac:dyDescent="0.2">
      <c r="A109" s="5">
        <v>148</v>
      </c>
      <c r="B109" s="7" t="str">
        <f>INDEX('Zonas Pagas Vigentes'!$B$2:$B$1048576,MATCH(A109,'Zonas Pagas Vigentes'!$D$2:$D$1048576,0))</f>
        <v>Eliminada</v>
      </c>
      <c r="C109" s="7" t="s">
        <v>806</v>
      </c>
      <c r="D109" s="7"/>
      <c r="E109" s="193" t="e">
        <f>VLOOKUP(A109,'Zonas Pagas Vigentes'!$D:$BF,68,FALSE)</f>
        <v>#REF!</v>
      </c>
      <c r="F109" s="193">
        <v>40686</v>
      </c>
      <c r="G109" s="209"/>
      <c r="H109" s="209"/>
      <c r="I109" s="209"/>
      <c r="J109" s="209"/>
    </row>
    <row r="110" spans="1:10" x14ac:dyDescent="0.2">
      <c r="A110" s="5">
        <v>149</v>
      </c>
      <c r="B110" s="7" t="str">
        <f>INDEX('Zonas Pagas Vigentes'!$B$2:$B$1048576,MATCH(A110,'Zonas Pagas Vigentes'!$D$2:$D$1048576,0))</f>
        <v>Eliminada</v>
      </c>
      <c r="C110" s="7" t="s">
        <v>832</v>
      </c>
      <c r="D110" s="7"/>
      <c r="E110" s="193" t="e">
        <f>VLOOKUP(A110,'Zonas Pagas Vigentes'!$D:$BF,68,FALSE)</f>
        <v>#REF!</v>
      </c>
      <c r="F110" s="193"/>
      <c r="G110" s="209"/>
      <c r="H110" s="209"/>
      <c r="I110" s="209"/>
      <c r="J110" s="209"/>
    </row>
    <row r="111" spans="1:10" x14ac:dyDescent="0.2">
      <c r="A111" s="5">
        <v>153</v>
      </c>
      <c r="B111" s="7" t="str">
        <f>INDEX('Zonas Pagas Vigentes'!$B$2:$B$1048576,MATCH(A111,'Zonas Pagas Vigentes'!$D$2:$D$1048576,0))</f>
        <v>Eliminada</v>
      </c>
      <c r="C111" s="7" t="s">
        <v>832</v>
      </c>
      <c r="D111" s="7"/>
      <c r="E111" s="193" t="e">
        <f>VLOOKUP(A111,'Zonas Pagas Vigentes'!$D:$BF,68,FALSE)</f>
        <v>#REF!</v>
      </c>
      <c r="F111" s="193"/>
      <c r="G111" s="209"/>
      <c r="H111" s="209"/>
      <c r="I111" s="209"/>
      <c r="J111" s="209"/>
    </row>
    <row r="112" spans="1:10" x14ac:dyDescent="0.2">
      <c r="A112" s="5">
        <v>155</v>
      </c>
      <c r="B112" s="7" t="str">
        <f>INDEX('Zonas Pagas Vigentes'!$B$2:$B$1048576,MATCH(A112,'Zonas Pagas Vigentes'!$D$2:$D$1048576,0))</f>
        <v>Eliminada</v>
      </c>
      <c r="C112" s="7" t="s">
        <v>826</v>
      </c>
      <c r="D112" s="7"/>
      <c r="E112" s="193" t="e">
        <f>VLOOKUP(A112,'Zonas Pagas Vigentes'!$D:$BF,68,FALSE)</f>
        <v>#REF!</v>
      </c>
      <c r="F112" s="193">
        <v>42454</v>
      </c>
      <c r="G112" s="209"/>
      <c r="H112" s="209"/>
      <c r="I112" s="209"/>
      <c r="J112" s="209"/>
    </row>
    <row r="113" spans="1:10" x14ac:dyDescent="0.2">
      <c r="A113" s="5">
        <v>157</v>
      </c>
      <c r="B113" s="7" t="str">
        <f>INDEX('Zonas Pagas Vigentes'!$B$2:$B$1048576,MATCH(A113,'Zonas Pagas Vigentes'!$D$2:$D$1048576,0))</f>
        <v>Eliminada</v>
      </c>
      <c r="C113" s="7" t="s">
        <v>822</v>
      </c>
      <c r="D113" s="7"/>
      <c r="E113" s="193" t="e">
        <f>VLOOKUP(A113,'Zonas Pagas Vigentes'!$D:$BF,68,FALSE)</f>
        <v>#REF!</v>
      </c>
      <c r="F113" s="193">
        <v>42422</v>
      </c>
      <c r="G113" s="209"/>
      <c r="H113" s="209"/>
      <c r="I113" s="209"/>
      <c r="J113" s="209"/>
    </row>
    <row r="114" spans="1:10" x14ac:dyDescent="0.2">
      <c r="A114" s="5">
        <v>159</v>
      </c>
      <c r="B114" s="7" t="str">
        <f>INDEX('Zonas Pagas Vigentes'!$B$2:$B$1048576,MATCH(A114,'Zonas Pagas Vigentes'!$D$2:$D$1048576,0))</f>
        <v>Eliminada</v>
      </c>
      <c r="C114" s="7" t="s">
        <v>826</v>
      </c>
      <c r="D114" s="7"/>
      <c r="E114" s="193" t="e">
        <f>VLOOKUP(A114,'Zonas Pagas Vigentes'!$D:$BF,68,FALSE)</f>
        <v>#REF!</v>
      </c>
      <c r="F114" s="193">
        <v>42454</v>
      </c>
      <c r="G114" s="209"/>
      <c r="H114" s="209"/>
      <c r="I114" s="209"/>
      <c r="J114" s="209"/>
    </row>
    <row r="115" spans="1:10" x14ac:dyDescent="0.2">
      <c r="A115" s="5">
        <v>162</v>
      </c>
      <c r="B115" s="7" t="str">
        <f>INDEX('Zonas Pagas Vigentes'!$B$2:$B$1048576,MATCH(A115,'Zonas Pagas Vigentes'!$D$2:$D$1048576,0))</f>
        <v>Eliminada</v>
      </c>
      <c r="C115" s="7" t="s">
        <v>846</v>
      </c>
      <c r="D115" s="7"/>
      <c r="E115" s="193" t="e">
        <f>VLOOKUP(A115,'Zonas Pagas Vigentes'!$D:$BF,68,FALSE)</f>
        <v>#REF!</v>
      </c>
      <c r="F115" s="193">
        <v>42522</v>
      </c>
      <c r="G115" s="209"/>
      <c r="H115" s="209"/>
      <c r="I115" s="209"/>
      <c r="J115" s="209"/>
    </row>
    <row r="116" spans="1:10" x14ac:dyDescent="0.2">
      <c r="A116" s="5">
        <v>164</v>
      </c>
      <c r="B116" s="7" t="str">
        <f>INDEX('Zonas Pagas Vigentes'!$B$2:$B$1048576,MATCH(A116,'Zonas Pagas Vigentes'!$D$2:$D$1048576,0))</f>
        <v>Eliminada</v>
      </c>
      <c r="C116" s="7" t="s">
        <v>832</v>
      </c>
      <c r="D116" s="7"/>
      <c r="E116" s="193" t="e">
        <f>VLOOKUP(A116,'Zonas Pagas Vigentes'!$D:$BF,68,FALSE)</f>
        <v>#REF!</v>
      </c>
      <c r="F116" s="193"/>
      <c r="G116" s="209"/>
      <c r="H116" s="209"/>
      <c r="I116" s="209"/>
      <c r="J116" s="209"/>
    </row>
    <row r="117" spans="1:10" x14ac:dyDescent="0.2">
      <c r="A117" s="5">
        <v>165</v>
      </c>
      <c r="B117" s="7" t="str">
        <f>INDEX('Zonas Pagas Vigentes'!$B$2:$B$1048576,MATCH(A117,'Zonas Pagas Vigentes'!$D$2:$D$1048576,0))</f>
        <v>Eliminada</v>
      </c>
      <c r="C117" s="7" t="s">
        <v>846</v>
      </c>
      <c r="D117" s="7"/>
      <c r="E117" s="193" t="e">
        <f>VLOOKUP(A117,'Zonas Pagas Vigentes'!$D:$BF,68,FALSE)</f>
        <v>#REF!</v>
      </c>
      <c r="F117" s="193">
        <v>42522</v>
      </c>
      <c r="G117" s="209"/>
      <c r="H117" s="209"/>
      <c r="I117" s="209"/>
      <c r="J117" s="209"/>
    </row>
    <row r="118" spans="1:10" x14ac:dyDescent="0.2">
      <c r="A118" s="5">
        <v>166</v>
      </c>
      <c r="B118" s="7" t="str">
        <f>INDEX('Zonas Pagas Vigentes'!$B$2:$B$1048576,MATCH(A118,'Zonas Pagas Vigentes'!$D$2:$D$1048576,0))</f>
        <v>Activa</v>
      </c>
      <c r="C118" s="7"/>
      <c r="D118" s="7"/>
      <c r="E118" s="193" t="e">
        <f>VLOOKUP(A118,'Zonas Pagas Vigentes'!$D:$BF,68,FALSE)</f>
        <v>#REF!</v>
      </c>
      <c r="F118" s="193"/>
      <c r="G118" s="209"/>
      <c r="H118" s="209"/>
      <c r="I118" s="209"/>
      <c r="J118" s="209"/>
    </row>
    <row r="119" spans="1:10" x14ac:dyDescent="0.2">
      <c r="A119" s="5">
        <v>168</v>
      </c>
      <c r="B119" s="7" t="str">
        <f>INDEX('Zonas Pagas Vigentes'!$B$2:$B$1048576,MATCH(A119,'Zonas Pagas Vigentes'!$D$2:$D$1048576,0))</f>
        <v>Eliminada</v>
      </c>
      <c r="C119" s="7" t="s">
        <v>2099</v>
      </c>
      <c r="D119" s="7"/>
      <c r="E119" s="193" t="e">
        <f>VLOOKUP(A119,'Zonas Pagas Vigentes'!$D:$BF,68,FALSE)</f>
        <v>#REF!</v>
      </c>
      <c r="F119" s="193"/>
      <c r="G119" s="209"/>
      <c r="H119" s="209"/>
      <c r="I119" s="209"/>
      <c r="J119" s="209"/>
    </row>
    <row r="120" spans="1:10" x14ac:dyDescent="0.2">
      <c r="A120" s="5">
        <v>170</v>
      </c>
      <c r="B120" s="7" t="str">
        <f>INDEX('Zonas Pagas Vigentes'!$B$2:$B$1048576,MATCH(A120,'Zonas Pagas Vigentes'!$D$2:$D$1048576,0))</f>
        <v>Eliminada</v>
      </c>
      <c r="C120" s="7" t="s">
        <v>846</v>
      </c>
      <c r="D120" s="7"/>
      <c r="E120" s="193" t="e">
        <f>VLOOKUP(A120,'Zonas Pagas Vigentes'!$D:$BF,68,FALSE)</f>
        <v>#REF!</v>
      </c>
      <c r="F120" s="193">
        <v>42522</v>
      </c>
      <c r="G120" s="209"/>
      <c r="H120" s="209"/>
      <c r="I120" s="209"/>
      <c r="J120" s="209"/>
    </row>
    <row r="121" spans="1:10" x14ac:dyDescent="0.2">
      <c r="A121" s="5">
        <v>172</v>
      </c>
      <c r="B121" s="7" t="str">
        <f>INDEX('Zonas Pagas Vigentes'!$B$2:$B$1048576,MATCH(A121,'Zonas Pagas Vigentes'!$D$2:$D$1048576,0))</f>
        <v>Eliminada</v>
      </c>
      <c r="C121" s="7" t="s">
        <v>934</v>
      </c>
      <c r="D121" s="7"/>
      <c r="E121" s="193" t="e">
        <f>VLOOKUP(A121,'Zonas Pagas Vigentes'!$D:$BF,68,FALSE)</f>
        <v>#REF!</v>
      </c>
      <c r="F121" s="193">
        <v>42713</v>
      </c>
      <c r="G121" s="209"/>
      <c r="H121" s="209"/>
      <c r="I121" s="209"/>
      <c r="J121" s="209"/>
    </row>
    <row r="122" spans="1:10" x14ac:dyDescent="0.2">
      <c r="A122" s="5">
        <v>173</v>
      </c>
      <c r="B122" s="7" t="str">
        <f>INDEX('Zonas Pagas Vigentes'!$B$2:$B$1048576,MATCH(A122,'Zonas Pagas Vigentes'!$D$2:$D$1048576,0))</f>
        <v>Eliminada</v>
      </c>
      <c r="C122" s="7" t="s">
        <v>849</v>
      </c>
      <c r="D122" s="7"/>
      <c r="E122" s="193" t="e">
        <f>VLOOKUP(A122,'Zonas Pagas Vigentes'!$D:$BF,68,FALSE)</f>
        <v>#REF!</v>
      </c>
      <c r="F122" s="193">
        <v>42522</v>
      </c>
      <c r="G122" s="209"/>
      <c r="H122" s="209"/>
      <c r="I122" s="209"/>
      <c r="J122" s="209"/>
    </row>
    <row r="123" spans="1:10" x14ac:dyDescent="0.2">
      <c r="A123" s="5">
        <v>178</v>
      </c>
      <c r="B123" s="7" t="str">
        <f>INDEX('Zonas Pagas Vigentes'!$B$2:$B$1048576,MATCH(A123,'Zonas Pagas Vigentes'!$D$2:$D$1048576,0))</f>
        <v>Activa</v>
      </c>
      <c r="C123" s="7" t="s">
        <v>846</v>
      </c>
      <c r="D123" s="7"/>
      <c r="E123" s="193" t="e">
        <f>VLOOKUP(A123,'Zonas Pagas Vigentes'!$D:$BF,68,FALSE)</f>
        <v>#REF!</v>
      </c>
      <c r="F123" s="193">
        <v>42522</v>
      </c>
      <c r="G123" s="209"/>
      <c r="H123" s="209"/>
      <c r="I123" s="209"/>
      <c r="J123" s="209"/>
    </row>
    <row r="124" spans="1:10" x14ac:dyDescent="0.2">
      <c r="A124" s="5">
        <v>179</v>
      </c>
      <c r="B124" s="7" t="str">
        <f>INDEX('Zonas Pagas Vigentes'!$B$2:$B$1048576,MATCH(A124,'Zonas Pagas Vigentes'!$D$2:$D$1048576,0))</f>
        <v>Eliminada</v>
      </c>
      <c r="C124" s="7" t="s">
        <v>846</v>
      </c>
      <c r="D124" s="7"/>
      <c r="E124" s="193" t="e">
        <f>VLOOKUP(A124,'Zonas Pagas Vigentes'!$D:$BF,68,FALSE)</f>
        <v>#REF!</v>
      </c>
      <c r="F124" s="193">
        <v>42522</v>
      </c>
      <c r="G124" s="209"/>
      <c r="H124" s="209"/>
      <c r="I124" s="209"/>
      <c r="J124" s="209"/>
    </row>
    <row r="125" spans="1:10" x14ac:dyDescent="0.2">
      <c r="A125" s="5">
        <v>183</v>
      </c>
      <c r="B125" s="7" t="str">
        <f>INDEX('Zonas Pagas Vigentes'!$B$2:$B$1048576,MATCH(A125,'Zonas Pagas Vigentes'!$D$2:$D$1048576,0))</f>
        <v>Eliminada</v>
      </c>
      <c r="C125" s="7" t="s">
        <v>832</v>
      </c>
      <c r="D125" s="7"/>
      <c r="E125" s="193" t="e">
        <f>VLOOKUP(A125,'Zonas Pagas Vigentes'!$D:$BF,68,FALSE)</f>
        <v>#REF!</v>
      </c>
      <c r="F125" s="193">
        <v>42552</v>
      </c>
      <c r="G125" s="209"/>
      <c r="H125" s="209"/>
      <c r="I125" s="209"/>
      <c r="J125" s="209"/>
    </row>
    <row r="126" spans="1:10" x14ac:dyDescent="0.2">
      <c r="A126" s="5">
        <v>185</v>
      </c>
      <c r="B126" s="7" t="str">
        <f>INDEX('Zonas Pagas Vigentes'!$B$2:$B$1048576,MATCH(A126,'Zonas Pagas Vigentes'!$D$2:$D$1048576,0))</f>
        <v>Activa</v>
      </c>
      <c r="C126" s="7" t="s">
        <v>841</v>
      </c>
      <c r="D126" s="7"/>
      <c r="E126" s="193" t="e">
        <f>VLOOKUP(A126,'Zonas Pagas Vigentes'!$D:$BF,68,FALSE)</f>
        <v>#REF!</v>
      </c>
      <c r="F126" s="193"/>
      <c r="G126" s="209"/>
      <c r="H126" s="209"/>
      <c r="I126" s="209"/>
      <c r="J126" s="209"/>
    </row>
    <row r="127" spans="1:10" x14ac:dyDescent="0.2">
      <c r="A127" s="5">
        <v>186</v>
      </c>
      <c r="B127" s="7" t="str">
        <f>INDEX('Zonas Pagas Vigentes'!$B$2:$B$1048576,MATCH(A127,'Zonas Pagas Vigentes'!$D$2:$D$1048576,0))</f>
        <v>Activa</v>
      </c>
      <c r="C127" s="7" t="s">
        <v>818</v>
      </c>
      <c r="D127" s="7"/>
      <c r="E127" s="193" t="e">
        <f>VLOOKUP(A127,'Zonas Pagas Vigentes'!$D:$BF,68,FALSE)</f>
        <v>#REF!</v>
      </c>
      <c r="F127" s="193"/>
      <c r="G127" s="209"/>
      <c r="H127" s="209"/>
      <c r="I127" s="209"/>
      <c r="J127" s="209"/>
    </row>
    <row r="128" spans="1:10" x14ac:dyDescent="0.2">
      <c r="A128" s="5">
        <v>187</v>
      </c>
      <c r="B128" s="7" t="str">
        <f>INDEX('Zonas Pagas Vigentes'!$B$2:$B$1048576,MATCH(A128,'Zonas Pagas Vigentes'!$D$2:$D$1048576,0))</f>
        <v>Activa</v>
      </c>
      <c r="C128" s="7"/>
      <c r="D128" s="7"/>
      <c r="E128" s="193" t="e">
        <f>VLOOKUP(A128,'Zonas Pagas Vigentes'!$D:$BF,68,FALSE)</f>
        <v>#REF!</v>
      </c>
      <c r="F128" s="193"/>
      <c r="G128" s="209"/>
      <c r="H128" s="209"/>
      <c r="I128" s="209"/>
      <c r="J128" s="209"/>
    </row>
    <row r="129" spans="1:10" x14ac:dyDescent="0.2">
      <c r="A129" s="5">
        <v>188</v>
      </c>
      <c r="B129" s="7" t="str">
        <f>INDEX('Zonas Pagas Vigentes'!$B$2:$B$1048576,MATCH(A129,'Zonas Pagas Vigentes'!$D$2:$D$1048576,0))</f>
        <v>Activa</v>
      </c>
      <c r="C129" s="7"/>
      <c r="D129" s="7"/>
      <c r="E129" s="193" t="e">
        <f>VLOOKUP(A129,'Zonas Pagas Vigentes'!$D:$BF,68,FALSE)</f>
        <v>#REF!</v>
      </c>
      <c r="F129" s="193"/>
      <c r="G129" s="209"/>
      <c r="H129" s="209"/>
      <c r="I129" s="209"/>
      <c r="J129" s="209"/>
    </row>
    <row r="130" spans="1:10" x14ac:dyDescent="0.2">
      <c r="A130" s="5">
        <v>189</v>
      </c>
      <c r="B130" s="7" t="str">
        <f>INDEX('Zonas Pagas Vigentes'!$B$2:$B$1048576,MATCH(A130,'Zonas Pagas Vigentes'!$D$2:$D$1048576,0))</f>
        <v>Eliminada</v>
      </c>
      <c r="C130" s="7" t="s">
        <v>847</v>
      </c>
      <c r="D130" s="7"/>
      <c r="E130" s="193" t="e">
        <f>VLOOKUP(A130,'Zonas Pagas Vigentes'!$D:$BF,68,FALSE)</f>
        <v>#REF!</v>
      </c>
      <c r="F130" s="193">
        <v>42522</v>
      </c>
      <c r="G130" s="209"/>
      <c r="H130" s="209"/>
      <c r="I130" s="209"/>
      <c r="J130" s="209"/>
    </row>
    <row r="131" spans="1:10" x14ac:dyDescent="0.2">
      <c r="A131" s="5">
        <v>190</v>
      </c>
      <c r="B131" s="7" t="str">
        <f>INDEX('Zonas Pagas Vigentes'!$B$2:$B$1048576,MATCH(A131,'Zonas Pagas Vigentes'!$D$2:$D$1048576,0))</f>
        <v>Eliminada</v>
      </c>
      <c r="C131" s="7" t="s">
        <v>832</v>
      </c>
      <c r="D131" s="7"/>
      <c r="E131" s="193" t="e">
        <f>VLOOKUP(A131,'Zonas Pagas Vigentes'!$D:$BF,68,FALSE)</f>
        <v>#REF!</v>
      </c>
      <c r="F131" s="193"/>
      <c r="G131" s="209"/>
      <c r="H131" s="209"/>
      <c r="I131" s="209"/>
      <c r="J131" s="209"/>
    </row>
    <row r="132" spans="1:10" x14ac:dyDescent="0.2">
      <c r="A132" s="5">
        <v>191</v>
      </c>
      <c r="B132" s="7" t="str">
        <f>INDEX('Zonas Pagas Vigentes'!$B$2:$B$1048576,MATCH(A132,'Zonas Pagas Vigentes'!$D$2:$D$1048576,0))</f>
        <v>Activa</v>
      </c>
      <c r="C132" s="7" t="s">
        <v>819</v>
      </c>
      <c r="D132" s="7"/>
      <c r="E132" s="193" t="e">
        <f>VLOOKUP(A132,'Zonas Pagas Vigentes'!$D:$BF,68,FALSE)</f>
        <v>#REF!</v>
      </c>
      <c r="F132" s="193"/>
      <c r="G132" s="209"/>
      <c r="H132" s="209"/>
      <c r="I132" s="209"/>
      <c r="J132" s="209"/>
    </row>
    <row r="133" spans="1:10" x14ac:dyDescent="0.2">
      <c r="A133" s="5">
        <v>192</v>
      </c>
      <c r="B133" s="7" t="str">
        <f>INDEX('Zonas Pagas Vigentes'!$B$2:$B$1048576,MATCH(A133,'Zonas Pagas Vigentes'!$D$2:$D$1048576,0))</f>
        <v>Eliminada</v>
      </c>
      <c r="C133" s="7" t="s">
        <v>820</v>
      </c>
      <c r="D133" s="7"/>
      <c r="E133" s="193" t="e">
        <f>VLOOKUP(A133,'Zonas Pagas Vigentes'!$D:$BF,68,FALSE)</f>
        <v>#REF!</v>
      </c>
      <c r="F133" s="193"/>
      <c r="G133" s="209"/>
      <c r="H133" s="209"/>
      <c r="I133" s="209"/>
      <c r="J133" s="209"/>
    </row>
    <row r="134" spans="1:10" x14ac:dyDescent="0.2">
      <c r="A134" s="5">
        <v>193</v>
      </c>
      <c r="B134" s="7" t="str">
        <f>INDEX('Zonas Pagas Vigentes'!$B$2:$B$1048576,MATCH(A134,'Zonas Pagas Vigentes'!$D$2:$D$1048576,0))</f>
        <v>Activa</v>
      </c>
      <c r="C134" s="7" t="s">
        <v>1983</v>
      </c>
      <c r="D134" s="7"/>
      <c r="E134" s="193" t="e">
        <f>VLOOKUP(A134,'Zonas Pagas Vigentes'!$D:$BF,68,FALSE)</f>
        <v>#REF!</v>
      </c>
      <c r="F134" s="193"/>
      <c r="G134" s="209"/>
      <c r="H134" s="209"/>
      <c r="I134" s="209"/>
      <c r="J134" s="209"/>
    </row>
    <row r="135" spans="1:10" x14ac:dyDescent="0.2">
      <c r="A135" s="5">
        <v>194</v>
      </c>
      <c r="B135" s="7" t="str">
        <f>INDEX('Zonas Pagas Vigentes'!$B$2:$B$1048576,MATCH(A135,'Zonas Pagas Vigentes'!$D$2:$D$1048576,0))</f>
        <v>Activa</v>
      </c>
      <c r="C135" s="7" t="s">
        <v>1661</v>
      </c>
      <c r="D135" s="7"/>
      <c r="E135" s="193" t="e">
        <f>VLOOKUP(A135,'Zonas Pagas Vigentes'!$D:$BF,68,FALSE)</f>
        <v>#REF!</v>
      </c>
      <c r="F135" s="193"/>
      <c r="G135" s="209"/>
      <c r="H135" s="209"/>
      <c r="I135" s="209"/>
      <c r="J135" s="209"/>
    </row>
    <row r="136" spans="1:10" x14ac:dyDescent="0.2">
      <c r="A136" s="5">
        <v>195</v>
      </c>
      <c r="B136" s="7" t="str">
        <f>INDEX('Zonas Pagas Vigentes'!$B$2:$B$1048576,MATCH(A136,'Zonas Pagas Vigentes'!$D$2:$D$1048576,0))</f>
        <v>Eliminada</v>
      </c>
      <c r="C136" s="7" t="s">
        <v>1140</v>
      </c>
      <c r="D136" s="7"/>
      <c r="E136" s="193" t="e">
        <f>VLOOKUP(A136,'Zonas Pagas Vigentes'!$D:$BF,68,FALSE)</f>
        <v>#REF!</v>
      </c>
      <c r="F136" s="193">
        <v>43014</v>
      </c>
      <c r="G136" s="209"/>
      <c r="H136" s="209"/>
      <c r="I136" s="209"/>
      <c r="J136" s="209"/>
    </row>
    <row r="137" spans="1:10" x14ac:dyDescent="0.2">
      <c r="A137" s="5">
        <v>196</v>
      </c>
      <c r="B137" s="7" t="str">
        <f>INDEX('Zonas Pagas Vigentes'!$B$2:$B$1048576,MATCH(A137,'Zonas Pagas Vigentes'!$D$2:$D$1048576,0))</f>
        <v>Eliminada</v>
      </c>
      <c r="C137" s="7" t="s">
        <v>806</v>
      </c>
      <c r="D137" s="7"/>
      <c r="E137" s="193" t="e">
        <f>VLOOKUP(A137,'Zonas Pagas Vigentes'!$D:$BF,68,FALSE)</f>
        <v>#REF!</v>
      </c>
      <c r="F137" s="193">
        <v>40970</v>
      </c>
      <c r="G137" s="209"/>
      <c r="H137" s="209"/>
      <c r="I137" s="209"/>
      <c r="J137" s="209"/>
    </row>
    <row r="138" spans="1:10" x14ac:dyDescent="0.2">
      <c r="A138" s="5">
        <v>197</v>
      </c>
      <c r="B138" s="7" t="str">
        <f>INDEX('Zonas Pagas Vigentes'!$B$2:$B$1048576,MATCH(A138,'Zonas Pagas Vigentes'!$D$2:$D$1048576,0))</f>
        <v>Eliminada</v>
      </c>
      <c r="C138" s="7" t="s">
        <v>806</v>
      </c>
      <c r="D138" s="7"/>
      <c r="E138" s="193" t="e">
        <f>VLOOKUP(A138,'Zonas Pagas Vigentes'!$D:$BF,68,FALSE)</f>
        <v>#REF!</v>
      </c>
      <c r="F138" s="193">
        <v>40970</v>
      </c>
      <c r="G138" s="209"/>
      <c r="H138" s="209"/>
      <c r="I138" s="209"/>
      <c r="J138" s="209"/>
    </row>
    <row r="139" spans="1:10" x14ac:dyDescent="0.2">
      <c r="A139" s="5">
        <v>198</v>
      </c>
      <c r="B139" s="7" t="str">
        <f>INDEX('Zonas Pagas Vigentes'!$B$2:$B$1048576,MATCH(A139,'Zonas Pagas Vigentes'!$D$2:$D$1048576,0))</f>
        <v>Eliminada</v>
      </c>
      <c r="C139" s="7" t="s">
        <v>806</v>
      </c>
      <c r="D139" s="7"/>
      <c r="E139" s="193" t="e">
        <f>VLOOKUP(A139,'Zonas Pagas Vigentes'!$D:$BF,68,FALSE)</f>
        <v>#REF!</v>
      </c>
      <c r="F139" s="193">
        <v>40970</v>
      </c>
      <c r="G139" s="209"/>
      <c r="H139" s="209"/>
      <c r="I139" s="209"/>
      <c r="J139" s="209"/>
    </row>
    <row r="140" spans="1:10" x14ac:dyDescent="0.2">
      <c r="A140" s="5">
        <v>199</v>
      </c>
      <c r="B140" s="7" t="str">
        <f>INDEX('Zonas Pagas Vigentes'!$B$2:$B$1048576,MATCH(A140,'Zonas Pagas Vigentes'!$D$2:$D$1048576,0))</f>
        <v>Activa</v>
      </c>
      <c r="C140" s="7" t="s">
        <v>1162</v>
      </c>
      <c r="D140" s="7"/>
      <c r="E140" s="193" t="e">
        <f>VLOOKUP(A140,'Zonas Pagas Vigentes'!$D:$BF,68,FALSE)</f>
        <v>#REF!</v>
      </c>
      <c r="F140" s="193"/>
      <c r="G140" s="209"/>
      <c r="H140" s="209"/>
      <c r="I140" s="209"/>
      <c r="J140" s="209"/>
    </row>
    <row r="141" spans="1:10" x14ac:dyDescent="0.2">
      <c r="A141" s="5">
        <v>200</v>
      </c>
      <c r="B141" s="7" t="str">
        <f>INDEX('Zonas Pagas Vigentes'!$B$2:$B$1048576,MATCH(A141,'Zonas Pagas Vigentes'!$D$2:$D$1048576,0))</f>
        <v>Activa</v>
      </c>
      <c r="C141" s="7" t="s">
        <v>1162</v>
      </c>
      <c r="D141" s="7"/>
      <c r="E141" s="193" t="e">
        <f>VLOOKUP(A141,'Zonas Pagas Vigentes'!$D:$BF,68,FALSE)</f>
        <v>#REF!</v>
      </c>
      <c r="F141" s="193"/>
      <c r="G141" s="209"/>
      <c r="H141" s="209"/>
      <c r="I141" s="209"/>
      <c r="J141" s="209"/>
    </row>
    <row r="142" spans="1:10" x14ac:dyDescent="0.2">
      <c r="A142" s="5">
        <v>201</v>
      </c>
      <c r="B142" s="7" t="str">
        <f>INDEX('Zonas Pagas Vigentes'!$B$2:$B$1048576,MATCH(A142,'Zonas Pagas Vigentes'!$D$2:$D$1048576,0))</f>
        <v>Activa</v>
      </c>
      <c r="C142" s="7" t="s">
        <v>1162</v>
      </c>
      <c r="D142" s="7"/>
      <c r="E142" s="193" t="e">
        <f>VLOOKUP(A142,'Zonas Pagas Vigentes'!$D:$BF,68,FALSE)</f>
        <v>#REF!</v>
      </c>
      <c r="F142" s="193"/>
      <c r="G142" s="209"/>
      <c r="H142" s="209"/>
      <c r="I142" s="209"/>
      <c r="J142" s="209"/>
    </row>
    <row r="143" spans="1:10" x14ac:dyDescent="0.2">
      <c r="A143" s="5">
        <v>202</v>
      </c>
      <c r="B143" s="7" t="str">
        <f>INDEX('Zonas Pagas Vigentes'!$B$2:$B$1048576,MATCH(A143,'Zonas Pagas Vigentes'!$D$2:$D$1048576,0))</f>
        <v>Activa</v>
      </c>
      <c r="C143" s="7" t="s">
        <v>1163</v>
      </c>
      <c r="D143" s="7"/>
      <c r="E143" s="193" t="e">
        <f>VLOOKUP(A143,'Zonas Pagas Vigentes'!$D:$BF,68,FALSE)</f>
        <v>#REF!</v>
      </c>
      <c r="F143" s="193"/>
      <c r="G143" s="209"/>
      <c r="H143" s="209"/>
      <c r="I143" s="209"/>
      <c r="J143" s="209"/>
    </row>
    <row r="144" spans="1:10" x14ac:dyDescent="0.2">
      <c r="A144" s="5">
        <v>203</v>
      </c>
      <c r="B144" s="7" t="str">
        <f>INDEX('Zonas Pagas Vigentes'!$B$2:$B$1048576,MATCH(A144,'Zonas Pagas Vigentes'!$D$2:$D$1048576,0))</f>
        <v>Activa</v>
      </c>
      <c r="C144" s="7" t="s">
        <v>1163</v>
      </c>
      <c r="D144" s="7"/>
      <c r="E144" s="193" t="e">
        <f>VLOOKUP(A144,'Zonas Pagas Vigentes'!$D:$BF,68,FALSE)</f>
        <v>#REF!</v>
      </c>
      <c r="F144" s="193"/>
      <c r="G144" s="209"/>
      <c r="H144" s="209"/>
      <c r="I144" s="209"/>
      <c r="J144" s="209"/>
    </row>
    <row r="145" spans="1:10" x14ac:dyDescent="0.2">
      <c r="A145" s="5">
        <v>204</v>
      </c>
      <c r="B145" s="7" t="str">
        <f>INDEX('Zonas Pagas Vigentes'!$B$2:$B$1048576,MATCH(A145,'Zonas Pagas Vigentes'!$D$2:$D$1048576,0))</f>
        <v>Eliminada</v>
      </c>
      <c r="C145" s="7" t="s">
        <v>810</v>
      </c>
      <c r="D145" s="7"/>
      <c r="E145" s="193"/>
      <c r="F145" s="193">
        <v>41670</v>
      </c>
      <c r="G145" s="209"/>
      <c r="H145" s="209"/>
      <c r="I145" s="209"/>
      <c r="J145" s="209"/>
    </row>
    <row r="146" spans="1:10" x14ac:dyDescent="0.2">
      <c r="A146" s="5">
        <v>205</v>
      </c>
      <c r="B146" s="7" t="str">
        <f>INDEX('Zonas Pagas Vigentes'!$B$2:$B$1048576,MATCH(A146,'Zonas Pagas Vigentes'!$D$2:$D$1048576,0))</f>
        <v>Eliminada</v>
      </c>
      <c r="C146" s="7" t="s">
        <v>810</v>
      </c>
      <c r="D146" s="7"/>
      <c r="E146" s="193" t="e">
        <f>VLOOKUP(A146,'Zonas Pagas Vigentes'!$D:$BF,68,FALSE)</f>
        <v>#REF!</v>
      </c>
      <c r="F146" s="193">
        <v>41698</v>
      </c>
      <c r="G146" s="209"/>
      <c r="H146" s="209"/>
      <c r="I146" s="209"/>
      <c r="J146" s="209"/>
    </row>
    <row r="147" spans="1:10" x14ac:dyDescent="0.2">
      <c r="A147" s="5">
        <v>206</v>
      </c>
      <c r="B147" s="7" t="str">
        <f>INDEX('Zonas Pagas Vigentes'!$B$2:$B$1048576,MATCH(A147,'Zonas Pagas Vigentes'!$D$2:$D$1048576,0))</f>
        <v>Eliminada</v>
      </c>
      <c r="C147" s="7" t="s">
        <v>811</v>
      </c>
      <c r="D147" s="7"/>
      <c r="E147" s="193"/>
      <c r="F147" s="193">
        <v>41649</v>
      </c>
      <c r="G147" s="209"/>
      <c r="H147" s="209"/>
      <c r="I147" s="209"/>
      <c r="J147" s="209"/>
    </row>
    <row r="148" spans="1:10" x14ac:dyDescent="0.2">
      <c r="A148" s="5">
        <v>207</v>
      </c>
      <c r="B148" s="7" t="str">
        <f>INDEX('Zonas Pagas Vigentes'!$B$2:$B$1048576,MATCH(A148,'Zonas Pagas Vigentes'!$D$2:$D$1048576,0))</f>
        <v>Eliminada</v>
      </c>
      <c r="C148" s="7" t="s">
        <v>811</v>
      </c>
      <c r="D148" s="7"/>
      <c r="E148" s="193" t="e">
        <f>VLOOKUP(A148,'Zonas Pagas Vigentes'!$D:$BF,68,FALSE)</f>
        <v>#REF!</v>
      </c>
      <c r="F148" s="193">
        <v>41670</v>
      </c>
      <c r="G148" s="209"/>
      <c r="H148" s="209"/>
      <c r="I148" s="209"/>
      <c r="J148" s="209"/>
    </row>
    <row r="149" spans="1:10" x14ac:dyDescent="0.2">
      <c r="A149" s="5">
        <v>208</v>
      </c>
      <c r="B149" s="7" t="str">
        <f>INDEX('Zonas Pagas Vigentes'!$B$2:$B$1048576,MATCH(A149,'Zonas Pagas Vigentes'!$D$2:$D$1048576,0))</f>
        <v>Activa</v>
      </c>
      <c r="C149" s="7" t="s">
        <v>1164</v>
      </c>
      <c r="D149" s="7"/>
      <c r="E149" s="193" t="e">
        <f>VLOOKUP(A149,'Zonas Pagas Vigentes'!$D:$BF,68,FALSE)</f>
        <v>#REF!</v>
      </c>
      <c r="F149" s="193"/>
      <c r="G149" s="209"/>
      <c r="H149" s="209"/>
      <c r="I149" s="209"/>
      <c r="J149" s="209"/>
    </row>
    <row r="150" spans="1:10" x14ac:dyDescent="0.2">
      <c r="A150" s="5">
        <v>209</v>
      </c>
      <c r="B150" s="7" t="str">
        <f>INDEX('Zonas Pagas Vigentes'!$B$2:$B$1048576,MATCH(A150,'Zonas Pagas Vigentes'!$D$2:$D$1048576,0))</f>
        <v>Activa</v>
      </c>
      <c r="C150" s="7" t="s">
        <v>1164</v>
      </c>
      <c r="D150" s="7"/>
      <c r="E150" s="193" t="e">
        <f>VLOOKUP(A150,'Zonas Pagas Vigentes'!$D:$BF,68,FALSE)</f>
        <v>#REF!</v>
      </c>
      <c r="F150" s="193"/>
      <c r="G150" s="209"/>
      <c r="H150" s="209"/>
      <c r="I150" s="209"/>
      <c r="J150" s="209"/>
    </row>
    <row r="151" spans="1:10" x14ac:dyDescent="0.2">
      <c r="A151" s="5">
        <v>210</v>
      </c>
      <c r="B151" s="7" t="str">
        <f>INDEX('Zonas Pagas Vigentes'!$B$2:$B$1048576,MATCH(A151,'Zonas Pagas Vigentes'!$D$2:$D$1048576,0))</f>
        <v>Eliminada</v>
      </c>
      <c r="C151" s="7" t="s">
        <v>848</v>
      </c>
      <c r="D151" s="7"/>
      <c r="E151" s="193" t="e">
        <f>VLOOKUP(A151,'Zonas Pagas Vigentes'!$D:$BF,68,FALSE)</f>
        <v>#REF!</v>
      </c>
      <c r="F151" s="193">
        <v>42066</v>
      </c>
      <c r="G151" s="209"/>
      <c r="H151" s="209"/>
      <c r="I151" s="209"/>
      <c r="J151" s="209"/>
    </row>
    <row r="152" spans="1:10" x14ac:dyDescent="0.2">
      <c r="A152" s="5">
        <v>211</v>
      </c>
      <c r="B152" s="7" t="str">
        <f>INDEX('Zonas Pagas Vigentes'!$B$2:$B$1048576,MATCH(A152,'Zonas Pagas Vigentes'!$D$2:$D$1048576,0))</f>
        <v>Activa</v>
      </c>
      <c r="C152" s="7" t="s">
        <v>1164</v>
      </c>
      <c r="D152" s="7"/>
      <c r="E152" s="193" t="e">
        <f>VLOOKUP(A152,'Zonas Pagas Vigentes'!$D:$BF,68,FALSE)</f>
        <v>#REF!</v>
      </c>
      <c r="F152" s="193"/>
      <c r="G152" s="209"/>
      <c r="H152" s="209"/>
      <c r="I152" s="209"/>
      <c r="J152" s="209"/>
    </row>
    <row r="153" spans="1:10" x14ac:dyDescent="0.2">
      <c r="A153" s="5">
        <v>212</v>
      </c>
      <c r="B153" s="7" t="str">
        <f>INDEX('Zonas Pagas Vigentes'!$B$2:$B$1048576,MATCH(A153,'Zonas Pagas Vigentes'!$D$2:$D$1048576,0))</f>
        <v>Activa</v>
      </c>
      <c r="C153" s="7" t="s">
        <v>1164</v>
      </c>
      <c r="D153" s="7"/>
      <c r="E153" s="193" t="e">
        <f>VLOOKUP(A153,'Zonas Pagas Vigentes'!$D:$BF,68,FALSE)</f>
        <v>#REF!</v>
      </c>
      <c r="F153" s="193"/>
      <c r="G153" s="209"/>
      <c r="H153" s="209"/>
      <c r="I153" s="209"/>
      <c r="J153" s="209"/>
    </row>
    <row r="154" spans="1:10" x14ac:dyDescent="0.2">
      <c r="A154" s="5">
        <v>213</v>
      </c>
      <c r="B154" s="7" t="str">
        <f>INDEX('Zonas Pagas Vigentes'!$B$2:$B$1048576,MATCH(A154,'Zonas Pagas Vigentes'!$D$2:$D$1048576,0))</f>
        <v>Activa</v>
      </c>
      <c r="C154" s="7" t="s">
        <v>1164</v>
      </c>
      <c r="D154" s="7"/>
      <c r="E154" s="193" t="e">
        <f>VLOOKUP(A154,'Zonas Pagas Vigentes'!$D:$BF,68,FALSE)</f>
        <v>#REF!</v>
      </c>
      <c r="F154" s="193">
        <v>42020</v>
      </c>
      <c r="G154" s="209"/>
      <c r="H154" s="209"/>
      <c r="I154" s="209"/>
      <c r="J154" s="209"/>
    </row>
    <row r="155" spans="1:10" x14ac:dyDescent="0.2">
      <c r="A155" s="5">
        <v>214</v>
      </c>
      <c r="B155" s="7" t="str">
        <f>INDEX('Zonas Pagas Vigentes'!$B$2:$B$1048576,MATCH(A155,'Zonas Pagas Vigentes'!$D$2:$D$1048576,0))</f>
        <v>Activa</v>
      </c>
      <c r="C155" s="7"/>
      <c r="D155" s="7"/>
      <c r="E155" s="193" t="e">
        <f>VLOOKUP(A155,'Zonas Pagas Vigentes'!$D:$BF,68,FALSE)</f>
        <v>#REF!</v>
      </c>
      <c r="F155" s="193"/>
      <c r="G155" s="209"/>
      <c r="H155" s="209"/>
      <c r="I155" s="209"/>
      <c r="J155" s="209"/>
    </row>
    <row r="156" spans="1:10" x14ac:dyDescent="0.2">
      <c r="A156" s="5">
        <v>215</v>
      </c>
      <c r="B156" s="7" t="str">
        <f>INDEX('Zonas Pagas Vigentes'!$B$2:$B$1048576,MATCH(A156,'Zonas Pagas Vigentes'!$D$2:$D$1048576,0))</f>
        <v>Activa</v>
      </c>
      <c r="C156" s="7"/>
      <c r="D156" s="7"/>
      <c r="E156" s="193" t="e">
        <f>VLOOKUP(A156,'Zonas Pagas Vigentes'!$D:$BF,68,FALSE)</f>
        <v>#REF!</v>
      </c>
      <c r="F156" s="193"/>
      <c r="G156" s="209"/>
      <c r="H156" s="209"/>
      <c r="I156" s="209"/>
      <c r="J156" s="209"/>
    </row>
    <row r="157" spans="1:10" x14ac:dyDescent="0.2">
      <c r="A157" s="5">
        <v>216</v>
      </c>
      <c r="B157" s="7" t="str">
        <f>INDEX('Zonas Pagas Vigentes'!$B$2:$B$1048576,MATCH(A157,'Zonas Pagas Vigentes'!$D$2:$D$1048576,0))</f>
        <v>Activa</v>
      </c>
      <c r="C157" s="7"/>
      <c r="D157" s="7"/>
      <c r="E157" s="193" t="e">
        <f>VLOOKUP(A157,'Zonas Pagas Vigentes'!$D:$BF,68,FALSE)</f>
        <v>#REF!</v>
      </c>
      <c r="F157" s="193"/>
      <c r="G157" s="209"/>
      <c r="H157" s="209"/>
      <c r="I157" s="209"/>
      <c r="J157" s="209"/>
    </row>
    <row r="158" spans="1:10" x14ac:dyDescent="0.2">
      <c r="A158" s="5">
        <v>217</v>
      </c>
      <c r="B158" s="7" t="str">
        <f>INDEX('Zonas Pagas Vigentes'!$B$2:$B$1048576,MATCH(A158,'Zonas Pagas Vigentes'!$D$2:$D$1048576,0))</f>
        <v>Activa</v>
      </c>
      <c r="C158" s="7"/>
      <c r="D158" s="7"/>
      <c r="E158" s="193" t="e">
        <f>VLOOKUP(A158,'Zonas Pagas Vigentes'!$D:$BF,68,FALSE)</f>
        <v>#REF!</v>
      </c>
      <c r="F158" s="193"/>
      <c r="G158" s="209"/>
      <c r="H158" s="209"/>
      <c r="I158" s="209"/>
      <c r="J158" s="209"/>
    </row>
    <row r="159" spans="1:10" x14ac:dyDescent="0.2">
      <c r="A159" s="5">
        <v>218</v>
      </c>
      <c r="B159" s="7" t="str">
        <f>INDEX('Zonas Pagas Vigentes'!$B$2:$B$1048576,MATCH(A159,'Zonas Pagas Vigentes'!$D$2:$D$1048576,0))</f>
        <v>Activa</v>
      </c>
      <c r="C159" s="7"/>
      <c r="D159" s="7"/>
      <c r="E159" s="193" t="e">
        <f>VLOOKUP(A159,'Zonas Pagas Vigentes'!$D:$BF,68,FALSE)</f>
        <v>#REF!</v>
      </c>
      <c r="F159" s="193"/>
      <c r="G159" s="209"/>
      <c r="H159" s="209"/>
      <c r="I159" s="209"/>
      <c r="J159" s="209"/>
    </row>
    <row r="160" spans="1:10" x14ac:dyDescent="0.2">
      <c r="A160" s="5">
        <v>219</v>
      </c>
      <c r="B160" s="7" t="str">
        <f>INDEX('Zonas Pagas Vigentes'!$B$2:$B$1048576,MATCH(A160,'Zonas Pagas Vigentes'!$D$2:$D$1048576,0))</f>
        <v>Eliminada</v>
      </c>
      <c r="C160" s="7" t="s">
        <v>1167</v>
      </c>
      <c r="D160" s="7"/>
      <c r="E160" s="193" t="e">
        <f>VLOOKUP(A160,'Zonas Pagas Vigentes'!$D:$BF,68,FALSE)</f>
        <v>#REF!</v>
      </c>
      <c r="F160" s="193">
        <v>42992</v>
      </c>
      <c r="G160" s="209"/>
      <c r="H160" s="209"/>
      <c r="I160" s="209"/>
      <c r="J160" s="209"/>
    </row>
    <row r="161" spans="1:10" x14ac:dyDescent="0.2">
      <c r="A161" s="5">
        <v>220</v>
      </c>
      <c r="B161" s="7" t="str">
        <f>INDEX('Zonas Pagas Vigentes'!$B$2:$B$1048576,MATCH(A161,'Zonas Pagas Vigentes'!$D$2:$D$1048576,0))</f>
        <v>Activa</v>
      </c>
      <c r="C161" s="7"/>
      <c r="D161" s="7"/>
      <c r="E161" s="193" t="e">
        <f>VLOOKUP(A161,'Zonas Pagas Vigentes'!$D:$BF,68,FALSE)</f>
        <v>#REF!</v>
      </c>
      <c r="F161" s="193"/>
      <c r="G161" s="209"/>
      <c r="H161" s="209"/>
      <c r="I161" s="209"/>
      <c r="J161" s="209"/>
    </row>
    <row r="162" spans="1:10" x14ac:dyDescent="0.2">
      <c r="A162" s="5">
        <v>221</v>
      </c>
      <c r="B162" s="7" t="str">
        <f>INDEX('Zonas Pagas Vigentes'!$B$2:$B$1048576,MATCH(A162,'Zonas Pagas Vigentes'!$D$2:$D$1048576,0))</f>
        <v>Activa</v>
      </c>
      <c r="C162" s="7"/>
      <c r="D162" s="7"/>
      <c r="E162" s="193" t="e">
        <f>VLOOKUP(A162,'Zonas Pagas Vigentes'!$D:$BF,68,FALSE)</f>
        <v>#REF!</v>
      </c>
      <c r="F162" s="193"/>
      <c r="G162" s="209"/>
      <c r="H162" s="209"/>
      <c r="I162" s="209"/>
      <c r="J162" s="209"/>
    </row>
    <row r="163" spans="1:10" x14ac:dyDescent="0.2">
      <c r="A163" s="5">
        <v>222</v>
      </c>
      <c r="B163" s="7" t="str">
        <f>INDEX('Zonas Pagas Vigentes'!$B$2:$B$1048576,MATCH(A163,'Zonas Pagas Vigentes'!$D$2:$D$1048576,0))</f>
        <v>Activa</v>
      </c>
      <c r="C163" s="7"/>
      <c r="D163" s="7"/>
      <c r="E163" s="193" t="e">
        <f>VLOOKUP(A163,'Zonas Pagas Vigentes'!$D:$BF,68,FALSE)</f>
        <v>#REF!</v>
      </c>
      <c r="F163" s="193"/>
      <c r="G163" s="209"/>
      <c r="H163" s="209"/>
      <c r="I163" s="209"/>
      <c r="J163" s="209"/>
    </row>
    <row r="164" spans="1:10" x14ac:dyDescent="0.2">
      <c r="A164" s="5">
        <v>223</v>
      </c>
      <c r="B164" s="7" t="str">
        <f>INDEX('Zonas Pagas Vigentes'!$B$2:$B$1048576,MATCH(A164,'Zonas Pagas Vigentes'!$D$2:$D$1048576,0))</f>
        <v>Activa</v>
      </c>
      <c r="C164" s="7"/>
      <c r="D164" s="7"/>
      <c r="E164" s="193" t="e">
        <f>VLOOKUP(A164,'Zonas Pagas Vigentes'!$D:$BF,68,FALSE)</f>
        <v>#REF!</v>
      </c>
      <c r="F164" s="193"/>
      <c r="G164" s="209"/>
      <c r="H164" s="209"/>
      <c r="I164" s="209"/>
      <c r="J164" s="209"/>
    </row>
    <row r="165" spans="1:10" x14ac:dyDescent="0.2">
      <c r="A165" s="5">
        <v>224</v>
      </c>
      <c r="B165" s="7" t="str">
        <f>INDEX('Zonas Pagas Vigentes'!$B$2:$B$1048576,MATCH(A165,'Zonas Pagas Vigentes'!$D$2:$D$1048576,0))</f>
        <v>Activa</v>
      </c>
      <c r="C165" s="7"/>
      <c r="D165" s="7"/>
      <c r="E165" s="193" t="e">
        <f>VLOOKUP(A165,'Zonas Pagas Vigentes'!$D:$BF,68,FALSE)</f>
        <v>#REF!</v>
      </c>
      <c r="F165" s="193"/>
      <c r="G165" s="209"/>
      <c r="H165" s="209"/>
      <c r="I165" s="209"/>
      <c r="J165" s="209"/>
    </row>
    <row r="166" spans="1:10" x14ac:dyDescent="0.2">
      <c r="A166" s="5">
        <v>225</v>
      </c>
      <c r="B166" s="7" t="str">
        <f>INDEX('Zonas Pagas Vigentes'!$B$2:$B$1048576,MATCH(A166,'Zonas Pagas Vigentes'!$D$2:$D$1048576,0))</f>
        <v>Activa</v>
      </c>
      <c r="C166" s="7"/>
      <c r="D166" s="7"/>
      <c r="E166" s="193" t="e">
        <f>VLOOKUP(A166,'Zonas Pagas Vigentes'!$D:$BF,68,FALSE)</f>
        <v>#REF!</v>
      </c>
      <c r="F166" s="193"/>
      <c r="G166" s="209"/>
      <c r="H166" s="209"/>
      <c r="I166" s="209"/>
      <c r="J166" s="209"/>
    </row>
    <row r="167" spans="1:10" x14ac:dyDescent="0.2">
      <c r="A167" s="5">
        <v>226</v>
      </c>
      <c r="B167" s="7" t="str">
        <f>INDEX('Zonas Pagas Vigentes'!$B$2:$B$1048576,MATCH(A167,'Zonas Pagas Vigentes'!$D$2:$D$1048576,0))</f>
        <v>Activa</v>
      </c>
      <c r="C167" s="7"/>
      <c r="D167" s="7"/>
      <c r="E167" s="193" t="e">
        <f>VLOOKUP(A167,'Zonas Pagas Vigentes'!$D:$BF,68,FALSE)</f>
        <v>#REF!</v>
      </c>
      <c r="F167" s="193"/>
      <c r="G167" s="209"/>
      <c r="H167" s="209"/>
      <c r="I167" s="209"/>
      <c r="J167" s="209"/>
    </row>
    <row r="168" spans="1:10" x14ac:dyDescent="0.2">
      <c r="A168" s="5">
        <v>227</v>
      </c>
      <c r="B168" s="7" t="str">
        <f>INDEX('Zonas Pagas Vigentes'!$B$2:$B$1048576,MATCH(A168,'Zonas Pagas Vigentes'!$D$2:$D$1048576,0))</f>
        <v>Activa</v>
      </c>
      <c r="C168" s="7"/>
      <c r="D168" s="7"/>
      <c r="E168" s="193" t="e">
        <f>VLOOKUP(A168,'Zonas Pagas Vigentes'!$D:$BF,68,FALSE)</f>
        <v>#REF!</v>
      </c>
      <c r="F168" s="193"/>
      <c r="G168" s="209"/>
      <c r="H168" s="209"/>
      <c r="I168" s="209"/>
      <c r="J168" s="209"/>
    </row>
    <row r="169" spans="1:10" x14ac:dyDescent="0.2">
      <c r="A169" s="5">
        <v>228</v>
      </c>
      <c r="B169" s="7" t="str">
        <f>INDEX('Zonas Pagas Vigentes'!$B$2:$B$1048576,MATCH(A169,'Zonas Pagas Vigentes'!$D$2:$D$1048576,0))</f>
        <v>Activa</v>
      </c>
      <c r="C169" s="7"/>
      <c r="D169" s="7"/>
      <c r="E169" s="193" t="e">
        <f>VLOOKUP(A169,'Zonas Pagas Vigentes'!$D:$BF,68,FALSE)</f>
        <v>#REF!</v>
      </c>
      <c r="F169" s="193"/>
      <c r="G169" s="209"/>
      <c r="H169" s="209"/>
      <c r="I169" s="209"/>
      <c r="J169" s="209"/>
    </row>
    <row r="170" spans="1:10" x14ac:dyDescent="0.2">
      <c r="A170" s="5">
        <v>229</v>
      </c>
      <c r="B170" s="7" t="str">
        <f>INDEX('Zonas Pagas Vigentes'!$B$2:$B$1048576,MATCH(A170,'Zonas Pagas Vigentes'!$D$2:$D$1048576,0))</f>
        <v>Activa</v>
      </c>
      <c r="C170" s="7"/>
      <c r="D170" s="7"/>
      <c r="E170" s="193" t="e">
        <f>VLOOKUP(A170,'Zonas Pagas Vigentes'!$D:$BF,68,FALSE)</f>
        <v>#REF!</v>
      </c>
      <c r="F170" s="193"/>
      <c r="G170" s="209"/>
      <c r="H170" s="209"/>
      <c r="I170" s="209"/>
      <c r="J170" s="209"/>
    </row>
    <row r="171" spans="1:10" x14ac:dyDescent="0.2">
      <c r="A171" s="5">
        <v>230</v>
      </c>
      <c r="B171" s="7" t="str">
        <f>INDEX('Zonas Pagas Vigentes'!$B$2:$B$1048576,MATCH(A171,'Zonas Pagas Vigentes'!$D$2:$D$1048576,0))</f>
        <v>Eliminada</v>
      </c>
      <c r="C171" s="7" t="s">
        <v>812</v>
      </c>
      <c r="D171" s="7"/>
      <c r="E171" s="193" t="e">
        <f>VLOOKUP(A171,'Zonas Pagas Vigentes'!$D:$BF,68,FALSE)</f>
        <v>#REF!</v>
      </c>
      <c r="F171" s="193">
        <v>41992</v>
      </c>
      <c r="G171" s="209"/>
      <c r="H171" s="209"/>
      <c r="I171" s="209"/>
      <c r="J171" s="209"/>
    </row>
    <row r="172" spans="1:10" x14ac:dyDescent="0.2">
      <c r="A172" s="5">
        <v>231</v>
      </c>
      <c r="B172" s="7" t="str">
        <f>INDEX('Zonas Pagas Vigentes'!$B$2:$B$1048576,MATCH(A172,'Zonas Pagas Vigentes'!$D$2:$D$1048576,0))</f>
        <v>Activa</v>
      </c>
      <c r="C172" s="7"/>
      <c r="D172" s="7"/>
      <c r="E172" s="193" t="e">
        <f>VLOOKUP(A172,'Zonas Pagas Vigentes'!$D:$BF,68,FALSE)</f>
        <v>#REF!</v>
      </c>
      <c r="F172" s="193"/>
      <c r="G172" s="209"/>
      <c r="H172" s="209"/>
      <c r="I172" s="209"/>
      <c r="J172" s="209"/>
    </row>
    <row r="173" spans="1:10" x14ac:dyDescent="0.2">
      <c r="A173" s="5">
        <v>232</v>
      </c>
      <c r="B173" s="7" t="str">
        <f>INDEX('Zonas Pagas Vigentes'!$B$2:$B$1048576,MATCH(A173,'Zonas Pagas Vigentes'!$D$2:$D$1048576,0))</f>
        <v>Activa</v>
      </c>
      <c r="C173" s="7"/>
      <c r="D173" s="7"/>
      <c r="E173" s="193" t="e">
        <f>VLOOKUP(A173,'Zonas Pagas Vigentes'!$D:$BF,68,FALSE)</f>
        <v>#REF!</v>
      </c>
      <c r="F173" s="193"/>
      <c r="G173" s="209"/>
      <c r="H173" s="209"/>
      <c r="I173" s="209"/>
      <c r="J173" s="209"/>
    </row>
    <row r="174" spans="1:10" x14ac:dyDescent="0.2">
      <c r="A174" s="5">
        <v>233</v>
      </c>
      <c r="B174" s="7" t="str">
        <f>INDEX('Zonas Pagas Vigentes'!$B$2:$B$1048576,MATCH(A174,'Zonas Pagas Vigentes'!$D$2:$D$1048576,0))</f>
        <v>Activa</v>
      </c>
      <c r="C174" s="7"/>
      <c r="D174" s="7"/>
      <c r="E174" s="193" t="e">
        <f>VLOOKUP(A174,'Zonas Pagas Vigentes'!$D:$BF,68,FALSE)</f>
        <v>#REF!</v>
      </c>
      <c r="F174" s="193"/>
      <c r="G174" s="209"/>
      <c r="H174" s="209"/>
      <c r="I174" s="209"/>
      <c r="J174" s="209"/>
    </row>
    <row r="175" spans="1:10" x14ac:dyDescent="0.2">
      <c r="A175" s="5">
        <v>234</v>
      </c>
      <c r="B175" s="7" t="str">
        <f>INDEX('Zonas Pagas Vigentes'!$B$2:$B$1048576,MATCH(A175,'Zonas Pagas Vigentes'!$D$2:$D$1048576,0))</f>
        <v>Activa</v>
      </c>
      <c r="C175" s="7"/>
      <c r="D175" s="7"/>
      <c r="E175" s="193" t="e">
        <f>VLOOKUP(A175,'Zonas Pagas Vigentes'!$D:$BF,68,FALSE)</f>
        <v>#REF!</v>
      </c>
      <c r="F175" s="193"/>
      <c r="G175" s="209"/>
      <c r="H175" s="209"/>
      <c r="I175" s="209"/>
      <c r="J175" s="209"/>
    </row>
    <row r="176" spans="1:10" x14ac:dyDescent="0.2">
      <c r="A176" s="5">
        <v>235</v>
      </c>
      <c r="B176" s="7" t="str">
        <f>INDEX('Zonas Pagas Vigentes'!$B$2:$B$1048576,MATCH(A176,'Zonas Pagas Vigentes'!$D$2:$D$1048576,0))</f>
        <v>Eliminada</v>
      </c>
      <c r="C176" s="7" t="s">
        <v>812</v>
      </c>
      <c r="D176" s="7"/>
      <c r="E176" s="193" t="e">
        <f>VLOOKUP(A176,'Zonas Pagas Vigentes'!$D:$BF,68,FALSE)</f>
        <v>#REF!</v>
      </c>
      <c r="F176" s="193">
        <v>41982</v>
      </c>
      <c r="G176" s="209"/>
      <c r="H176" s="209"/>
      <c r="I176" s="209"/>
      <c r="J176" s="209"/>
    </row>
    <row r="177" spans="1:10" x14ac:dyDescent="0.2">
      <c r="A177" s="5">
        <v>236</v>
      </c>
      <c r="B177" s="7" t="str">
        <f>INDEX('Zonas Pagas Vigentes'!$B$2:$B$1048576,MATCH(A177,'Zonas Pagas Vigentes'!$D$2:$D$1048576,0))</f>
        <v>Activa</v>
      </c>
      <c r="C177" s="7"/>
      <c r="D177" s="7"/>
      <c r="E177" s="193" t="e">
        <f>VLOOKUP(A177,'Zonas Pagas Vigentes'!$D:$BF,68,FALSE)</f>
        <v>#REF!</v>
      </c>
      <c r="F177" s="193"/>
      <c r="G177" s="209"/>
      <c r="H177" s="209"/>
      <c r="I177" s="209"/>
      <c r="J177" s="209"/>
    </row>
    <row r="178" spans="1:10" x14ac:dyDescent="0.2">
      <c r="A178" s="5">
        <v>237</v>
      </c>
      <c r="B178" s="7" t="str">
        <f>INDEX('Zonas Pagas Vigentes'!$B$2:$B$1048576,MATCH(A178,'Zonas Pagas Vigentes'!$D$2:$D$1048576,0))</f>
        <v>Activa</v>
      </c>
      <c r="C178" s="7"/>
      <c r="D178" s="7"/>
      <c r="E178" s="193" t="e">
        <f>VLOOKUP(A178,'Zonas Pagas Vigentes'!$D:$BF,68,FALSE)</f>
        <v>#REF!</v>
      </c>
      <c r="F178" s="193"/>
      <c r="G178" s="209"/>
      <c r="H178" s="209"/>
      <c r="I178" s="209"/>
      <c r="J178" s="209"/>
    </row>
    <row r="179" spans="1:10" x14ac:dyDescent="0.2">
      <c r="A179" s="5">
        <v>238</v>
      </c>
      <c r="B179" s="7" t="str">
        <f>INDEX('Zonas Pagas Vigentes'!$B$2:$B$1048576,MATCH(A179,'Zonas Pagas Vigentes'!$D$2:$D$1048576,0))</f>
        <v>Activa</v>
      </c>
      <c r="C179" s="7"/>
      <c r="D179" s="7"/>
      <c r="E179" s="193" t="e">
        <f>VLOOKUP(A179,'Zonas Pagas Vigentes'!$D:$BF,68,FALSE)</f>
        <v>#REF!</v>
      </c>
      <c r="F179" s="193"/>
      <c r="G179" s="209"/>
      <c r="H179" s="209"/>
      <c r="I179" s="209"/>
      <c r="J179" s="209"/>
    </row>
    <row r="180" spans="1:10" x14ac:dyDescent="0.2">
      <c r="A180" s="5">
        <v>239</v>
      </c>
      <c r="B180" s="7" t="str">
        <f>INDEX('Zonas Pagas Vigentes'!$B$2:$B$1048576,MATCH(A180,'Zonas Pagas Vigentes'!$D$2:$D$1048576,0))</f>
        <v>Activa</v>
      </c>
      <c r="C180" s="7"/>
      <c r="D180" s="7"/>
      <c r="E180" s="193" t="e">
        <f>VLOOKUP(A180,'Zonas Pagas Vigentes'!$D:$BF,68,FALSE)</f>
        <v>#REF!</v>
      </c>
      <c r="F180" s="193"/>
      <c r="G180" s="209"/>
      <c r="H180" s="209"/>
      <c r="I180" s="209"/>
      <c r="J180" s="209"/>
    </row>
    <row r="181" spans="1:10" x14ac:dyDescent="0.2">
      <c r="A181" s="5">
        <v>240</v>
      </c>
      <c r="B181" s="7" t="str">
        <f>INDEX('Zonas Pagas Vigentes'!$B$2:$B$1048576,MATCH(A181,'Zonas Pagas Vigentes'!$D$2:$D$1048576,0))</f>
        <v>Activa</v>
      </c>
      <c r="C181" s="7"/>
      <c r="D181" s="7"/>
      <c r="E181" s="193" t="e">
        <f>VLOOKUP(A181,'Zonas Pagas Vigentes'!$D:$BF,68,FALSE)</f>
        <v>#REF!</v>
      </c>
      <c r="F181" s="193"/>
      <c r="G181" s="209"/>
      <c r="H181" s="209"/>
      <c r="I181" s="209"/>
      <c r="J181" s="209"/>
    </row>
    <row r="182" spans="1:10" x14ac:dyDescent="0.2">
      <c r="A182" s="5">
        <v>241</v>
      </c>
      <c r="B182" s="7" t="str">
        <f>INDEX('Zonas Pagas Vigentes'!$B$2:$B$1048576,MATCH(A182,'Zonas Pagas Vigentes'!$D$2:$D$1048576,0))</f>
        <v>Activa</v>
      </c>
      <c r="C182" s="7" t="s">
        <v>846</v>
      </c>
      <c r="D182" s="7"/>
      <c r="E182" s="193" t="e">
        <f>VLOOKUP(A182,'Zonas Pagas Vigentes'!$D:$BF,68,FALSE)</f>
        <v>#REF!</v>
      </c>
      <c r="F182" s="193"/>
      <c r="G182" s="209"/>
      <c r="H182" s="209"/>
      <c r="I182" s="209"/>
      <c r="J182" s="209"/>
    </row>
    <row r="183" spans="1:10" x14ac:dyDescent="0.2">
      <c r="A183" s="5">
        <v>242</v>
      </c>
      <c r="B183" s="7" t="str">
        <f>INDEX('Zonas Pagas Vigentes'!$B$2:$B$1048576,MATCH(A183,'Zonas Pagas Vigentes'!$D$2:$D$1048576,0))</f>
        <v>Activa</v>
      </c>
      <c r="C183" s="7" t="s">
        <v>846</v>
      </c>
      <c r="D183" s="7"/>
      <c r="E183" s="193" t="e">
        <f>VLOOKUP(A183,'Zonas Pagas Vigentes'!$D:$BF,68,FALSE)</f>
        <v>#REF!</v>
      </c>
      <c r="F183" s="193"/>
      <c r="G183" s="209"/>
      <c r="H183" s="209"/>
      <c r="I183" s="209"/>
      <c r="J183" s="209"/>
    </row>
    <row r="184" spans="1:10" x14ac:dyDescent="0.2">
      <c r="A184" s="5">
        <v>243</v>
      </c>
      <c r="B184" s="7" t="str">
        <f>INDEX('Zonas Pagas Vigentes'!$B$2:$B$1048576,MATCH(A184,'Zonas Pagas Vigentes'!$D$2:$D$1048576,0))</f>
        <v>Activa</v>
      </c>
      <c r="C184" s="7"/>
      <c r="D184" s="7"/>
      <c r="E184" s="193" t="e">
        <f>VLOOKUP(A184,'Zonas Pagas Vigentes'!$D:$BF,68,FALSE)</f>
        <v>#REF!</v>
      </c>
      <c r="F184" s="193"/>
      <c r="G184" s="209"/>
      <c r="H184" s="209"/>
      <c r="I184" s="209"/>
      <c r="J184" s="209"/>
    </row>
    <row r="185" spans="1:10" x14ac:dyDescent="0.2">
      <c r="A185" s="5">
        <v>244</v>
      </c>
      <c r="B185" s="7" t="str">
        <f>INDEX('Zonas Pagas Vigentes'!$B$2:$B$1048576,MATCH(A185,'Zonas Pagas Vigentes'!$D$2:$D$1048576,0))</f>
        <v>Eliminada</v>
      </c>
      <c r="C185" s="7" t="s">
        <v>812</v>
      </c>
      <c r="D185" s="7"/>
      <c r="E185" s="193" t="e">
        <f>VLOOKUP(A185,'Zonas Pagas Vigentes'!$D:$BF,68,FALSE)</f>
        <v>#REF!</v>
      </c>
      <c r="F185" s="193">
        <v>41982</v>
      </c>
      <c r="G185" s="209"/>
      <c r="H185" s="209"/>
      <c r="I185" s="209"/>
      <c r="J185" s="209"/>
    </row>
    <row r="186" spans="1:10" x14ac:dyDescent="0.2">
      <c r="A186" s="5">
        <v>245</v>
      </c>
      <c r="B186" s="7" t="str">
        <f>INDEX('Zonas Pagas Vigentes'!$B$2:$B$1048576,MATCH(A186,'Zonas Pagas Vigentes'!$D$2:$D$1048576,0))</f>
        <v>Activa</v>
      </c>
      <c r="C186" s="7" t="s">
        <v>821</v>
      </c>
      <c r="D186" s="7"/>
      <c r="E186" s="193" t="e">
        <f>VLOOKUP(A186,'Zonas Pagas Vigentes'!$D:$BF,68,FALSE)</f>
        <v>#REF!</v>
      </c>
      <c r="F186" s="193"/>
      <c r="G186" s="209"/>
      <c r="H186" s="209"/>
      <c r="I186" s="209"/>
      <c r="J186" s="209"/>
    </row>
    <row r="187" spans="1:10" x14ac:dyDescent="0.2">
      <c r="A187" s="5">
        <v>246</v>
      </c>
      <c r="B187" s="7" t="str">
        <f>INDEX('Zonas Pagas Vigentes'!$B$2:$B$1048576,MATCH(A187,'Zonas Pagas Vigentes'!$D$2:$D$1048576,0))</f>
        <v>Activa</v>
      </c>
      <c r="C187" s="7" t="s">
        <v>1137</v>
      </c>
      <c r="D187" s="7"/>
      <c r="E187" s="193" t="e">
        <f>VLOOKUP(A187,'Zonas Pagas Vigentes'!$D:$BF,68,FALSE)</f>
        <v>#REF!</v>
      </c>
      <c r="F187" s="193"/>
      <c r="G187" s="209"/>
      <c r="H187" s="209"/>
      <c r="I187" s="209"/>
      <c r="J187" s="209"/>
    </row>
    <row r="188" spans="1:10" x14ac:dyDescent="0.2">
      <c r="A188" s="5">
        <v>247</v>
      </c>
      <c r="B188" s="7" t="str">
        <f>INDEX('Zonas Pagas Vigentes'!$B$2:$B$1048576,MATCH(A188,'Zonas Pagas Vigentes'!$D$2:$D$1048576,0))</f>
        <v>Activa</v>
      </c>
      <c r="C188" s="7" t="s">
        <v>1137</v>
      </c>
      <c r="D188" s="7"/>
      <c r="E188" s="193" t="e">
        <f>VLOOKUP(A188,'Zonas Pagas Vigentes'!$D:$BF,68,FALSE)</f>
        <v>#REF!</v>
      </c>
      <c r="F188" s="193"/>
      <c r="G188" s="209"/>
      <c r="H188" s="209"/>
      <c r="I188" s="209"/>
      <c r="J188" s="209"/>
    </row>
    <row r="189" spans="1:10" x14ac:dyDescent="0.2">
      <c r="A189" s="5">
        <v>248</v>
      </c>
      <c r="B189" s="7" t="str">
        <f>INDEX('Zonas Pagas Vigentes'!$B$2:$B$1048576,MATCH(A189,'Zonas Pagas Vigentes'!$D$2:$D$1048576,0))</f>
        <v>Activa</v>
      </c>
      <c r="C189" s="7" t="s">
        <v>1137</v>
      </c>
      <c r="D189" s="7"/>
      <c r="E189" s="193" t="e">
        <f>VLOOKUP(A189,'Zonas Pagas Vigentes'!$D:$BF,68,FALSE)</f>
        <v>#REF!</v>
      </c>
      <c r="F189" s="193"/>
      <c r="G189" s="209"/>
      <c r="H189" s="209"/>
      <c r="I189" s="209"/>
      <c r="J189" s="209"/>
    </row>
    <row r="190" spans="1:10" x14ac:dyDescent="0.2">
      <c r="A190" s="5">
        <v>249</v>
      </c>
      <c r="B190" s="7" t="str">
        <f>INDEX('Zonas Pagas Vigentes'!$B$2:$B$1048576,MATCH(A190,'Zonas Pagas Vigentes'!$D$2:$D$1048576,0))</f>
        <v>Activa</v>
      </c>
      <c r="C190" s="7" t="s">
        <v>2100</v>
      </c>
      <c r="D190" s="7"/>
      <c r="E190" s="193" t="e">
        <f>VLOOKUP(A190,'Zonas Pagas Vigentes'!$D:$BF,68,FALSE)</f>
        <v>#REF!</v>
      </c>
      <c r="F190" s="193"/>
      <c r="G190" s="209"/>
      <c r="H190" s="209"/>
      <c r="I190" s="209"/>
      <c r="J190" s="209"/>
    </row>
    <row r="191" spans="1:10" x14ac:dyDescent="0.2">
      <c r="A191" s="5">
        <v>250</v>
      </c>
      <c r="B191" s="7" t="str">
        <f>INDEX('Zonas Pagas Vigentes'!$B$2:$B$1048576,MATCH(A191,'Zonas Pagas Vigentes'!$D$2:$D$1048576,0))</f>
        <v>Activa</v>
      </c>
      <c r="C191" s="7" t="s">
        <v>2101</v>
      </c>
      <c r="D191" s="7"/>
      <c r="E191" s="193" t="e">
        <f>VLOOKUP(A191,'Zonas Pagas Vigentes'!$D:$BF,68,FALSE)</f>
        <v>#REF!</v>
      </c>
      <c r="F191" s="193"/>
      <c r="G191" s="209"/>
      <c r="H191" s="209"/>
      <c r="I191" s="209"/>
      <c r="J191" s="209"/>
    </row>
    <row r="192" spans="1:10" x14ac:dyDescent="0.2">
      <c r="A192" s="5">
        <v>251</v>
      </c>
      <c r="B192" s="7" t="str">
        <f>INDEX('Zonas Pagas Vigentes'!$B$2:$B$1048576,MATCH(A192,'Zonas Pagas Vigentes'!$D$2:$D$1048576,0))</f>
        <v>Activa</v>
      </c>
      <c r="C192" s="7" t="s">
        <v>2103</v>
      </c>
      <c r="D192" s="7"/>
      <c r="E192" s="193" t="e">
        <f>VLOOKUP(A192,'Zonas Pagas Vigentes'!$D:$BF,68,FALSE)</f>
        <v>#REF!</v>
      </c>
      <c r="F192" s="193"/>
      <c r="G192" s="209"/>
      <c r="H192" s="209"/>
      <c r="I192" s="209"/>
      <c r="J192" s="209"/>
    </row>
    <row r="193" spans="1:10" x14ac:dyDescent="0.2">
      <c r="A193" s="5">
        <v>252</v>
      </c>
      <c r="B193" s="7" t="str">
        <f>INDEX('Zonas Pagas Vigentes'!$B$2:$B$1048576,MATCH(A193,'Zonas Pagas Vigentes'!$D$2:$D$1048576,0))</f>
        <v>Activa</v>
      </c>
      <c r="C193" s="7"/>
      <c r="D193" s="7"/>
      <c r="E193" s="193" t="e">
        <f>VLOOKUP(A193,'Zonas Pagas Vigentes'!$D:$BF,68,FALSE)</f>
        <v>#REF!</v>
      </c>
      <c r="F193" s="193"/>
      <c r="G193" s="209"/>
      <c r="H193" s="209"/>
      <c r="I193" s="209"/>
      <c r="J193" s="209"/>
    </row>
    <row r="194" spans="1:10" x14ac:dyDescent="0.2">
      <c r="A194" s="5">
        <v>253</v>
      </c>
      <c r="B194" s="7" t="str">
        <f>INDEX('Zonas Pagas Vigentes'!$B$2:$B$1048576,MATCH(A194,'Zonas Pagas Vigentes'!$D$2:$D$1048576,0))</f>
        <v>Activa</v>
      </c>
      <c r="C194" s="7"/>
      <c r="D194" s="7"/>
      <c r="E194" s="193" t="e">
        <f>VLOOKUP(A194,'Zonas Pagas Vigentes'!$D:$BF,68,FALSE)</f>
        <v>#REF!</v>
      </c>
      <c r="F194" s="193"/>
      <c r="G194" s="209"/>
      <c r="H194" s="209"/>
      <c r="I194" s="209"/>
      <c r="J194" s="209"/>
    </row>
    <row r="195" spans="1:10" x14ac:dyDescent="0.2">
      <c r="A195" s="5">
        <v>255</v>
      </c>
      <c r="B195" s="7" t="str">
        <f>INDEX('Zonas Pagas Vigentes'!$B$2:$B$1048576,MATCH(A195,'Zonas Pagas Vigentes'!$D$2:$D$1048576,0))</f>
        <v>Activa</v>
      </c>
      <c r="C195" s="7" t="s">
        <v>1133</v>
      </c>
      <c r="D195" s="7"/>
      <c r="E195" s="193" t="e">
        <f>VLOOKUP(A195,'Zonas Pagas Vigentes'!$D:$BF,68,FALSE)</f>
        <v>#REF!</v>
      </c>
      <c r="F195" s="193"/>
      <c r="G195" s="209"/>
      <c r="H195" s="209"/>
      <c r="I195" s="209"/>
      <c r="J195" s="209"/>
    </row>
    <row r="196" spans="1:10" x14ac:dyDescent="0.2">
      <c r="A196" s="5">
        <v>256</v>
      </c>
      <c r="B196" s="7" t="str">
        <f>INDEX('Zonas Pagas Vigentes'!$B$2:$B$1048576,MATCH(A196,'Zonas Pagas Vigentes'!$D$2:$D$1048576,0))</f>
        <v>Eliminada</v>
      </c>
      <c r="C196" s="7" t="s">
        <v>1133</v>
      </c>
      <c r="D196" s="7"/>
      <c r="E196" s="193" t="e">
        <f>VLOOKUP(A196,'Zonas Pagas Vigentes'!$D:$BF,68,FALSE)</f>
        <v>#REF!</v>
      </c>
      <c r="F196" s="193"/>
      <c r="G196" s="209"/>
      <c r="H196" s="209"/>
      <c r="I196" s="209"/>
      <c r="J196" s="209"/>
    </row>
    <row r="197" spans="1:10" x14ac:dyDescent="0.2">
      <c r="A197" s="5">
        <v>257</v>
      </c>
      <c r="B197" s="7" t="str">
        <f>INDEX('Zonas Pagas Vigentes'!$B$2:$B$1048576,MATCH(A197,'Zonas Pagas Vigentes'!$D$2:$D$1048576,0))</f>
        <v>Activa</v>
      </c>
      <c r="C197" s="7" t="s">
        <v>2082</v>
      </c>
      <c r="D197" s="7"/>
      <c r="E197" s="193" t="e">
        <f>VLOOKUP(A197,'Zonas Pagas Vigentes'!$D:$BF,68,FALSE)</f>
        <v>#REF!</v>
      </c>
      <c r="F197" s="193"/>
      <c r="G197" s="209"/>
      <c r="H197" s="209"/>
      <c r="I197" s="209"/>
      <c r="J197" s="209"/>
    </row>
    <row r="198" spans="1:10" x14ac:dyDescent="0.2">
      <c r="A198" s="5">
        <v>258</v>
      </c>
      <c r="B198" s="7" t="str">
        <f>INDEX('Zonas Pagas Vigentes'!$B$2:$B$1048576,MATCH(A198,'Zonas Pagas Vigentes'!$D$2:$D$1048576,0))</f>
        <v>Eliminada</v>
      </c>
      <c r="C198" s="7" t="s">
        <v>1136</v>
      </c>
      <c r="D198" s="7"/>
      <c r="E198" s="193" t="e">
        <f>VLOOKUP(A198,'Zonas Pagas Vigentes'!$D:$BF,68,FALSE)</f>
        <v>#REF!</v>
      </c>
      <c r="F198" s="193">
        <v>42921</v>
      </c>
      <c r="G198" s="209"/>
      <c r="H198" s="209"/>
      <c r="I198" s="209"/>
      <c r="J198" s="209"/>
    </row>
    <row r="199" spans="1:10" x14ac:dyDescent="0.2">
      <c r="A199" s="5">
        <v>259</v>
      </c>
      <c r="B199" s="7" t="str">
        <f>INDEX('Zonas Pagas Vigentes'!$B$2:$B$1048576,MATCH(A199,'Zonas Pagas Vigentes'!$D$2:$D$1048576,0))</f>
        <v>Activa</v>
      </c>
      <c r="C199" s="7" t="s">
        <v>923</v>
      </c>
      <c r="D199" s="7"/>
      <c r="E199" s="193" t="e">
        <f>VLOOKUP(A199,'Zonas Pagas Vigentes'!$D:$BF,68,FALSE)</f>
        <v>#REF!</v>
      </c>
      <c r="F199" s="193"/>
      <c r="G199" s="209"/>
      <c r="H199" s="209"/>
      <c r="I199" s="209"/>
      <c r="J199" s="209"/>
    </row>
    <row r="200" spans="1:10" x14ac:dyDescent="0.2">
      <c r="A200" s="5">
        <v>260</v>
      </c>
      <c r="B200" s="7" t="str">
        <f>INDEX('Zonas Pagas Vigentes'!$B$2:$B$1048576,MATCH(A200,'Zonas Pagas Vigentes'!$D$2:$D$1048576,0))</f>
        <v>Activa</v>
      </c>
      <c r="C200" s="7" t="s">
        <v>1984</v>
      </c>
      <c r="D200" s="7"/>
      <c r="E200" s="193" t="e">
        <f>VLOOKUP(A200,'Zonas Pagas Vigentes'!$D:$BF,68,FALSE)</f>
        <v>#REF!</v>
      </c>
      <c r="F200" s="193"/>
      <c r="G200" s="209"/>
      <c r="H200" s="209"/>
      <c r="I200" s="209"/>
      <c r="J200" s="209"/>
    </row>
    <row r="201" spans="1:10" x14ac:dyDescent="0.2">
      <c r="A201" s="5">
        <v>261</v>
      </c>
      <c r="B201" s="7" t="str">
        <f>INDEX('Zonas Pagas Vigentes'!$B$2:$B$1048576,MATCH(A201,'Zonas Pagas Vigentes'!$D$2:$D$1048576,0))</f>
        <v>Activa</v>
      </c>
      <c r="C201" s="7" t="s">
        <v>923</v>
      </c>
      <c r="D201" s="7"/>
      <c r="E201" s="193" t="e">
        <f>VLOOKUP(A201,'Zonas Pagas Vigentes'!$D:$BF,68,FALSE)</f>
        <v>#REF!</v>
      </c>
      <c r="F201" s="193"/>
      <c r="G201" s="209"/>
      <c r="H201" s="209"/>
      <c r="I201" s="209"/>
      <c r="J201" s="209"/>
    </row>
    <row r="202" spans="1:10" x14ac:dyDescent="0.2">
      <c r="A202" s="5">
        <v>262</v>
      </c>
      <c r="B202" s="7" t="str">
        <f>INDEX('Zonas Pagas Vigentes'!$B$2:$B$1048576,MATCH(A202,'Zonas Pagas Vigentes'!$D$2:$D$1048576,0))</f>
        <v>Activa</v>
      </c>
      <c r="C202" s="7"/>
      <c r="D202" s="7"/>
      <c r="E202" s="193" t="e">
        <f>VLOOKUP(A202,'Zonas Pagas Vigentes'!$D:$BF,68,FALSE)</f>
        <v>#REF!</v>
      </c>
      <c r="F202" s="193"/>
      <c r="G202" s="209"/>
      <c r="H202" s="209"/>
      <c r="I202" s="209"/>
      <c r="J202" s="209"/>
    </row>
    <row r="203" spans="1:10" x14ac:dyDescent="0.2">
      <c r="A203" s="5">
        <v>263</v>
      </c>
      <c r="B203" s="7" t="str">
        <f>INDEX('Zonas Pagas Vigentes'!$B$2:$B$1048576,MATCH(A203,'Zonas Pagas Vigentes'!$D$2:$D$1048576,0))</f>
        <v>Activa</v>
      </c>
      <c r="C203" s="7"/>
      <c r="D203" s="7"/>
      <c r="E203" s="193" t="e">
        <f>VLOOKUP(A203,'Zonas Pagas Vigentes'!$D:$BF,68,FALSE)</f>
        <v>#REF!</v>
      </c>
      <c r="F203" s="193"/>
      <c r="G203" s="209"/>
      <c r="H203" s="209"/>
      <c r="I203" s="209"/>
      <c r="J203" s="209"/>
    </row>
    <row r="204" spans="1:10" x14ac:dyDescent="0.2">
      <c r="A204" s="5">
        <v>264</v>
      </c>
      <c r="B204" s="7" t="str">
        <f>INDEX('Zonas Pagas Vigentes'!$B$2:$B$1048576,MATCH(A204,'Zonas Pagas Vigentes'!$D$2:$D$1048576,0))</f>
        <v>Activa</v>
      </c>
      <c r="C204" s="7"/>
      <c r="D204" s="7"/>
      <c r="E204" s="193" t="e">
        <f>VLOOKUP(A204,'Zonas Pagas Vigentes'!$D:$BF,68,FALSE)</f>
        <v>#REF!</v>
      </c>
      <c r="F204" s="193"/>
      <c r="G204" s="209"/>
      <c r="H204" s="209"/>
      <c r="I204" s="209"/>
      <c r="J204" s="209"/>
    </row>
    <row r="205" spans="1:10" x14ac:dyDescent="0.2">
      <c r="A205" s="5">
        <v>265</v>
      </c>
      <c r="B205" s="7" t="str">
        <f>INDEX('Zonas Pagas Vigentes'!$B$2:$B$1048576,MATCH(A205,'Zonas Pagas Vigentes'!$D$2:$D$1048576,0))</f>
        <v>Activa</v>
      </c>
      <c r="C205" s="7"/>
      <c r="D205" s="7"/>
      <c r="E205" s="193" t="e">
        <f>VLOOKUP(A205,'Zonas Pagas Vigentes'!$D:$BF,68,FALSE)</f>
        <v>#REF!</v>
      </c>
      <c r="F205" s="193"/>
      <c r="G205" s="209"/>
      <c r="H205" s="209"/>
      <c r="I205" s="209"/>
      <c r="J205" s="209"/>
    </row>
    <row r="206" spans="1:10" x14ac:dyDescent="0.2">
      <c r="A206" s="5">
        <v>266</v>
      </c>
      <c r="B206" s="7" t="str">
        <f>INDEX('Zonas Pagas Vigentes'!$B$2:$B$1048576,MATCH(A206,'Zonas Pagas Vigentes'!$D$2:$D$1048576,0))</f>
        <v>Activa</v>
      </c>
      <c r="C206" s="7"/>
      <c r="D206" s="7"/>
      <c r="E206" s="193" t="e">
        <f>VLOOKUP(A206,'Zonas Pagas Vigentes'!$D:$BF,68,FALSE)</f>
        <v>#REF!</v>
      </c>
      <c r="F206" s="193"/>
      <c r="G206" s="209"/>
      <c r="H206" s="209"/>
      <c r="I206" s="209"/>
      <c r="J206" s="209"/>
    </row>
    <row r="207" spans="1:10" x14ac:dyDescent="0.2">
      <c r="A207" s="5">
        <v>267</v>
      </c>
      <c r="B207" s="7" t="str">
        <f>INDEX('Zonas Pagas Vigentes'!$B$2:$B$1048576,MATCH(A207,'Zonas Pagas Vigentes'!$D$2:$D$1048576,0))</f>
        <v>Activa</v>
      </c>
      <c r="C207" s="7"/>
      <c r="D207" s="7"/>
      <c r="E207" s="193" t="e">
        <f>VLOOKUP(A207,'Zonas Pagas Vigentes'!$D:$BF,68,FALSE)</f>
        <v>#REF!</v>
      </c>
      <c r="F207" s="193"/>
      <c r="G207" s="209"/>
      <c r="H207" s="209"/>
      <c r="I207" s="209"/>
      <c r="J207" s="209"/>
    </row>
    <row r="208" spans="1:10" x14ac:dyDescent="0.2">
      <c r="A208" s="5">
        <v>268</v>
      </c>
      <c r="B208" s="7" t="str">
        <f>INDEX('Zonas Pagas Vigentes'!$B$2:$B$1048576,MATCH(A208,'Zonas Pagas Vigentes'!$D$2:$D$1048576,0))</f>
        <v>Activa</v>
      </c>
      <c r="C208" s="7" t="s">
        <v>1417</v>
      </c>
      <c r="D208" s="7"/>
      <c r="E208" s="193" t="e">
        <f>VLOOKUP(A208,'Zonas Pagas Vigentes'!$D:$BF,68,FALSE)</f>
        <v>#REF!</v>
      </c>
      <c r="F208" s="193"/>
      <c r="G208" s="209"/>
      <c r="H208" s="209"/>
      <c r="I208" s="209"/>
      <c r="J208" s="209"/>
    </row>
    <row r="209" spans="1:10" x14ac:dyDescent="0.2">
      <c r="A209" s="5">
        <v>269</v>
      </c>
      <c r="B209" s="7" t="str">
        <f>INDEX('Zonas Pagas Vigentes'!$B$2:$B$1048576,MATCH(A209,'Zonas Pagas Vigentes'!$D$2:$D$1048576,0))</f>
        <v>Activa</v>
      </c>
      <c r="C209" s="7"/>
      <c r="D209" s="7"/>
      <c r="E209" s="193" t="e">
        <f>VLOOKUP(A209,'Zonas Pagas Vigentes'!$D:$BF,68,FALSE)</f>
        <v>#REF!</v>
      </c>
      <c r="F209" s="193"/>
      <c r="G209" s="209"/>
      <c r="H209" s="209"/>
      <c r="I209" s="209"/>
      <c r="J209" s="209"/>
    </row>
    <row r="210" spans="1:10" x14ac:dyDescent="0.2">
      <c r="A210" s="5">
        <v>270</v>
      </c>
      <c r="B210" s="7" t="str">
        <f>INDEX('Zonas Pagas Vigentes'!$B$2:$B$1048576,MATCH(A210,'Zonas Pagas Vigentes'!$D$2:$D$1048576,0))</f>
        <v>Activa</v>
      </c>
      <c r="C210" s="7"/>
      <c r="D210" s="7"/>
      <c r="E210" s="193" t="e">
        <f>VLOOKUP(A210,'Zonas Pagas Vigentes'!$D:$BF,68,FALSE)</f>
        <v>#REF!</v>
      </c>
      <c r="F210" s="193"/>
      <c r="G210" s="209"/>
      <c r="H210" s="209"/>
      <c r="I210" s="209"/>
      <c r="J210" s="209"/>
    </row>
    <row r="211" spans="1:10" x14ac:dyDescent="0.2">
      <c r="A211" s="5">
        <v>271</v>
      </c>
      <c r="B211" s="7" t="str">
        <f>INDEX('Zonas Pagas Vigentes'!$B$2:$B$1048576,MATCH(A211,'Zonas Pagas Vigentes'!$D$2:$D$1048576,0))</f>
        <v>Activa</v>
      </c>
      <c r="C211" s="7" t="s">
        <v>924</v>
      </c>
      <c r="D211" s="7"/>
      <c r="E211" s="193" t="e">
        <f>VLOOKUP(A211,'Zonas Pagas Vigentes'!$D:$BF,68,FALSE)</f>
        <v>#REF!</v>
      </c>
      <c r="F211" s="193"/>
      <c r="G211" s="209"/>
      <c r="H211" s="209"/>
      <c r="I211" s="209"/>
      <c r="J211" s="209"/>
    </row>
    <row r="212" spans="1:10" x14ac:dyDescent="0.2">
      <c r="A212" s="5">
        <v>272</v>
      </c>
      <c r="B212" s="7" t="str">
        <f>INDEX('Zonas Pagas Vigentes'!$B$2:$B$1048576,MATCH(A212,'Zonas Pagas Vigentes'!$D$2:$D$1048576,0))</f>
        <v>Activa</v>
      </c>
      <c r="C212" s="7" t="s">
        <v>864</v>
      </c>
      <c r="D212" s="7"/>
      <c r="E212" s="193" t="e">
        <f>VLOOKUP(A212,'Zonas Pagas Vigentes'!$D:$BF,68,FALSE)</f>
        <v>#REF!</v>
      </c>
      <c r="F212" s="193"/>
      <c r="G212" s="209"/>
      <c r="H212" s="209"/>
      <c r="I212" s="209"/>
      <c r="J212" s="209"/>
    </row>
    <row r="213" spans="1:10" x14ac:dyDescent="0.2">
      <c r="A213" s="5">
        <v>273</v>
      </c>
      <c r="B213" s="7" t="str">
        <f>INDEX('Zonas Pagas Vigentes'!$B$2:$B$1048576,MATCH(A213,'Zonas Pagas Vigentes'!$D$2:$D$1048576,0))</f>
        <v>Activa</v>
      </c>
      <c r="C213" s="7" t="s">
        <v>924</v>
      </c>
      <c r="D213" s="7"/>
      <c r="E213" s="193" t="e">
        <f>VLOOKUP(A213,'Zonas Pagas Vigentes'!$D:$BF,68,FALSE)</f>
        <v>#REF!</v>
      </c>
      <c r="F213" s="193"/>
      <c r="G213" s="209"/>
      <c r="H213" s="209"/>
      <c r="I213" s="209"/>
      <c r="J213" s="209"/>
    </row>
    <row r="214" spans="1:10" x14ac:dyDescent="0.2">
      <c r="A214" s="5">
        <v>274</v>
      </c>
      <c r="B214" s="7" t="str">
        <f>INDEX('Zonas Pagas Vigentes'!$B$2:$B$1048576,MATCH(A214,'Zonas Pagas Vigentes'!$D$2:$D$1048576,0))</f>
        <v>Activa</v>
      </c>
      <c r="C214" s="7" t="s">
        <v>2083</v>
      </c>
      <c r="D214" s="7"/>
      <c r="E214" s="193" t="e">
        <f>VLOOKUP(A214,'Zonas Pagas Vigentes'!$D:$BF,68,FALSE)</f>
        <v>#REF!</v>
      </c>
      <c r="F214" s="193"/>
      <c r="G214" s="209"/>
      <c r="H214" s="209"/>
      <c r="I214" s="209"/>
      <c r="J214" s="209"/>
    </row>
    <row r="215" spans="1:10" x14ac:dyDescent="0.2">
      <c r="A215" s="5">
        <v>275</v>
      </c>
      <c r="B215" s="7" t="str">
        <f>INDEX('Zonas Pagas Vigentes'!$B$2:$B$1048576,MATCH(A215,'Zonas Pagas Vigentes'!$D$2:$D$1048576,0))</f>
        <v>Activa</v>
      </c>
      <c r="C215" s="7" t="s">
        <v>2083</v>
      </c>
      <c r="D215" s="7"/>
      <c r="E215" s="193" t="e">
        <f>VLOOKUP(A215,'Zonas Pagas Vigentes'!$D:$BF,68,FALSE)</f>
        <v>#REF!</v>
      </c>
      <c r="F215" s="193"/>
      <c r="G215" s="209"/>
      <c r="H215" s="209"/>
      <c r="I215" s="209"/>
      <c r="J215" s="209"/>
    </row>
    <row r="216" spans="1:10" x14ac:dyDescent="0.2">
      <c r="A216" s="5">
        <v>276</v>
      </c>
      <c r="B216" s="7" t="str">
        <f>INDEX('Zonas Pagas Vigentes'!$B$2:$B$1048576,MATCH(A216,'Zonas Pagas Vigentes'!$D$2:$D$1048576,0))</f>
        <v>Eliminada</v>
      </c>
      <c r="C216" s="7" t="s">
        <v>865</v>
      </c>
      <c r="D216" s="7"/>
      <c r="E216" s="193" t="e">
        <f>VLOOKUP(A216,'Zonas Pagas Vigentes'!$D:$BF,68,FALSE)</f>
        <v>#REF!</v>
      </c>
      <c r="F216" s="193"/>
      <c r="G216" s="209"/>
      <c r="H216" s="209"/>
      <c r="I216" s="209"/>
      <c r="J216" s="209"/>
    </row>
    <row r="217" spans="1:10" x14ac:dyDescent="0.2">
      <c r="A217" s="5">
        <v>277</v>
      </c>
      <c r="B217" s="7" t="str">
        <f>INDEX('Zonas Pagas Vigentes'!$B$2:$B$1048576,MATCH(A217,'Zonas Pagas Vigentes'!$D$2:$D$1048576,0))</f>
        <v>Activa</v>
      </c>
      <c r="C217" s="7" t="s">
        <v>866</v>
      </c>
      <c r="D217" s="7"/>
      <c r="E217" s="193" t="e">
        <f>VLOOKUP(A217,'Zonas Pagas Vigentes'!$D:$BF,68,FALSE)</f>
        <v>#REF!</v>
      </c>
      <c r="F217" s="193"/>
      <c r="G217" s="209"/>
      <c r="H217" s="209"/>
      <c r="I217" s="209"/>
      <c r="J217" s="209"/>
    </row>
    <row r="218" spans="1:10" x14ac:dyDescent="0.2">
      <c r="A218" s="5">
        <v>278</v>
      </c>
      <c r="B218" s="7" t="str">
        <f>INDEX('Zonas Pagas Vigentes'!$B$2:$B$1048576,MATCH(A218,'Zonas Pagas Vigentes'!$D$2:$D$1048576,0))</f>
        <v>Eliminada</v>
      </c>
      <c r="C218" s="7" t="s">
        <v>867</v>
      </c>
      <c r="D218" s="7"/>
      <c r="E218" s="193" t="e">
        <f>VLOOKUP(A218,'Zonas Pagas Vigentes'!$D:$BF,68,FALSE)</f>
        <v>#REF!</v>
      </c>
      <c r="F218" s="193"/>
      <c r="G218" s="209"/>
      <c r="H218" s="209"/>
      <c r="I218" s="209"/>
      <c r="J218" s="209"/>
    </row>
    <row r="219" spans="1:10" x14ac:dyDescent="0.2">
      <c r="A219" s="5">
        <v>279</v>
      </c>
      <c r="B219" s="7" t="str">
        <f>INDEX('Zonas Pagas Vigentes'!$B$2:$B$1048576,MATCH(A219,'Zonas Pagas Vigentes'!$D$2:$D$1048576,0))</f>
        <v>Activa</v>
      </c>
      <c r="C219" s="7" t="s">
        <v>2117</v>
      </c>
      <c r="D219" s="7"/>
      <c r="E219" s="193" t="e">
        <f>VLOOKUP(A219,'Zonas Pagas Vigentes'!$D:$BF,68,FALSE)</f>
        <v>#REF!</v>
      </c>
      <c r="F219" s="193"/>
      <c r="G219" s="209"/>
      <c r="H219" s="209"/>
      <c r="I219" s="209"/>
      <c r="J219" s="209"/>
    </row>
    <row r="220" spans="1:10" x14ac:dyDescent="0.2">
      <c r="A220" s="5">
        <v>280</v>
      </c>
      <c r="B220" s="7" t="str">
        <f>INDEX('Zonas Pagas Vigentes'!$B$2:$B$1048576,MATCH(A220,'Zonas Pagas Vigentes'!$D$2:$D$1048576,0))</f>
        <v>Activa</v>
      </c>
      <c r="C220" s="7" t="s">
        <v>868</v>
      </c>
      <c r="D220" s="7"/>
      <c r="E220" s="193" t="e">
        <f>VLOOKUP(A220,'Zonas Pagas Vigentes'!$D:$BF,68,FALSE)</f>
        <v>#REF!</v>
      </c>
      <c r="F220" s="193"/>
      <c r="G220" s="209"/>
      <c r="H220" s="209"/>
      <c r="I220" s="209"/>
      <c r="J220" s="209"/>
    </row>
    <row r="221" spans="1:10" x14ac:dyDescent="0.2">
      <c r="A221" s="5">
        <v>281</v>
      </c>
      <c r="B221" s="7" t="str">
        <f>INDEX('Zonas Pagas Vigentes'!$B$2:$B$1048576,MATCH(A221,'Zonas Pagas Vigentes'!$D$2:$D$1048576,0))</f>
        <v>Activa</v>
      </c>
      <c r="C221" s="7" t="s">
        <v>2118</v>
      </c>
      <c r="D221" s="7"/>
      <c r="E221" s="193" t="e">
        <f>VLOOKUP(A221,'Zonas Pagas Vigentes'!$D:$BF,68,FALSE)</f>
        <v>#REF!</v>
      </c>
      <c r="F221" s="193"/>
      <c r="G221" s="209"/>
      <c r="H221" s="209"/>
      <c r="I221" s="209"/>
      <c r="J221" s="209"/>
    </row>
    <row r="222" spans="1:10" x14ac:dyDescent="0.2">
      <c r="A222" s="5">
        <v>282</v>
      </c>
      <c r="B222" s="7" t="str">
        <f>INDEX('Zonas Pagas Vigentes'!$B$2:$B$1048576,MATCH(A222,'Zonas Pagas Vigentes'!$D$2:$D$1048576,0))</f>
        <v>Activa</v>
      </c>
      <c r="C222" s="7" t="s">
        <v>874</v>
      </c>
      <c r="D222" s="7"/>
      <c r="E222" s="193" t="e">
        <f>VLOOKUP(A222,'Zonas Pagas Vigentes'!$D:$BF,68,FALSE)</f>
        <v>#REF!</v>
      </c>
      <c r="F222" s="193"/>
      <c r="G222" s="209"/>
      <c r="H222" s="209"/>
      <c r="I222" s="209"/>
      <c r="J222" s="209"/>
    </row>
    <row r="223" spans="1:10" x14ac:dyDescent="0.2">
      <c r="A223" s="5">
        <v>283</v>
      </c>
      <c r="B223" s="7" t="str">
        <f>INDEX('Zonas Pagas Vigentes'!$B$2:$B$1048576,MATCH(A223,'Zonas Pagas Vigentes'!$D$2:$D$1048576,0))</f>
        <v>Activa</v>
      </c>
      <c r="C223" s="7" t="s">
        <v>874</v>
      </c>
      <c r="D223" s="7"/>
      <c r="E223" s="193" t="e">
        <f>VLOOKUP(A223,'Zonas Pagas Vigentes'!$D:$BF,68,FALSE)</f>
        <v>#REF!</v>
      </c>
      <c r="F223" s="193"/>
      <c r="G223" s="209"/>
      <c r="H223" s="209"/>
      <c r="I223" s="209"/>
      <c r="J223" s="209"/>
    </row>
    <row r="224" spans="1:10" x14ac:dyDescent="0.2">
      <c r="A224" s="5">
        <v>284</v>
      </c>
      <c r="B224" s="7" t="str">
        <f>INDEX('Zonas Pagas Vigentes'!$B$2:$B$1048576,MATCH(A224,'Zonas Pagas Vigentes'!$D$2:$D$1048576,0))</f>
        <v>Activa</v>
      </c>
      <c r="C224" s="7" t="s">
        <v>885</v>
      </c>
      <c r="D224" s="7"/>
      <c r="E224" s="193" t="e">
        <f>VLOOKUP(A224,'Zonas Pagas Vigentes'!$D:$BF,68,FALSE)</f>
        <v>#REF!</v>
      </c>
      <c r="F224" s="193"/>
      <c r="G224" s="209"/>
      <c r="H224" s="209"/>
      <c r="I224" s="209"/>
      <c r="J224" s="209"/>
    </row>
    <row r="225" spans="1:10" x14ac:dyDescent="0.2">
      <c r="A225" s="5">
        <v>285</v>
      </c>
      <c r="B225" s="7" t="str">
        <f>INDEX('Zonas Pagas Vigentes'!$B$2:$B$1048576,MATCH(A225,'Zonas Pagas Vigentes'!$D$2:$D$1048576,0))</f>
        <v>Activa</v>
      </c>
      <c r="C225" s="7" t="s">
        <v>885</v>
      </c>
      <c r="D225" s="7"/>
      <c r="E225" s="193" t="e">
        <f>VLOOKUP(A225,'Zonas Pagas Vigentes'!$D:$BF,68,FALSE)</f>
        <v>#REF!</v>
      </c>
      <c r="F225" s="193"/>
      <c r="G225" s="209"/>
      <c r="H225" s="209"/>
      <c r="I225" s="209"/>
      <c r="J225" s="209"/>
    </row>
    <row r="226" spans="1:10" x14ac:dyDescent="0.2">
      <c r="A226" s="5">
        <v>286</v>
      </c>
      <c r="B226" s="7" t="str">
        <f>INDEX('Zonas Pagas Vigentes'!$B$2:$B$1048576,MATCH(A226,'Zonas Pagas Vigentes'!$D$2:$D$1048576,0))</f>
        <v>Activa</v>
      </c>
      <c r="C226" s="7" t="s">
        <v>888</v>
      </c>
      <c r="D226" s="7"/>
      <c r="E226" s="193" t="e">
        <f>VLOOKUP(A226,'Zonas Pagas Vigentes'!$D:$BF,68,FALSE)</f>
        <v>#REF!</v>
      </c>
      <c r="F226" s="193"/>
      <c r="G226" s="209"/>
      <c r="H226" s="209"/>
      <c r="I226" s="209"/>
      <c r="J226" s="209"/>
    </row>
    <row r="227" spans="1:10" x14ac:dyDescent="0.2">
      <c r="A227" s="5">
        <v>287</v>
      </c>
      <c r="B227" s="7" t="str">
        <f>INDEX('Zonas Pagas Vigentes'!$B$2:$B$1048576,MATCH(A227,'Zonas Pagas Vigentes'!$D$2:$D$1048576,0))</f>
        <v>Activa</v>
      </c>
      <c r="C227" s="7" t="s">
        <v>1021</v>
      </c>
      <c r="D227" s="7"/>
      <c r="E227" s="193" t="e">
        <f>VLOOKUP(A227,'Zonas Pagas Vigentes'!$D:$BF,68,FALSE)</f>
        <v>#REF!</v>
      </c>
      <c r="F227" s="193"/>
      <c r="G227" s="209"/>
      <c r="H227" s="209"/>
      <c r="I227" s="209"/>
      <c r="J227" s="209"/>
    </row>
    <row r="228" spans="1:10" x14ac:dyDescent="0.2">
      <c r="A228" s="5">
        <v>288</v>
      </c>
      <c r="B228" s="7" t="str">
        <f>INDEX('Zonas Pagas Vigentes'!$B$2:$B$1048576,MATCH(A228,'Zonas Pagas Vigentes'!$D$2:$D$1048576,0))</f>
        <v>Activa</v>
      </c>
      <c r="C228" s="7" t="s">
        <v>893</v>
      </c>
      <c r="D228" s="7"/>
      <c r="E228" s="193" t="e">
        <f>VLOOKUP(A228,'Zonas Pagas Vigentes'!$D:$BF,68,FALSE)</f>
        <v>#REF!</v>
      </c>
      <c r="F228" s="193"/>
      <c r="G228" s="209"/>
      <c r="H228" s="209"/>
      <c r="I228" s="209"/>
      <c r="J228" s="209"/>
    </row>
    <row r="229" spans="1:10" x14ac:dyDescent="0.2">
      <c r="A229" s="5">
        <v>289</v>
      </c>
      <c r="B229" s="7" t="str">
        <f>INDEX('Zonas Pagas Vigentes'!$B$2:$B$1048576,MATCH(A229,'Zonas Pagas Vigentes'!$D$2:$D$1048576,0))</f>
        <v>Eliminada</v>
      </c>
      <c r="C229" s="7" t="s">
        <v>1662</v>
      </c>
      <c r="D229" s="7"/>
      <c r="E229" s="193" t="e">
        <f>VLOOKUP(A229,'Zonas Pagas Vigentes'!$D:$BF,68,FALSE)</f>
        <v>#REF!</v>
      </c>
      <c r="F229" s="193"/>
      <c r="G229" s="209"/>
      <c r="H229" s="209"/>
      <c r="I229" s="209"/>
      <c r="J229" s="209"/>
    </row>
    <row r="230" spans="1:10" x14ac:dyDescent="0.2">
      <c r="A230" s="5">
        <v>290</v>
      </c>
      <c r="B230" s="7" t="str">
        <f>INDEX('Zonas Pagas Vigentes'!$B$2:$B$1048576,MATCH(A230,'Zonas Pagas Vigentes'!$D$2:$D$1048576,0))</f>
        <v>Activa</v>
      </c>
      <c r="C230" s="7" t="s">
        <v>900</v>
      </c>
      <c r="D230" s="7"/>
      <c r="E230" s="193" t="e">
        <f>VLOOKUP(A230,'Zonas Pagas Vigentes'!$D:$BF,68,FALSE)</f>
        <v>#REF!</v>
      </c>
      <c r="F230" s="193"/>
      <c r="G230" s="209"/>
      <c r="H230" s="209"/>
      <c r="I230" s="209"/>
      <c r="J230" s="209"/>
    </row>
    <row r="231" spans="1:10" x14ac:dyDescent="0.2">
      <c r="A231" s="5">
        <v>291</v>
      </c>
      <c r="B231" s="7" t="str">
        <f>INDEX('Zonas Pagas Vigentes'!$B$2:$B$1048576,MATCH(A231,'Zonas Pagas Vigentes'!$D$2:$D$1048576,0))</f>
        <v>Activa</v>
      </c>
      <c r="C231" s="7" t="s">
        <v>2077</v>
      </c>
      <c r="D231" s="7"/>
      <c r="E231" s="193" t="e">
        <f>VLOOKUP(A231,'Zonas Pagas Vigentes'!$D:$BF,68,FALSE)</f>
        <v>#REF!</v>
      </c>
      <c r="F231" s="193"/>
      <c r="G231" s="209"/>
      <c r="H231" s="209"/>
      <c r="I231" s="209"/>
      <c r="J231" s="209"/>
    </row>
    <row r="232" spans="1:10" x14ac:dyDescent="0.2">
      <c r="A232" s="5">
        <v>292</v>
      </c>
      <c r="B232" s="7" t="str">
        <f>INDEX('Zonas Pagas Vigentes'!$B$2:$B$1048576,MATCH(A232,'Zonas Pagas Vigentes'!$D$2:$D$1048576,0))</f>
        <v>Activa</v>
      </c>
      <c r="C232" s="7" t="s">
        <v>914</v>
      </c>
      <c r="D232" s="7"/>
      <c r="E232" s="193" t="e">
        <f>VLOOKUP(A232,'Zonas Pagas Vigentes'!$D:$BF,68,FALSE)</f>
        <v>#REF!</v>
      </c>
      <c r="F232" s="193"/>
      <c r="G232" s="209"/>
      <c r="H232" s="209"/>
      <c r="I232" s="209"/>
      <c r="J232" s="209"/>
    </row>
    <row r="233" spans="1:10" x14ac:dyDescent="0.2">
      <c r="A233" s="5">
        <v>293</v>
      </c>
      <c r="B233" s="7" t="str">
        <f>INDEX('Zonas Pagas Vigentes'!$B$2:$B$1048576,MATCH(A233,'Zonas Pagas Vigentes'!$D$2:$D$1048576,0))</f>
        <v>Activa</v>
      </c>
      <c r="C233" s="7" t="s">
        <v>914</v>
      </c>
      <c r="D233" s="7"/>
      <c r="E233" s="193" t="e">
        <f>VLOOKUP(A233,'Zonas Pagas Vigentes'!$D:$BF,68,FALSE)</f>
        <v>#REF!</v>
      </c>
      <c r="F233" s="193"/>
      <c r="G233" s="209"/>
      <c r="H233" s="209"/>
      <c r="I233" s="209"/>
      <c r="J233" s="209"/>
    </row>
    <row r="234" spans="1:10" x14ac:dyDescent="0.2">
      <c r="A234" s="5">
        <v>294</v>
      </c>
      <c r="B234" s="7" t="str">
        <f>INDEX('Zonas Pagas Vigentes'!$B$2:$B$1048576,MATCH(A234,'Zonas Pagas Vigentes'!$D$2:$D$1048576,0))</f>
        <v>Activa</v>
      </c>
      <c r="C234" s="7" t="s">
        <v>919</v>
      </c>
      <c r="D234" s="7"/>
      <c r="E234" s="193" t="e">
        <f>VLOOKUP(A234,'Zonas Pagas Vigentes'!$D:$BF,68,FALSE)</f>
        <v>#REF!</v>
      </c>
      <c r="F234" s="193"/>
      <c r="G234" s="209"/>
      <c r="H234" s="209"/>
      <c r="I234" s="209"/>
      <c r="J234" s="209"/>
    </row>
    <row r="235" spans="1:10" x14ac:dyDescent="0.2">
      <c r="A235" s="5">
        <v>295</v>
      </c>
      <c r="B235" s="7" t="str">
        <f>INDEX('Zonas Pagas Vigentes'!$B$2:$B$1048576,MATCH(A235,'Zonas Pagas Vigentes'!$D$2:$D$1048576,0))</f>
        <v>Activa</v>
      </c>
      <c r="C235" s="7" t="s">
        <v>919</v>
      </c>
      <c r="D235" s="7"/>
      <c r="E235" s="193" t="e">
        <f>VLOOKUP(A235,'Zonas Pagas Vigentes'!$D:$BF,68,FALSE)</f>
        <v>#REF!</v>
      </c>
      <c r="F235" s="193"/>
      <c r="G235" s="209"/>
      <c r="H235" s="209"/>
      <c r="I235" s="209"/>
      <c r="J235" s="209"/>
    </row>
    <row r="236" spans="1:10" x14ac:dyDescent="0.2">
      <c r="A236" s="5">
        <v>296</v>
      </c>
      <c r="B236" s="7" t="str">
        <f>INDEX('Zonas Pagas Vigentes'!$B$2:$B$1048576,MATCH(A236,'Zonas Pagas Vigentes'!$D$2:$D$1048576,0))</f>
        <v>Activa</v>
      </c>
      <c r="C236" s="7" t="s">
        <v>919</v>
      </c>
      <c r="D236" s="7"/>
      <c r="E236" s="193" t="e">
        <f>VLOOKUP(A236,'Zonas Pagas Vigentes'!$D:$BF,68,FALSE)</f>
        <v>#REF!</v>
      </c>
      <c r="F236" s="193"/>
      <c r="G236" s="209"/>
      <c r="H236" s="209"/>
      <c r="I236" s="209"/>
      <c r="J236" s="209"/>
    </row>
    <row r="237" spans="1:10" x14ac:dyDescent="0.2">
      <c r="A237" s="5">
        <v>297</v>
      </c>
      <c r="B237" s="7" t="str">
        <f>INDEX('Zonas Pagas Vigentes'!$B$2:$B$1048576,MATCH(A237,'Zonas Pagas Vigentes'!$D$2:$D$1048576,0))</f>
        <v>Activa</v>
      </c>
      <c r="C237" s="7" t="s">
        <v>927</v>
      </c>
      <c r="D237" s="7"/>
      <c r="E237" s="193" t="e">
        <f>VLOOKUP(A237,'Zonas Pagas Vigentes'!$D:$BF,68,FALSE)</f>
        <v>#REF!</v>
      </c>
      <c r="F237" s="193"/>
      <c r="G237" s="209"/>
      <c r="H237" s="209"/>
      <c r="I237" s="209"/>
      <c r="J237" s="209"/>
    </row>
    <row r="238" spans="1:10" x14ac:dyDescent="0.2">
      <c r="A238" s="5">
        <v>298</v>
      </c>
      <c r="B238" s="7" t="str">
        <f>INDEX('Zonas Pagas Vigentes'!$B$2:$B$1048576,MATCH(A238,'Zonas Pagas Vigentes'!$D$2:$D$1048576,0))</f>
        <v>Activa</v>
      </c>
      <c r="C238" s="7" t="s">
        <v>938</v>
      </c>
      <c r="D238" s="7"/>
      <c r="E238" s="193" t="e">
        <f>VLOOKUP(A238,'Zonas Pagas Vigentes'!$D:$BF,68,FALSE)</f>
        <v>#REF!</v>
      </c>
      <c r="F238" s="193"/>
      <c r="G238" s="209"/>
      <c r="H238" s="209"/>
      <c r="I238" s="209"/>
      <c r="J238" s="209"/>
    </row>
    <row r="239" spans="1:10" x14ac:dyDescent="0.2">
      <c r="A239" s="5">
        <v>299</v>
      </c>
      <c r="B239" s="7" t="str">
        <f>INDEX('Zonas Pagas Vigentes'!$B$2:$B$1048576,MATCH(A239,'Zonas Pagas Vigentes'!$D$2:$D$1048576,0))</f>
        <v>Eliminada</v>
      </c>
      <c r="C239" s="7" t="s">
        <v>935</v>
      </c>
      <c r="D239" s="7"/>
      <c r="E239" s="193" t="e">
        <f>VLOOKUP(A239,'Zonas Pagas Vigentes'!$D:$BF,68,FALSE)</f>
        <v>#REF!</v>
      </c>
      <c r="F239" s="193"/>
      <c r="G239" s="209"/>
      <c r="H239" s="209"/>
      <c r="I239" s="209"/>
      <c r="J239" s="209"/>
    </row>
    <row r="240" spans="1:10" x14ac:dyDescent="0.2">
      <c r="A240" s="5">
        <v>300</v>
      </c>
      <c r="B240" s="7" t="str">
        <f>INDEX('Zonas Pagas Vigentes'!$B$2:$B$1048576,MATCH(A240,'Zonas Pagas Vigentes'!$D$2:$D$1048576,0))</f>
        <v>Activa</v>
      </c>
      <c r="C240" s="7" t="s">
        <v>1699</v>
      </c>
      <c r="D240" s="7"/>
      <c r="E240" s="193" t="e">
        <f>VLOOKUP(A240,'Zonas Pagas Vigentes'!$D:$BF,68,FALSE)</f>
        <v>#REF!</v>
      </c>
      <c r="F240" s="193"/>
      <c r="G240" s="209"/>
      <c r="H240" s="209"/>
      <c r="I240" s="209"/>
      <c r="J240" s="209"/>
    </row>
    <row r="241" spans="1:10" x14ac:dyDescent="0.2">
      <c r="A241" s="5">
        <v>301</v>
      </c>
      <c r="B241" s="7" t="str">
        <f>INDEX('Zonas Pagas Vigentes'!$B$2:$B$1048576,MATCH(A241,'Zonas Pagas Vigentes'!$D$2:$D$1048576,0))</f>
        <v>Eliminada</v>
      </c>
      <c r="C241" s="7" t="s">
        <v>977</v>
      </c>
      <c r="D241" s="7"/>
      <c r="E241" s="193" t="e">
        <f>VLOOKUP(A241,'Zonas Pagas Vigentes'!$D:$BF,68,FALSE)</f>
        <v>#REF!</v>
      </c>
      <c r="F241" s="193">
        <v>42790</v>
      </c>
      <c r="G241" s="209"/>
      <c r="H241" s="209"/>
      <c r="I241" s="209"/>
      <c r="J241" s="209"/>
    </row>
    <row r="242" spans="1:10" x14ac:dyDescent="0.2">
      <c r="A242" s="5">
        <v>302</v>
      </c>
      <c r="B242" s="7" t="str">
        <f>INDEX('Zonas Pagas Vigentes'!$B$2:$B$1048576,MATCH(A242,'Zonas Pagas Vigentes'!$D$2:$D$1048576,0))</f>
        <v>Eliminada</v>
      </c>
      <c r="C242" s="7" t="s">
        <v>977</v>
      </c>
      <c r="D242" s="7"/>
      <c r="E242" s="193" t="e">
        <f>VLOOKUP(A242,'Zonas Pagas Vigentes'!$D:$BF,68,FALSE)</f>
        <v>#REF!</v>
      </c>
      <c r="F242" s="193">
        <v>42790</v>
      </c>
      <c r="G242" s="209"/>
      <c r="H242" s="209"/>
      <c r="I242" s="209"/>
      <c r="J242" s="209"/>
    </row>
    <row r="243" spans="1:10" x14ac:dyDescent="0.2">
      <c r="A243" s="5">
        <v>303</v>
      </c>
      <c r="B243" s="7" t="str">
        <f>INDEX('Zonas Pagas Vigentes'!$B$2:$B$1048576,MATCH(A243,'Zonas Pagas Vigentes'!$D$2:$D$1048576,0))</f>
        <v>Activa</v>
      </c>
      <c r="C243" s="7" t="s">
        <v>976</v>
      </c>
      <c r="D243" s="7"/>
      <c r="E243" s="193" t="e">
        <f>VLOOKUP(A243,'Zonas Pagas Vigentes'!$D:$BF,68,FALSE)</f>
        <v>#REF!</v>
      </c>
      <c r="F243" s="193"/>
      <c r="G243" s="209"/>
      <c r="H243" s="209"/>
      <c r="I243" s="209"/>
      <c r="J243" s="209"/>
    </row>
    <row r="244" spans="1:10" x14ac:dyDescent="0.2">
      <c r="A244" s="5">
        <v>304</v>
      </c>
      <c r="B244" s="7" t="str">
        <f>INDEX('Zonas Pagas Vigentes'!$B$2:$B$1048576,MATCH(A244,'Zonas Pagas Vigentes'!$D$2:$D$1048576,0))</f>
        <v>Activa</v>
      </c>
      <c r="C244" s="7" t="s">
        <v>976</v>
      </c>
      <c r="D244" s="7"/>
      <c r="E244" s="193" t="e">
        <f>VLOOKUP(A244,'Zonas Pagas Vigentes'!$D:$BF,68,FALSE)</f>
        <v>#REF!</v>
      </c>
      <c r="F244" s="193"/>
      <c r="G244" s="209"/>
      <c r="H244" s="209"/>
      <c r="I244" s="209"/>
      <c r="J244" s="209"/>
    </row>
    <row r="245" spans="1:10" x14ac:dyDescent="0.2">
      <c r="A245" s="5">
        <v>305</v>
      </c>
      <c r="B245" s="7" t="str">
        <f>INDEX('Zonas Pagas Vigentes'!$B$2:$B$1048576,MATCH(A245,'Zonas Pagas Vigentes'!$D$2:$D$1048576,0))</f>
        <v>Activa</v>
      </c>
      <c r="C245" s="7" t="s">
        <v>976</v>
      </c>
      <c r="D245" s="7"/>
      <c r="E245" s="193" t="e">
        <f>VLOOKUP(A245,'Zonas Pagas Vigentes'!$D:$BF,68,FALSE)</f>
        <v>#REF!</v>
      </c>
      <c r="F245" s="193"/>
      <c r="G245" s="209"/>
      <c r="H245" s="209"/>
      <c r="I245" s="209"/>
      <c r="J245" s="209"/>
    </row>
    <row r="246" spans="1:10" x14ac:dyDescent="0.2">
      <c r="A246" s="5">
        <v>306</v>
      </c>
      <c r="B246" s="7" t="str">
        <f>INDEX('Zonas Pagas Vigentes'!$B$2:$B$1048576,MATCH(A246,'Zonas Pagas Vigentes'!$D$2:$D$1048576,0))</f>
        <v>Activa</v>
      </c>
      <c r="C246" s="7" t="s">
        <v>1992</v>
      </c>
      <c r="D246" s="7"/>
      <c r="E246" s="193" t="e">
        <f>VLOOKUP(A246,'Zonas Pagas Vigentes'!$D:$BF,68,FALSE)</f>
        <v>#REF!</v>
      </c>
      <c r="F246" s="193"/>
      <c r="G246" s="209"/>
      <c r="H246" s="209"/>
      <c r="I246" s="209"/>
      <c r="J246" s="209"/>
    </row>
    <row r="247" spans="1:10" x14ac:dyDescent="0.2">
      <c r="A247" s="5">
        <v>308</v>
      </c>
      <c r="B247" s="7" t="str">
        <f>INDEX('Zonas Pagas Vigentes'!$B$2:$B$1048576,MATCH(A247,'Zonas Pagas Vigentes'!$D$2:$D$1048576,0))</f>
        <v>Eliminada</v>
      </c>
      <c r="C247" s="7" t="s">
        <v>978</v>
      </c>
      <c r="D247" s="7"/>
      <c r="E247" s="193" t="e">
        <f>VLOOKUP(A247,'Zonas Pagas Vigentes'!$D:$BF,68,FALSE)</f>
        <v>#REF!</v>
      </c>
      <c r="F247" s="193"/>
      <c r="G247" s="209"/>
      <c r="H247" s="209"/>
      <c r="I247" s="209"/>
      <c r="J247" s="209"/>
    </row>
    <row r="248" spans="1:10" x14ac:dyDescent="0.2">
      <c r="A248" s="5">
        <v>309</v>
      </c>
      <c r="B248" s="7" t="str">
        <f>INDEX('Zonas Pagas Vigentes'!$B$2:$B$1048576,MATCH(A248,'Zonas Pagas Vigentes'!$D$2:$D$1048576,0))</f>
        <v>Eliminada</v>
      </c>
      <c r="C248" s="7" t="s">
        <v>978</v>
      </c>
      <c r="D248" s="7"/>
      <c r="E248" s="193" t="e">
        <f>VLOOKUP(A248,'Zonas Pagas Vigentes'!$D:$BF,68,FALSE)</f>
        <v>#REF!</v>
      </c>
      <c r="F248" s="193"/>
      <c r="G248" s="209"/>
      <c r="H248" s="209"/>
      <c r="I248" s="209"/>
      <c r="J248" s="209"/>
    </row>
    <row r="249" spans="1:10" x14ac:dyDescent="0.2">
      <c r="A249" s="5">
        <v>310</v>
      </c>
      <c r="B249" s="7" t="str">
        <f>INDEX('Zonas Pagas Vigentes'!$B$2:$B$1048576,MATCH(A249,'Zonas Pagas Vigentes'!$D$2:$D$1048576,0))</f>
        <v>Activa</v>
      </c>
      <c r="C249" s="7" t="s">
        <v>1020</v>
      </c>
      <c r="D249" s="7"/>
      <c r="E249" s="193" t="e">
        <f>VLOOKUP(A249,'Zonas Pagas Vigentes'!$D:$BF,68,FALSE)</f>
        <v>#REF!</v>
      </c>
      <c r="F249" s="193"/>
      <c r="G249" s="209"/>
      <c r="H249" s="209"/>
      <c r="I249" s="209"/>
      <c r="J249" s="209"/>
    </row>
    <row r="250" spans="1:10" x14ac:dyDescent="0.2">
      <c r="A250" s="5">
        <v>311</v>
      </c>
      <c r="B250" s="7" t="str">
        <f>INDEX('Zonas Pagas Vigentes'!$B$2:$B$1048576,MATCH(A250,'Zonas Pagas Vigentes'!$D$2:$D$1048576,0))</f>
        <v>Activa</v>
      </c>
      <c r="C250" s="7" t="s">
        <v>1020</v>
      </c>
      <c r="D250" s="7"/>
      <c r="E250" s="193" t="e">
        <f>VLOOKUP(A250,'Zonas Pagas Vigentes'!$D:$BF,68,FALSE)</f>
        <v>#REF!</v>
      </c>
      <c r="F250" s="193"/>
      <c r="G250" s="209"/>
      <c r="H250" s="209"/>
      <c r="I250" s="209"/>
      <c r="J250" s="209"/>
    </row>
    <row r="251" spans="1:10" x14ac:dyDescent="0.2">
      <c r="A251" s="5">
        <v>312</v>
      </c>
      <c r="B251" s="7" t="str">
        <f>INDEX('Zonas Pagas Vigentes'!$B$2:$B$1048576,MATCH(A251,'Zonas Pagas Vigentes'!$D$2:$D$1048576,0))</f>
        <v>Eliminada</v>
      </c>
      <c r="C251" s="7" t="s">
        <v>1083</v>
      </c>
      <c r="D251" s="7"/>
      <c r="E251" s="193" t="e">
        <f>VLOOKUP(A251,'Zonas Pagas Vigentes'!$D:$BF,68,FALSE)</f>
        <v>#REF!</v>
      </c>
      <c r="F251" s="193">
        <v>42860</v>
      </c>
      <c r="G251" s="209"/>
      <c r="H251" s="209"/>
      <c r="I251" s="209"/>
      <c r="J251" s="209"/>
    </row>
    <row r="252" spans="1:10" x14ac:dyDescent="0.2">
      <c r="A252" s="5">
        <v>313</v>
      </c>
      <c r="B252" s="7" t="str">
        <f>INDEX('Zonas Pagas Vigentes'!$B$2:$B$1048576,MATCH(A252,'Zonas Pagas Vigentes'!$D$2:$D$1048576,0))</f>
        <v>Activa</v>
      </c>
      <c r="C252" s="7" t="s">
        <v>1020</v>
      </c>
      <c r="D252" s="7"/>
      <c r="E252" s="193" t="e">
        <f>VLOOKUP(A252,'Zonas Pagas Vigentes'!$D:$BF,68,FALSE)</f>
        <v>#REF!</v>
      </c>
      <c r="F252" s="193"/>
      <c r="G252" s="209"/>
      <c r="H252" s="209"/>
      <c r="I252" s="209"/>
      <c r="J252" s="209"/>
    </row>
    <row r="253" spans="1:10" x14ac:dyDescent="0.2">
      <c r="A253" s="5">
        <v>314</v>
      </c>
      <c r="B253" s="7" t="str">
        <f>INDEX('Zonas Pagas Vigentes'!$B$2:$B$1048576,MATCH(A253,'Zonas Pagas Vigentes'!$D$2:$D$1048576,0))</f>
        <v>Activa</v>
      </c>
      <c r="C253" s="7" t="s">
        <v>1020</v>
      </c>
      <c r="D253" s="7"/>
      <c r="E253" s="193" t="e">
        <f>VLOOKUP(A253,'Zonas Pagas Vigentes'!$D:$BF,68,FALSE)</f>
        <v>#REF!</v>
      </c>
      <c r="F253" s="193"/>
      <c r="G253" s="209"/>
      <c r="H253" s="209"/>
      <c r="I253" s="209"/>
      <c r="J253" s="209"/>
    </row>
    <row r="254" spans="1:10" x14ac:dyDescent="0.2">
      <c r="A254" s="5">
        <v>315</v>
      </c>
      <c r="B254" s="7" t="str">
        <f>INDEX('Zonas Pagas Vigentes'!$B$2:$B$1048576,MATCH(A254,'Zonas Pagas Vigentes'!$D$2:$D$1048576,0))</f>
        <v>Eliminada</v>
      </c>
      <c r="C254" s="7" t="s">
        <v>1083</v>
      </c>
      <c r="D254" s="7"/>
      <c r="E254" s="193" t="e">
        <f>VLOOKUP(A254,'Zonas Pagas Vigentes'!$D:$BF,68,FALSE)</f>
        <v>#REF!</v>
      </c>
      <c r="F254" s="193">
        <v>42860</v>
      </c>
      <c r="G254" s="209"/>
      <c r="H254" s="209"/>
      <c r="I254" s="209"/>
      <c r="J254" s="209"/>
    </row>
    <row r="255" spans="1:10" x14ac:dyDescent="0.2">
      <c r="A255" s="5">
        <v>316</v>
      </c>
      <c r="B255" s="7" t="str">
        <f>INDEX('Zonas Pagas Vigentes'!$B$2:$B$1048576,MATCH(A255,'Zonas Pagas Vigentes'!$D$2:$D$1048576,0))</f>
        <v>Activa</v>
      </c>
      <c r="C255" s="7" t="s">
        <v>1445</v>
      </c>
      <c r="D255" s="7"/>
      <c r="E255" s="193" t="e">
        <f>VLOOKUP(A255,'Zonas Pagas Vigentes'!$D:$BF,68,FALSE)</f>
        <v>#REF!</v>
      </c>
      <c r="F255" s="193"/>
      <c r="G255" s="209"/>
      <c r="H255" s="209"/>
      <c r="I255" s="209"/>
      <c r="J255" s="209"/>
    </row>
    <row r="256" spans="1:10" x14ac:dyDescent="0.2">
      <c r="A256" s="5">
        <v>317</v>
      </c>
      <c r="B256" s="7" t="str">
        <f>INDEX('Zonas Pagas Vigentes'!$B$2:$B$1048576,MATCH(A256,'Zonas Pagas Vigentes'!$D$2:$D$1048576,0))</f>
        <v>Activa</v>
      </c>
      <c r="C256" s="114" t="s">
        <v>2106</v>
      </c>
      <c r="D256" s="114"/>
      <c r="E256" s="193" t="e">
        <f>VLOOKUP(A256,'Zonas Pagas Vigentes'!$D:$BF,68,FALSE)</f>
        <v>#REF!</v>
      </c>
      <c r="F256" s="193"/>
      <c r="G256" s="209"/>
      <c r="H256" s="209"/>
      <c r="I256" s="209"/>
      <c r="J256" s="209"/>
    </row>
    <row r="257" spans="1:10" x14ac:dyDescent="0.2">
      <c r="A257" s="5">
        <v>318</v>
      </c>
      <c r="B257" s="7" t="str">
        <f>INDEX('Zonas Pagas Vigentes'!$B$2:$B$1048576,MATCH(A257,'Zonas Pagas Vigentes'!$D$2:$D$1048576,0))</f>
        <v>Activa</v>
      </c>
      <c r="C257" s="114" t="s">
        <v>1022</v>
      </c>
      <c r="D257" s="114"/>
      <c r="E257" s="193" t="e">
        <f>VLOOKUP(A257,'Zonas Pagas Vigentes'!$D:$BF,68,FALSE)</f>
        <v>#REF!</v>
      </c>
      <c r="F257" s="193"/>
      <c r="G257" s="209"/>
      <c r="H257" s="209"/>
      <c r="I257" s="209"/>
      <c r="J257" s="209"/>
    </row>
    <row r="258" spans="1:10" x14ac:dyDescent="0.2">
      <c r="A258" s="5">
        <v>319</v>
      </c>
      <c r="B258" s="7" t="str">
        <f>INDEX('Zonas Pagas Vigentes'!$B$2:$B$1048576,MATCH(A258,'Zonas Pagas Vigentes'!$D$2:$D$1048576,0))</f>
        <v>Activa</v>
      </c>
      <c r="C258" s="114" t="s">
        <v>1022</v>
      </c>
      <c r="D258" s="114"/>
      <c r="E258" s="193" t="e">
        <f>VLOOKUP(A258,'Zonas Pagas Vigentes'!$D:$BF,68,FALSE)</f>
        <v>#REF!</v>
      </c>
      <c r="F258" s="193"/>
      <c r="G258" s="209"/>
      <c r="H258" s="209"/>
      <c r="I258" s="209"/>
      <c r="J258" s="209"/>
    </row>
    <row r="259" spans="1:10" x14ac:dyDescent="0.2">
      <c r="A259" s="5">
        <v>320</v>
      </c>
      <c r="B259" s="7" t="str">
        <f>INDEX('Zonas Pagas Vigentes'!$B$2:$B$1048576,MATCH(A259,'Zonas Pagas Vigentes'!$D$2:$D$1048576,0))</f>
        <v>Activa</v>
      </c>
      <c r="C259" s="114" t="s">
        <v>1022</v>
      </c>
      <c r="D259" s="114"/>
      <c r="E259" s="193" t="e">
        <f>VLOOKUP(A259,'Zonas Pagas Vigentes'!$D:$BF,68,FALSE)</f>
        <v>#REF!</v>
      </c>
      <c r="F259" s="193"/>
      <c r="G259" s="209"/>
      <c r="H259" s="209"/>
      <c r="I259" s="209"/>
      <c r="J259" s="209"/>
    </row>
    <row r="260" spans="1:10" x14ac:dyDescent="0.2">
      <c r="A260" s="5">
        <v>321</v>
      </c>
      <c r="B260" s="7" t="str">
        <f>INDEX('Zonas Pagas Vigentes'!$B$2:$B$1048576,MATCH(A260,'Zonas Pagas Vigentes'!$D$2:$D$1048576,0))</f>
        <v>Activa</v>
      </c>
      <c r="C260" s="114" t="s">
        <v>1023</v>
      </c>
      <c r="D260" s="114"/>
      <c r="E260" s="193" t="e">
        <f>VLOOKUP(A260,'Zonas Pagas Vigentes'!$D:$BF,68,FALSE)</f>
        <v>#REF!</v>
      </c>
      <c r="F260" s="193"/>
      <c r="G260" s="209"/>
      <c r="H260" s="209"/>
      <c r="I260" s="209"/>
      <c r="J260" s="209"/>
    </row>
    <row r="261" spans="1:10" x14ac:dyDescent="0.2">
      <c r="A261" s="5">
        <v>322</v>
      </c>
      <c r="B261" s="7" t="str">
        <f>INDEX('Zonas Pagas Vigentes'!$B$2:$B$1048576,MATCH(A261,'Zonas Pagas Vigentes'!$D$2:$D$1048576,0))</f>
        <v>Activa</v>
      </c>
      <c r="C261" s="114" t="s">
        <v>1023</v>
      </c>
      <c r="D261" s="114"/>
      <c r="E261" s="193" t="e">
        <f>VLOOKUP(A261,'Zonas Pagas Vigentes'!$D:$BF,68,FALSE)</f>
        <v>#REF!</v>
      </c>
      <c r="F261" s="193"/>
      <c r="G261" s="209"/>
      <c r="H261" s="209"/>
      <c r="I261" s="209"/>
      <c r="J261" s="209"/>
    </row>
    <row r="262" spans="1:10" x14ac:dyDescent="0.2">
      <c r="A262" s="5">
        <v>323</v>
      </c>
      <c r="B262" s="7" t="str">
        <f>INDEX('Zonas Pagas Vigentes'!$B$2:$B$1048576,MATCH(A262,'Zonas Pagas Vigentes'!$D$2:$D$1048576,0))</f>
        <v>Activa</v>
      </c>
      <c r="C262" s="114" t="s">
        <v>1023</v>
      </c>
      <c r="D262" s="114"/>
      <c r="E262" s="193" t="e">
        <f>VLOOKUP(A262,'Zonas Pagas Vigentes'!$D:$BF,68,FALSE)</f>
        <v>#REF!</v>
      </c>
      <c r="F262" s="193"/>
      <c r="G262" s="209"/>
      <c r="H262" s="209"/>
      <c r="I262" s="209"/>
      <c r="J262" s="209"/>
    </row>
    <row r="263" spans="1:10" x14ac:dyDescent="0.2">
      <c r="A263" s="5">
        <v>324</v>
      </c>
      <c r="B263" s="7" t="str">
        <f>INDEX('Zonas Pagas Vigentes'!$B$2:$B$1048576,MATCH(A263,'Zonas Pagas Vigentes'!$D$2:$D$1048576,0))</f>
        <v>Activa</v>
      </c>
      <c r="C263" s="114" t="s">
        <v>1023</v>
      </c>
      <c r="D263" s="114"/>
      <c r="E263" s="193" t="e">
        <f>VLOOKUP(A263,'Zonas Pagas Vigentes'!$D:$BF,68,FALSE)</f>
        <v>#REF!</v>
      </c>
      <c r="F263" s="193"/>
      <c r="G263" s="209"/>
      <c r="H263" s="209"/>
      <c r="I263" s="209"/>
      <c r="J263" s="209"/>
    </row>
    <row r="264" spans="1:10" x14ac:dyDescent="0.2">
      <c r="A264" s="5">
        <v>325</v>
      </c>
      <c r="B264" s="7" t="str">
        <f>INDEX('Zonas Pagas Vigentes'!$B$2:$B$1048576,MATCH(A264,'Zonas Pagas Vigentes'!$D$2:$D$1048576,0))</f>
        <v>Activa</v>
      </c>
      <c r="C264" s="114" t="s">
        <v>1999</v>
      </c>
      <c r="D264" s="114"/>
      <c r="E264" s="193" t="e">
        <f>VLOOKUP(A264,'Zonas Pagas Vigentes'!$D:$BF,68,FALSE)</f>
        <v>#REF!</v>
      </c>
      <c r="F264" s="193"/>
      <c r="G264" s="209"/>
      <c r="H264" s="209"/>
      <c r="I264" s="209"/>
      <c r="J264" s="209"/>
    </row>
    <row r="265" spans="1:10" x14ac:dyDescent="0.2">
      <c r="A265" s="5">
        <v>326</v>
      </c>
      <c r="B265" s="7" t="str">
        <f>INDEX('Zonas Pagas Vigentes'!$B$2:$B$1048576,MATCH(A265,'Zonas Pagas Vigentes'!$D$2:$D$1048576,0))</f>
        <v>Eliminada</v>
      </c>
      <c r="C265" s="114" t="s">
        <v>1134</v>
      </c>
      <c r="D265" s="114"/>
      <c r="E265" s="193" t="e">
        <f>VLOOKUP(A265,'Zonas Pagas Vigentes'!$D:$BF,68,FALSE)</f>
        <v>#REF!</v>
      </c>
      <c r="F265" s="193">
        <v>42921</v>
      </c>
      <c r="G265" s="209"/>
      <c r="H265" s="209"/>
      <c r="I265" s="209"/>
      <c r="J265" s="209"/>
    </row>
    <row r="266" spans="1:10" x14ac:dyDescent="0.2">
      <c r="A266" s="5">
        <v>327</v>
      </c>
      <c r="B266" s="7" t="str">
        <f>INDEX('Zonas Pagas Vigentes'!$B$2:$B$1048576,MATCH(A266,'Zonas Pagas Vigentes'!$D$2:$D$1048576,0))</f>
        <v>Activa</v>
      </c>
      <c r="C266" s="114" t="s">
        <v>1024</v>
      </c>
      <c r="D266" s="114"/>
      <c r="E266" s="193" t="e">
        <f>VLOOKUP(A266,'Zonas Pagas Vigentes'!$D:$BF,68,FALSE)</f>
        <v>#REF!</v>
      </c>
      <c r="F266" s="193"/>
      <c r="G266" s="209"/>
      <c r="H266" s="209"/>
      <c r="I266" s="209"/>
      <c r="J266" s="209"/>
    </row>
    <row r="267" spans="1:10" x14ac:dyDescent="0.2">
      <c r="A267" s="5">
        <v>328</v>
      </c>
      <c r="B267" s="7" t="str">
        <f>INDEX('Zonas Pagas Vigentes'!$B$2:$B$1048576,MATCH(A267,'Zonas Pagas Vigentes'!$D$2:$D$1048576,0))</f>
        <v>Activa</v>
      </c>
      <c r="C267" s="114" t="s">
        <v>1025</v>
      </c>
      <c r="D267" s="114"/>
      <c r="E267" s="193" t="e">
        <f>VLOOKUP(A267,'Zonas Pagas Vigentes'!$D:$BF,68,FALSE)</f>
        <v>#REF!</v>
      </c>
      <c r="F267" s="193"/>
      <c r="G267" s="209"/>
      <c r="H267" s="209"/>
      <c r="I267" s="209"/>
      <c r="J267" s="209"/>
    </row>
    <row r="268" spans="1:10" x14ac:dyDescent="0.2">
      <c r="A268" s="5">
        <v>329</v>
      </c>
      <c r="B268" s="7" t="str">
        <f>INDEX('Zonas Pagas Vigentes'!$B$2:$B$1048576,MATCH(A268,'Zonas Pagas Vigentes'!$D$2:$D$1048576,0))</f>
        <v>Activa</v>
      </c>
      <c r="C268" s="114" t="s">
        <v>1025</v>
      </c>
      <c r="D268" s="114"/>
      <c r="E268" s="193" t="e">
        <f>VLOOKUP(A268,'Zonas Pagas Vigentes'!$D:$BF,68,FALSE)</f>
        <v>#REF!</v>
      </c>
      <c r="F268" s="193"/>
      <c r="G268" s="209"/>
      <c r="H268" s="209"/>
      <c r="I268" s="209"/>
      <c r="J268" s="209"/>
    </row>
    <row r="269" spans="1:10" x14ac:dyDescent="0.2">
      <c r="A269" s="5">
        <v>330</v>
      </c>
      <c r="B269" s="7" t="str">
        <f>INDEX('Zonas Pagas Vigentes'!$B$2:$B$1048576,MATCH(A269,'Zonas Pagas Vigentes'!$D$2:$D$1048576,0))</f>
        <v>Activa</v>
      </c>
      <c r="C269" s="114" t="s">
        <v>1025</v>
      </c>
      <c r="D269" s="114"/>
      <c r="E269" s="193" t="e">
        <f>VLOOKUP(A269,'Zonas Pagas Vigentes'!$D:$BF,68,FALSE)</f>
        <v>#REF!</v>
      </c>
      <c r="F269" s="193"/>
      <c r="G269" s="209"/>
      <c r="H269" s="209"/>
      <c r="I269" s="209"/>
      <c r="J269" s="209"/>
    </row>
    <row r="270" spans="1:10" x14ac:dyDescent="0.2">
      <c r="A270" s="5">
        <v>331</v>
      </c>
      <c r="B270" s="7" t="str">
        <f>INDEX('Zonas Pagas Vigentes'!$B$2:$B$1048576,MATCH(A270,'Zonas Pagas Vigentes'!$D$2:$D$1048576,0))</f>
        <v>Activa</v>
      </c>
      <c r="C270" s="114" t="s">
        <v>2013</v>
      </c>
      <c r="D270" s="114"/>
      <c r="E270" s="193" t="e">
        <f>VLOOKUP(A270,'Zonas Pagas Vigentes'!$D:$BF,68,FALSE)</f>
        <v>#REF!</v>
      </c>
      <c r="F270" s="193"/>
      <c r="G270" s="209"/>
      <c r="H270" s="209"/>
      <c r="I270" s="209"/>
      <c r="J270" s="209"/>
    </row>
    <row r="271" spans="1:10" x14ac:dyDescent="0.2">
      <c r="A271" s="5">
        <v>332</v>
      </c>
      <c r="B271" s="7" t="str">
        <f>INDEX('Zonas Pagas Vigentes'!$B$2:$B$1048576,MATCH(A271,'Zonas Pagas Vigentes'!$D$2:$D$1048576,0))</f>
        <v>Activa</v>
      </c>
      <c r="C271" s="114" t="s">
        <v>1026</v>
      </c>
      <c r="D271" s="114"/>
      <c r="E271" s="193" t="e">
        <f>VLOOKUP(A271,'Zonas Pagas Vigentes'!$D:$BF,68,FALSE)</f>
        <v>#REF!</v>
      </c>
      <c r="F271" s="193"/>
      <c r="G271" s="209"/>
      <c r="H271" s="209"/>
      <c r="I271" s="209"/>
      <c r="J271" s="209"/>
    </row>
    <row r="272" spans="1:10" x14ac:dyDescent="0.2">
      <c r="A272" s="5">
        <v>333</v>
      </c>
      <c r="B272" s="7" t="str">
        <f>INDEX('Zonas Pagas Vigentes'!$B$2:$B$1048576,MATCH(A272,'Zonas Pagas Vigentes'!$D$2:$D$1048576,0))</f>
        <v>Activa</v>
      </c>
      <c r="C272" s="7" t="s">
        <v>1027</v>
      </c>
      <c r="D272" s="7"/>
      <c r="E272" s="193" t="e">
        <f>VLOOKUP(A272,'Zonas Pagas Vigentes'!$D:$BF,68,FALSE)</f>
        <v>#REF!</v>
      </c>
      <c r="F272" s="193"/>
      <c r="G272" s="209"/>
      <c r="H272" s="209"/>
      <c r="I272" s="209"/>
      <c r="J272" s="209"/>
    </row>
    <row r="273" spans="1:10" x14ac:dyDescent="0.2">
      <c r="A273" s="5">
        <v>334</v>
      </c>
      <c r="B273" s="7" t="str">
        <f>INDEX('Zonas Pagas Vigentes'!$B$2:$B$1048576,MATCH(A273,'Zonas Pagas Vigentes'!$D$2:$D$1048576,0))</f>
        <v>Activa</v>
      </c>
      <c r="C273" s="7" t="s">
        <v>1028</v>
      </c>
      <c r="D273" s="7"/>
      <c r="E273" s="193" t="e">
        <f>VLOOKUP(A273,'Zonas Pagas Vigentes'!$D:$BF,68,FALSE)</f>
        <v>#REF!</v>
      </c>
      <c r="F273" s="193"/>
      <c r="G273" s="209"/>
      <c r="H273" s="209"/>
      <c r="I273" s="209"/>
      <c r="J273" s="209"/>
    </row>
    <row r="274" spans="1:10" x14ac:dyDescent="0.2">
      <c r="A274" s="5">
        <v>307</v>
      </c>
      <c r="B274" s="7" t="str">
        <f>INDEX('Zonas Pagas Vigentes'!$B$2:$B$1048576,MATCH(A274,'Zonas Pagas Vigentes'!$D$2:$D$1048576,0))</f>
        <v>Activa</v>
      </c>
      <c r="C274" s="7" t="s">
        <v>1086</v>
      </c>
      <c r="D274" s="7"/>
      <c r="E274" s="193" t="e">
        <f>VLOOKUP(A274,'Zonas Pagas Vigentes'!$D:$BF,68,FALSE)</f>
        <v>#REF!</v>
      </c>
      <c r="F274" s="193"/>
      <c r="G274" s="209"/>
      <c r="H274" s="209"/>
      <c r="I274" s="209"/>
      <c r="J274" s="209"/>
    </row>
    <row r="275" spans="1:10" x14ac:dyDescent="0.2">
      <c r="A275" s="5">
        <v>335</v>
      </c>
      <c r="B275" s="7" t="str">
        <f>INDEX('Zonas Pagas Vigentes'!$B$2:$B$1048576,MATCH(A275,'Zonas Pagas Vigentes'!$D$2:$D$1048576,0))</f>
        <v>Activa</v>
      </c>
      <c r="C275" s="7" t="s">
        <v>1087</v>
      </c>
      <c r="D275" s="7"/>
      <c r="E275" s="193" t="e">
        <f>VLOOKUP(A275,'Zonas Pagas Vigentes'!$D:$BF,68,FALSE)</f>
        <v>#REF!</v>
      </c>
      <c r="F275" s="193"/>
      <c r="G275" s="209"/>
      <c r="H275" s="209"/>
      <c r="I275" s="209"/>
      <c r="J275" s="209"/>
    </row>
    <row r="276" spans="1:10" x14ac:dyDescent="0.2">
      <c r="A276" s="5">
        <v>336</v>
      </c>
      <c r="B276" s="7" t="str">
        <f>INDEX('Zonas Pagas Vigentes'!$B$2:$B$1048576,MATCH(A276,'Zonas Pagas Vigentes'!$D$2:$D$1048576,0))</f>
        <v>Activa</v>
      </c>
      <c r="C276" s="7" t="s">
        <v>1088</v>
      </c>
      <c r="D276" s="7"/>
      <c r="E276" s="193" t="e">
        <f>VLOOKUP(A276,'Zonas Pagas Vigentes'!$D:$BF,68,FALSE)</f>
        <v>#REF!</v>
      </c>
      <c r="F276" s="193"/>
      <c r="G276" s="209"/>
      <c r="H276" s="209"/>
      <c r="I276" s="209"/>
      <c r="J276" s="209"/>
    </row>
    <row r="277" spans="1:10" x14ac:dyDescent="0.2">
      <c r="A277" s="5">
        <v>337</v>
      </c>
      <c r="B277" s="7" t="str">
        <f>INDEX('Zonas Pagas Vigentes'!$B$2:$B$1048576,MATCH(A277,'Zonas Pagas Vigentes'!$D$2:$D$1048576,0))</f>
        <v>Eliminada</v>
      </c>
      <c r="C277" s="7" t="s">
        <v>1409</v>
      </c>
      <c r="D277" s="7"/>
      <c r="E277" s="193" t="e">
        <f>VLOOKUP(A277,'Zonas Pagas Vigentes'!$D:$BF,68,FALSE)</f>
        <v>#REF!</v>
      </c>
      <c r="F277" s="193">
        <v>42999</v>
      </c>
      <c r="G277" s="209"/>
      <c r="H277" s="209"/>
      <c r="I277" s="209"/>
      <c r="J277" s="209"/>
    </row>
    <row r="278" spans="1:10" x14ac:dyDescent="0.2">
      <c r="A278" s="5">
        <v>338</v>
      </c>
      <c r="B278" s="7" t="str">
        <f>INDEX('Zonas Pagas Vigentes'!$B$2:$B$1048576,MATCH(A278,'Zonas Pagas Vigentes'!$D$2:$D$1048576,0))</f>
        <v>Eliminada</v>
      </c>
      <c r="C278" s="7" t="s">
        <v>1409</v>
      </c>
      <c r="D278" s="7"/>
      <c r="E278" s="193" t="e">
        <f>VLOOKUP(A278,'Zonas Pagas Vigentes'!$D:$BF,68,FALSE)</f>
        <v>#REF!</v>
      </c>
      <c r="F278" s="193">
        <v>42999</v>
      </c>
      <c r="G278" s="209"/>
      <c r="H278" s="209"/>
      <c r="I278" s="209"/>
      <c r="J278" s="209"/>
    </row>
    <row r="279" spans="1:10" x14ac:dyDescent="0.2">
      <c r="A279" s="5">
        <v>339</v>
      </c>
      <c r="B279" s="7" t="str">
        <f>INDEX('Zonas Pagas Vigentes'!$B$2:$B$1048576,MATCH(A279,'Zonas Pagas Vigentes'!$D$2:$D$1048576,0))</f>
        <v>Activa</v>
      </c>
      <c r="C279" s="7" t="s">
        <v>1089</v>
      </c>
      <c r="D279" s="7"/>
      <c r="E279" s="193" t="e">
        <f>VLOOKUP(A279,'Zonas Pagas Vigentes'!$D:$BF,68,FALSE)</f>
        <v>#REF!</v>
      </c>
      <c r="F279" s="193"/>
      <c r="G279" s="209"/>
      <c r="H279" s="209"/>
      <c r="I279" s="209"/>
      <c r="J279" s="209"/>
    </row>
    <row r="280" spans="1:10" x14ac:dyDescent="0.2">
      <c r="A280" s="5">
        <v>340</v>
      </c>
      <c r="B280" s="7" t="str">
        <f>INDEX('Zonas Pagas Vigentes'!$B$2:$B$1048576,MATCH(A280,'Zonas Pagas Vigentes'!$D$2:$D$1048576,0))</f>
        <v>Eliminada</v>
      </c>
      <c r="C280" s="114" t="s">
        <v>1141</v>
      </c>
      <c r="D280" s="114"/>
      <c r="E280" s="193" t="e">
        <f>VLOOKUP(A280,'Zonas Pagas Vigentes'!$D:$BF,68,FALSE)</f>
        <v>#REF!</v>
      </c>
      <c r="F280" s="193">
        <v>42978</v>
      </c>
      <c r="G280" s="209"/>
      <c r="H280" s="209"/>
      <c r="I280" s="209"/>
      <c r="J280" s="209"/>
    </row>
    <row r="281" spans="1:10" x14ac:dyDescent="0.2">
      <c r="A281" s="5">
        <v>341</v>
      </c>
      <c r="B281" s="7" t="str">
        <f>INDEX('Zonas Pagas Vigentes'!$B$2:$B$1048576,MATCH(A281,'Zonas Pagas Vigentes'!$D$2:$D$1048576,0))</f>
        <v>Activa</v>
      </c>
      <c r="C281" s="7" t="s">
        <v>1090</v>
      </c>
      <c r="D281" s="7"/>
      <c r="E281" s="193" t="e">
        <f>VLOOKUP(A281,'Zonas Pagas Vigentes'!$D:$BF,68,FALSE)</f>
        <v>#REF!</v>
      </c>
      <c r="F281" s="193"/>
      <c r="G281" s="209"/>
      <c r="H281" s="209"/>
      <c r="I281" s="209"/>
      <c r="J281" s="209"/>
    </row>
    <row r="282" spans="1:10" x14ac:dyDescent="0.2">
      <c r="A282" s="5">
        <v>342</v>
      </c>
      <c r="B282" s="7" t="str">
        <f>INDEX('Zonas Pagas Vigentes'!$B$2:$B$1048576,MATCH(A282,'Zonas Pagas Vigentes'!$D$2:$D$1048576,0))</f>
        <v>Eliminada</v>
      </c>
      <c r="C282" s="7" t="s">
        <v>1987</v>
      </c>
      <c r="D282" s="7"/>
      <c r="E282" s="193" t="e">
        <f>VLOOKUP(A282,'Zonas Pagas Vigentes'!$D:$BF,68,FALSE)</f>
        <v>#REF!</v>
      </c>
      <c r="F282" s="193">
        <v>43167</v>
      </c>
      <c r="G282" s="209"/>
      <c r="H282" s="209"/>
      <c r="I282" s="209"/>
      <c r="J282" s="209"/>
    </row>
    <row r="283" spans="1:10" x14ac:dyDescent="0.2">
      <c r="A283" s="5">
        <v>343</v>
      </c>
      <c r="B283" s="7" t="str">
        <f>INDEX('Zonas Pagas Vigentes'!$B$2:$B$1048576,MATCH(A283,'Zonas Pagas Vigentes'!$D$2:$D$1048576,0))</f>
        <v>Activa</v>
      </c>
      <c r="C283" s="7" t="s">
        <v>1091</v>
      </c>
      <c r="D283" s="7"/>
      <c r="E283" s="193" t="e">
        <f>VLOOKUP(A283,'Zonas Pagas Vigentes'!$D:$BF,68,FALSE)</f>
        <v>#REF!</v>
      </c>
      <c r="F283" s="193"/>
      <c r="G283" s="209"/>
      <c r="H283" s="209"/>
      <c r="I283" s="209"/>
      <c r="J283" s="209"/>
    </row>
    <row r="284" spans="1:10" x14ac:dyDescent="0.2">
      <c r="A284" s="5">
        <v>344</v>
      </c>
      <c r="B284" s="7" t="str">
        <f>INDEX('Zonas Pagas Vigentes'!$B$2:$B$1048576,MATCH(A284,'Zonas Pagas Vigentes'!$D$2:$D$1048576,0))</f>
        <v>Activa</v>
      </c>
      <c r="C284" s="114" t="s">
        <v>1981</v>
      </c>
      <c r="D284" s="114"/>
      <c r="E284" s="193" t="e">
        <f>VLOOKUP(A284,'Zonas Pagas Vigentes'!$D:$BF,68,FALSE)</f>
        <v>#REF!</v>
      </c>
      <c r="F284" s="193"/>
      <c r="G284" s="209"/>
      <c r="H284" s="209"/>
      <c r="I284" s="209"/>
      <c r="J284" s="209"/>
    </row>
    <row r="285" spans="1:10" x14ac:dyDescent="0.2">
      <c r="A285" s="5">
        <v>345</v>
      </c>
      <c r="B285" s="7" t="str">
        <f>INDEX('Zonas Pagas Vigentes'!$B$2:$B$1048576,MATCH(A285,'Zonas Pagas Vigentes'!$D$2:$D$1048576,0))</f>
        <v>Activa</v>
      </c>
      <c r="C285" s="7" t="s">
        <v>1091</v>
      </c>
      <c r="D285" s="7"/>
      <c r="E285" s="193" t="e">
        <f>VLOOKUP(A285,'Zonas Pagas Vigentes'!$D:$BF,68,FALSE)</f>
        <v>#REF!</v>
      </c>
      <c r="F285" s="193"/>
      <c r="G285" s="209"/>
      <c r="H285" s="209"/>
      <c r="I285" s="209"/>
      <c r="J285" s="209"/>
    </row>
    <row r="286" spans="1:10" x14ac:dyDescent="0.2">
      <c r="A286" s="5">
        <v>346</v>
      </c>
      <c r="B286" s="7" t="str">
        <f>INDEX('Zonas Pagas Vigentes'!$B$2:$B$1048576,MATCH(A286,'Zonas Pagas Vigentes'!$D$2:$D$1048576,0))</f>
        <v>Activa</v>
      </c>
      <c r="C286" s="7" t="s">
        <v>1091</v>
      </c>
      <c r="D286" s="7"/>
      <c r="E286" s="193" t="e">
        <f>VLOOKUP(A286,'Zonas Pagas Vigentes'!$D:$BF,68,FALSE)</f>
        <v>#REF!</v>
      </c>
      <c r="F286" s="193"/>
      <c r="G286" s="209"/>
      <c r="H286" s="209"/>
      <c r="I286" s="209"/>
      <c r="J286" s="209"/>
    </row>
    <row r="287" spans="1:10" x14ac:dyDescent="0.2">
      <c r="A287" s="5">
        <v>348</v>
      </c>
      <c r="B287" s="7" t="str">
        <f>INDEX('Zonas Pagas Vigentes'!$B$2:$B$1048576,MATCH(A287,'Zonas Pagas Vigentes'!$D$2:$D$1048576,0))</f>
        <v>Activa</v>
      </c>
      <c r="C287" s="7" t="s">
        <v>2012</v>
      </c>
      <c r="D287" s="7"/>
      <c r="E287" s="193" t="e">
        <f>VLOOKUP(A287,'Zonas Pagas Vigentes'!$D:$BF,68,FALSE)</f>
        <v>#REF!</v>
      </c>
      <c r="F287" s="193"/>
      <c r="G287" s="209"/>
      <c r="H287" s="209"/>
      <c r="I287" s="209"/>
      <c r="J287" s="209"/>
    </row>
    <row r="288" spans="1:10" x14ac:dyDescent="0.2">
      <c r="A288" s="5">
        <v>349</v>
      </c>
      <c r="B288" s="7" t="str">
        <f>INDEX('Zonas Pagas Vigentes'!$B$2:$B$1048576,MATCH(A288,'Zonas Pagas Vigentes'!$D$2:$D$1048576,0))</f>
        <v>Activa</v>
      </c>
      <c r="C288" s="7" t="s">
        <v>1158</v>
      </c>
      <c r="D288" s="7"/>
      <c r="E288" s="193" t="e">
        <f>VLOOKUP(A288,'Zonas Pagas Vigentes'!$D:$BF,68,FALSE)</f>
        <v>#REF!</v>
      </c>
      <c r="F288" s="193"/>
      <c r="G288" s="209"/>
      <c r="H288" s="209"/>
      <c r="I288" s="209"/>
      <c r="J288" s="209"/>
    </row>
    <row r="289" spans="1:10" x14ac:dyDescent="0.2">
      <c r="A289" s="5">
        <v>350</v>
      </c>
      <c r="B289" s="7" t="str">
        <f>INDEX('Zonas Pagas Vigentes'!$B$2:$B$1048576,MATCH(A289,'Zonas Pagas Vigentes'!$D$2:$D$1048576,0))</f>
        <v>Activa</v>
      </c>
      <c r="C289" s="7" t="s">
        <v>1159</v>
      </c>
      <c r="D289" s="7"/>
      <c r="E289" s="193" t="e">
        <f>VLOOKUP(A289,'Zonas Pagas Vigentes'!$D:$BF,68,FALSE)</f>
        <v>#REF!</v>
      </c>
      <c r="F289" s="193"/>
      <c r="G289" s="209"/>
      <c r="H289" s="209"/>
      <c r="I289" s="209"/>
      <c r="J289" s="209"/>
    </row>
    <row r="290" spans="1:10" x14ac:dyDescent="0.2">
      <c r="A290" s="5">
        <v>351</v>
      </c>
      <c r="B290" s="7" t="str">
        <f>INDEX('Zonas Pagas Vigentes'!$B$2:$B$1048576,MATCH(A290,'Zonas Pagas Vigentes'!$D$2:$D$1048576,0))</f>
        <v>Activa</v>
      </c>
      <c r="C290" s="7" t="s">
        <v>1982</v>
      </c>
      <c r="D290" s="7"/>
      <c r="E290" s="193" t="e">
        <f>VLOOKUP(A290,'Zonas Pagas Vigentes'!$D:$BF,68,FALSE)</f>
        <v>#REF!</v>
      </c>
      <c r="F290" s="193">
        <v>43112</v>
      </c>
      <c r="G290" s="209"/>
      <c r="H290" s="209"/>
      <c r="I290" s="209"/>
      <c r="J290" s="209"/>
    </row>
    <row r="291" spans="1:10" x14ac:dyDescent="0.2">
      <c r="A291" s="5">
        <v>352</v>
      </c>
      <c r="B291" s="7" t="str">
        <f>INDEX('Zonas Pagas Vigentes'!$B$2:$B$1048576,MATCH(A291,'Zonas Pagas Vigentes'!$D$2:$D$1048576,0))</f>
        <v>Activa</v>
      </c>
      <c r="C291" s="7" t="s">
        <v>2051</v>
      </c>
      <c r="D291" s="7"/>
      <c r="E291" s="193" t="e">
        <f>VLOOKUP(A291,'Zonas Pagas Vigentes'!$D:$BF,68,FALSE)</f>
        <v>#REF!</v>
      </c>
      <c r="F291" s="193"/>
      <c r="G291" s="209"/>
      <c r="H291" s="209"/>
      <c r="I291" s="209"/>
      <c r="J291" s="209"/>
    </row>
    <row r="292" spans="1:10" x14ac:dyDescent="0.2">
      <c r="A292" s="5">
        <v>353</v>
      </c>
      <c r="B292" s="7" t="str">
        <f>INDEX('Zonas Pagas Vigentes'!$B$2:$B$1048576,MATCH(A292,'Zonas Pagas Vigentes'!$D$2:$D$1048576,0))</f>
        <v>Activa</v>
      </c>
      <c r="C292" s="114" t="s">
        <v>2008</v>
      </c>
      <c r="D292" s="114"/>
      <c r="E292" s="193" t="e">
        <f>VLOOKUP(A292,'Zonas Pagas Vigentes'!$D:$BF,68,FALSE)</f>
        <v>#REF!</v>
      </c>
      <c r="F292" s="193"/>
      <c r="G292" s="209"/>
      <c r="H292" s="209"/>
      <c r="I292" s="209"/>
      <c r="J292" s="209"/>
    </row>
    <row r="293" spans="1:10" x14ac:dyDescent="0.2">
      <c r="A293" s="5">
        <v>354</v>
      </c>
      <c r="B293" s="7" t="str">
        <f>INDEX('Zonas Pagas Vigentes'!$B$2:$B$1048576,MATCH(A293,'Zonas Pagas Vigentes'!$D$2:$D$1048576,0))</f>
        <v>Activa</v>
      </c>
      <c r="C293" s="114" t="s">
        <v>1431</v>
      </c>
      <c r="D293" s="114"/>
      <c r="E293" s="193" t="e">
        <f>VLOOKUP(A293,'Zonas Pagas Vigentes'!$D:$BF,68,FALSE)</f>
        <v>#REF!</v>
      </c>
      <c r="F293" s="193"/>
      <c r="G293" s="209"/>
      <c r="H293" s="209"/>
      <c r="I293" s="209"/>
      <c r="J293" s="209"/>
    </row>
    <row r="294" spans="1:10" x14ac:dyDescent="0.2">
      <c r="A294" s="5">
        <v>355</v>
      </c>
      <c r="B294" s="7" t="str">
        <f>INDEX('Zonas Pagas Vigentes'!$B$2:$B$1048576,MATCH(A294,'Zonas Pagas Vigentes'!$D$2:$D$1048576,0))</f>
        <v>Activa</v>
      </c>
      <c r="C294" s="114" t="s">
        <v>1430</v>
      </c>
      <c r="D294" s="114"/>
      <c r="E294" s="193" t="e">
        <f>VLOOKUP(A294,'Zonas Pagas Vigentes'!$D:$BF,68,FALSE)</f>
        <v>#REF!</v>
      </c>
      <c r="F294" s="193"/>
      <c r="G294" s="209"/>
      <c r="H294" s="209"/>
      <c r="I294" s="209"/>
      <c r="J294" s="209"/>
    </row>
    <row r="295" spans="1:10" x14ac:dyDescent="0.2">
      <c r="A295" s="5">
        <v>356</v>
      </c>
      <c r="B295" s="7" t="str">
        <f>INDEX('Zonas Pagas Vigentes'!$B$2:$B$1048576,MATCH(A295,'Zonas Pagas Vigentes'!$D$2:$D$1048576,0))</f>
        <v>Activa</v>
      </c>
      <c r="C295" s="114" t="s">
        <v>1432</v>
      </c>
      <c r="D295" s="114"/>
      <c r="E295" s="193" t="e">
        <f>VLOOKUP(A295,'Zonas Pagas Vigentes'!$D:$BF,68,FALSE)</f>
        <v>#REF!</v>
      </c>
      <c r="F295" s="193"/>
      <c r="G295" s="209"/>
      <c r="H295" s="209"/>
      <c r="I295" s="209"/>
      <c r="J295" s="209"/>
    </row>
    <row r="296" spans="1:10" x14ac:dyDescent="0.2">
      <c r="A296" s="5">
        <v>357</v>
      </c>
      <c r="B296" s="7" t="str">
        <f>INDEX('Zonas Pagas Vigentes'!$B$2:$B$1048576,MATCH(A296,'Zonas Pagas Vigentes'!$D$2:$D$1048576,0))</f>
        <v>Activa</v>
      </c>
      <c r="C296" s="114" t="s">
        <v>1433</v>
      </c>
      <c r="D296" s="114"/>
      <c r="E296" s="193" t="e">
        <f>VLOOKUP(A296,'Zonas Pagas Vigentes'!$D:$BF,68,FALSE)</f>
        <v>#REF!</v>
      </c>
      <c r="F296" s="193"/>
      <c r="G296" s="209"/>
      <c r="H296" s="209"/>
      <c r="I296" s="209"/>
      <c r="J296" s="209"/>
    </row>
    <row r="297" spans="1:10" x14ac:dyDescent="0.2">
      <c r="A297" s="5">
        <v>358</v>
      </c>
      <c r="B297" s="7" t="str">
        <f>INDEX('Zonas Pagas Vigentes'!$B$2:$B$1048576,MATCH(A297,'Zonas Pagas Vigentes'!$D$2:$D$1048576,0))</f>
        <v>Activa</v>
      </c>
      <c r="C297" s="114" t="s">
        <v>1434</v>
      </c>
      <c r="D297" s="114"/>
      <c r="E297" s="193" t="e">
        <f>VLOOKUP(A297,'Zonas Pagas Vigentes'!$D:$BF,68,FALSE)</f>
        <v>#REF!</v>
      </c>
      <c r="F297" s="193"/>
      <c r="G297" s="209"/>
      <c r="H297" s="209"/>
      <c r="I297" s="209"/>
      <c r="J297" s="209"/>
    </row>
    <row r="298" spans="1:10" x14ac:dyDescent="0.2">
      <c r="A298" s="5">
        <v>359</v>
      </c>
      <c r="B298" s="7" t="str">
        <f>INDEX('Zonas Pagas Vigentes'!$B$2:$B$1048576,MATCH(A298,'Zonas Pagas Vigentes'!$D$2:$D$1048576,0))</f>
        <v>Activa</v>
      </c>
      <c r="C298" s="114" t="s">
        <v>1663</v>
      </c>
      <c r="D298" s="114"/>
      <c r="E298" s="193" t="e">
        <f>VLOOKUP(A298,'Zonas Pagas Vigentes'!$D:$BF,68,FALSE)</f>
        <v>#REF!</v>
      </c>
      <c r="F298" s="193"/>
      <c r="G298" s="209"/>
      <c r="H298" s="209"/>
      <c r="I298" s="209"/>
      <c r="J298" s="209"/>
    </row>
    <row r="299" spans="1:10" x14ac:dyDescent="0.2">
      <c r="A299" s="5">
        <v>360</v>
      </c>
      <c r="B299" s="7" t="str">
        <f>INDEX('Zonas Pagas Vigentes'!$B$2:$B$1048576,MATCH(A299,'Zonas Pagas Vigentes'!$D$2:$D$1048576,0))</f>
        <v>Activa</v>
      </c>
      <c r="C299" s="114" t="s">
        <v>1664</v>
      </c>
      <c r="D299" s="114"/>
      <c r="E299" s="193" t="e">
        <f>VLOOKUP(A299,'Zonas Pagas Vigentes'!$D:$BF,68,FALSE)</f>
        <v>#REF!</v>
      </c>
      <c r="F299" s="193"/>
      <c r="G299" s="209"/>
      <c r="H299" s="209"/>
      <c r="I299" s="209"/>
      <c r="J299" s="209"/>
    </row>
    <row r="300" spans="1:10" x14ac:dyDescent="0.2">
      <c r="A300" s="5">
        <v>361</v>
      </c>
      <c r="B300" s="7" t="str">
        <f>INDEX('Zonas Pagas Vigentes'!$B$2:$B$1048576,MATCH(A300,'Zonas Pagas Vigentes'!$D$2:$D$1048576,0))</f>
        <v>Eliminada</v>
      </c>
      <c r="C300" s="114" t="s">
        <v>1960</v>
      </c>
      <c r="D300" s="114"/>
      <c r="E300" s="193" t="e">
        <f>VLOOKUP(A300,'Zonas Pagas Vigentes'!$D:$BF,68,FALSE)</f>
        <v>#REF!</v>
      </c>
      <c r="F300" s="193"/>
      <c r="G300" s="209"/>
      <c r="H300" s="209"/>
      <c r="I300" s="209"/>
      <c r="J300" s="209"/>
    </row>
    <row r="301" spans="1:10" x14ac:dyDescent="0.2">
      <c r="A301" s="5">
        <v>362</v>
      </c>
      <c r="B301" s="7" t="str">
        <f>INDEX('Zonas Pagas Vigentes'!$B$2:$B$1048576,MATCH(A301,'Zonas Pagas Vigentes'!$D$2:$D$1048576,0))</f>
        <v>Eliminada</v>
      </c>
      <c r="C301" s="114" t="s">
        <v>1960</v>
      </c>
      <c r="D301" s="114"/>
      <c r="E301" s="193" t="e">
        <f>VLOOKUP(A301,'Zonas Pagas Vigentes'!$D:$BF,68,FALSE)</f>
        <v>#REF!</v>
      </c>
      <c r="F301" s="193"/>
      <c r="G301" s="209"/>
      <c r="H301" s="209"/>
      <c r="I301" s="209"/>
      <c r="J301" s="209"/>
    </row>
    <row r="302" spans="1:10" x14ac:dyDescent="0.2">
      <c r="A302" s="5">
        <v>363</v>
      </c>
      <c r="B302" s="7" t="str">
        <f>INDEX('Zonas Pagas Vigentes'!$B$2:$B$1048576,MATCH(A302,'Zonas Pagas Vigentes'!$D$2:$D$1048576,0))</f>
        <v>Eliminada</v>
      </c>
      <c r="C302" s="114" t="s">
        <v>1665</v>
      </c>
      <c r="D302" s="114"/>
      <c r="E302" s="193" t="e">
        <f>VLOOKUP(A302,'Zonas Pagas Vigentes'!$D:$BF,68,FALSE)</f>
        <v>#REF!</v>
      </c>
      <c r="F302" s="193"/>
      <c r="G302" s="209"/>
      <c r="H302" s="209"/>
      <c r="I302" s="209"/>
      <c r="J302" s="209"/>
    </row>
    <row r="303" spans="1:10" x14ac:dyDescent="0.2">
      <c r="A303" s="5">
        <v>364</v>
      </c>
      <c r="B303" s="7" t="str">
        <f>INDEX('Zonas Pagas Vigentes'!$B$2:$B$1048576,MATCH(A303,'Zonas Pagas Vigentes'!$D$2:$D$1048576,0))</f>
        <v>Eliminada</v>
      </c>
      <c r="C303" s="114" t="s">
        <v>1665</v>
      </c>
      <c r="D303" s="114"/>
      <c r="E303" s="193" t="e">
        <f>VLOOKUP(A303,'Zonas Pagas Vigentes'!$D:$BF,68,FALSE)</f>
        <v>#REF!</v>
      </c>
      <c r="F303" s="193"/>
      <c r="G303" s="209"/>
      <c r="H303" s="209"/>
      <c r="I303" s="209"/>
      <c r="J303" s="209"/>
    </row>
    <row r="304" spans="1:10" x14ac:dyDescent="0.2">
      <c r="A304" s="5">
        <v>365</v>
      </c>
      <c r="B304" s="7" t="str">
        <f>INDEX('Zonas Pagas Vigentes'!$B$2:$B$1048576,MATCH(A304,'Zonas Pagas Vigentes'!$D$2:$D$1048576,0))</f>
        <v>Activa</v>
      </c>
      <c r="C304" s="114" t="s">
        <v>1666</v>
      </c>
      <c r="D304" s="114"/>
      <c r="E304" s="193" t="e">
        <f>VLOOKUP(A304,'Zonas Pagas Vigentes'!$D:$BF,68,FALSE)</f>
        <v>#REF!</v>
      </c>
      <c r="F304" s="193"/>
      <c r="G304" s="209"/>
      <c r="H304" s="209"/>
      <c r="I304" s="209"/>
      <c r="J304" s="209"/>
    </row>
    <row r="305" spans="1:10" x14ac:dyDescent="0.2">
      <c r="A305" s="5">
        <v>366</v>
      </c>
      <c r="B305" s="7" t="str">
        <f>INDEX('Zonas Pagas Vigentes'!$B$2:$B$1048576,MATCH(A305,'Zonas Pagas Vigentes'!$D$2:$D$1048576,0))</f>
        <v>Activa</v>
      </c>
      <c r="C305" s="114" t="s">
        <v>2104</v>
      </c>
      <c r="D305" s="114"/>
      <c r="E305" s="193" t="e">
        <f>VLOOKUP(A305,'Zonas Pagas Vigentes'!$D:$BF,68,FALSE)</f>
        <v>#REF!</v>
      </c>
      <c r="F305" s="193"/>
      <c r="G305" s="209"/>
      <c r="H305" s="209"/>
      <c r="I305" s="193">
        <v>43282</v>
      </c>
      <c r="J305" s="209"/>
    </row>
    <row r="306" spans="1:10" x14ac:dyDescent="0.2">
      <c r="A306" s="5">
        <v>367</v>
      </c>
      <c r="B306" s="7" t="str">
        <f>INDEX('Zonas Pagas Vigentes'!$B$2:$B$1048576,MATCH(A306,'Zonas Pagas Vigentes'!$D$2:$D$1048576,0))</f>
        <v>Activa</v>
      </c>
      <c r="C306" s="114" t="s">
        <v>2084</v>
      </c>
      <c r="D306" s="114"/>
      <c r="E306" s="193" t="e">
        <f>VLOOKUP(A306,'Zonas Pagas Vigentes'!$D:$BF,68,FALSE)</f>
        <v>#REF!</v>
      </c>
      <c r="F306" s="193"/>
      <c r="G306" s="209"/>
      <c r="H306" s="209"/>
      <c r="I306" s="193"/>
      <c r="J306" s="209"/>
    </row>
    <row r="307" spans="1:10" x14ac:dyDescent="0.2">
      <c r="A307" s="5">
        <v>368</v>
      </c>
      <c r="B307" s="7" t="str">
        <f>INDEX('Zonas Pagas Vigentes'!$B$2:$B$1048576,MATCH(A307,'Zonas Pagas Vigentes'!$D$2:$D$1048576,0))</f>
        <v>Activa</v>
      </c>
      <c r="C307" s="114" t="s">
        <v>2104</v>
      </c>
      <c r="D307" s="114"/>
      <c r="E307" s="193" t="e">
        <f>VLOOKUP(A307,'Zonas Pagas Vigentes'!$D:$BF,68,FALSE)</f>
        <v>#REF!</v>
      </c>
      <c r="F307" s="193"/>
      <c r="G307" s="209"/>
      <c r="H307" s="209"/>
      <c r="I307" s="193">
        <v>43282</v>
      </c>
      <c r="J307" s="209"/>
    </row>
    <row r="308" spans="1:10" x14ac:dyDescent="0.2">
      <c r="A308" s="5">
        <v>369</v>
      </c>
      <c r="B308" s="7" t="str">
        <f>INDEX('Zonas Pagas Vigentes'!$B$2:$B$1048576,MATCH(A308,'Zonas Pagas Vigentes'!$D$2:$D$1048576,0))</f>
        <v>Eliminada</v>
      </c>
      <c r="C308" s="114" t="s">
        <v>1667</v>
      </c>
      <c r="D308" s="114"/>
      <c r="E308" s="193" t="e">
        <f>VLOOKUP(A308,'Zonas Pagas Vigentes'!$D:$BF,68,FALSE)</f>
        <v>#REF!</v>
      </c>
      <c r="F308" s="193" t="s">
        <v>1985</v>
      </c>
      <c r="G308" s="209"/>
      <c r="H308" s="209"/>
      <c r="I308" s="209"/>
      <c r="J308" s="209"/>
    </row>
    <row r="309" spans="1:10" x14ac:dyDescent="0.2">
      <c r="A309" s="5">
        <v>370</v>
      </c>
      <c r="B309" s="7" t="str">
        <f>INDEX('Zonas Pagas Vigentes'!$B$2:$B$1048576,MATCH(A309,'Zonas Pagas Vigentes'!$D$2:$D$1048576,0))</f>
        <v>Eliminada</v>
      </c>
      <c r="C309" s="114" t="s">
        <v>1667</v>
      </c>
      <c r="D309" s="114"/>
      <c r="E309" s="193" t="e">
        <f>VLOOKUP(A309,'Zonas Pagas Vigentes'!$D:$BF,68,FALSE)</f>
        <v>#REF!</v>
      </c>
      <c r="F309" s="193" t="s">
        <v>1985</v>
      </c>
      <c r="G309" s="209"/>
      <c r="H309" s="209"/>
      <c r="I309" s="209"/>
      <c r="J309" s="209"/>
    </row>
    <row r="310" spans="1:10" x14ac:dyDescent="0.2">
      <c r="A310" s="5">
        <v>371</v>
      </c>
      <c r="B310" s="7" t="str">
        <f>INDEX('Zonas Pagas Vigentes'!$B$2:$B$1048576,MATCH(A310,'Zonas Pagas Vigentes'!$D$2:$D$1048576,0))</f>
        <v>Activa</v>
      </c>
      <c r="C310" s="114" t="s">
        <v>1668</v>
      </c>
      <c r="D310" s="114"/>
      <c r="E310" s="193" t="e">
        <f>VLOOKUP(A310,'Zonas Pagas Vigentes'!$D:$BF,68,FALSE)</f>
        <v>#REF!</v>
      </c>
      <c r="F310" s="193"/>
      <c r="G310" s="209"/>
      <c r="H310" s="209"/>
      <c r="I310" s="209"/>
      <c r="J310" s="209"/>
    </row>
    <row r="311" spans="1:10" x14ac:dyDescent="0.2">
      <c r="A311" s="5">
        <v>372</v>
      </c>
      <c r="B311" s="7" t="str">
        <f>INDEX('Zonas Pagas Vigentes'!$B$2:$B$1048576,MATCH(A311,'Zonas Pagas Vigentes'!$D$2:$D$1048576,0))</f>
        <v>Activa</v>
      </c>
      <c r="C311" s="114" t="s">
        <v>1668</v>
      </c>
      <c r="D311" s="114"/>
      <c r="E311" s="193" t="e">
        <f>VLOOKUP(A311,'Zonas Pagas Vigentes'!$D:$BF,68,FALSE)</f>
        <v>#REF!</v>
      </c>
      <c r="F311" s="193"/>
      <c r="G311" s="209"/>
      <c r="H311" s="209"/>
      <c r="I311" s="209"/>
      <c r="J311" s="209"/>
    </row>
    <row r="312" spans="1:10" x14ac:dyDescent="0.2">
      <c r="A312" s="5">
        <v>373</v>
      </c>
      <c r="B312" s="7" t="str">
        <f>INDEX('Zonas Pagas Vigentes'!$B$2:$B$1048576,MATCH(A312,'Zonas Pagas Vigentes'!$D$2:$D$1048576,0))</f>
        <v>Activa</v>
      </c>
      <c r="C312" s="114" t="s">
        <v>1669</v>
      </c>
      <c r="D312" s="114"/>
      <c r="E312" s="193" t="e">
        <f>VLOOKUP(A312,'Zonas Pagas Vigentes'!$D:$BF,68,FALSE)</f>
        <v>#REF!</v>
      </c>
      <c r="F312" s="193"/>
      <c r="G312" s="209"/>
      <c r="H312" s="209"/>
      <c r="I312" s="209"/>
      <c r="J312" s="209"/>
    </row>
    <row r="313" spans="1:10" x14ac:dyDescent="0.2">
      <c r="A313" s="5">
        <v>374</v>
      </c>
      <c r="B313" s="7" t="str">
        <f>INDEX('Zonas Pagas Vigentes'!$B$2:$B$1048576,MATCH(A313,'Zonas Pagas Vigentes'!$D$2:$D$1048576,0))</f>
        <v>Activa</v>
      </c>
      <c r="C313" s="114" t="s">
        <v>1669</v>
      </c>
      <c r="D313" s="114"/>
      <c r="E313" s="193" t="e">
        <f>VLOOKUP(A313,'Zonas Pagas Vigentes'!$D:$BF,68,FALSE)</f>
        <v>#REF!</v>
      </c>
      <c r="F313" s="193"/>
      <c r="G313" s="209"/>
      <c r="H313" s="209"/>
      <c r="I313" s="209"/>
      <c r="J313" s="209"/>
    </row>
    <row r="314" spans="1:10" x14ac:dyDescent="0.2">
      <c r="A314" s="5">
        <v>375</v>
      </c>
      <c r="B314" s="7" t="str">
        <f>INDEX('Zonas Pagas Vigentes'!$B$2:$B$1048576,MATCH(A314,'Zonas Pagas Vigentes'!$D$2:$D$1048576,0))</f>
        <v>Activa</v>
      </c>
      <c r="C314" s="114" t="s">
        <v>1669</v>
      </c>
      <c r="D314" s="114"/>
      <c r="E314" s="193" t="e">
        <f>VLOOKUP(A314,'Zonas Pagas Vigentes'!$D:$BF,68,FALSE)</f>
        <v>#REF!</v>
      </c>
      <c r="F314" s="193"/>
      <c r="G314" s="209"/>
      <c r="H314" s="209"/>
      <c r="I314" s="209"/>
      <c r="J314" s="209"/>
    </row>
    <row r="315" spans="1:10" x14ac:dyDescent="0.2">
      <c r="A315" s="5">
        <v>376</v>
      </c>
      <c r="B315" s="7" t="str">
        <f>INDEX('Zonas Pagas Vigentes'!$B$2:$B$1048576,MATCH(A315,'Zonas Pagas Vigentes'!$D$2:$D$1048576,0))</f>
        <v>Activa</v>
      </c>
      <c r="C315" s="114" t="s">
        <v>1669</v>
      </c>
      <c r="D315" s="114"/>
      <c r="E315" s="193" t="e">
        <f>VLOOKUP(A315,'Zonas Pagas Vigentes'!$D:$BF,68,FALSE)</f>
        <v>#REF!</v>
      </c>
      <c r="F315" s="193"/>
      <c r="G315" s="209"/>
      <c r="H315" s="209"/>
      <c r="I315" s="209"/>
      <c r="J315" s="209"/>
    </row>
    <row r="316" spans="1:10" x14ac:dyDescent="0.2">
      <c r="A316" s="5">
        <v>377</v>
      </c>
      <c r="B316" s="7" t="str">
        <f>INDEX('Zonas Pagas Vigentes'!$B$2:$B$1048576,MATCH(A316,'Zonas Pagas Vigentes'!$D$2:$D$1048576,0))</f>
        <v>Activa</v>
      </c>
      <c r="C316" s="114" t="s">
        <v>1669</v>
      </c>
      <c r="D316" s="114"/>
      <c r="E316" s="193" t="e">
        <f>VLOOKUP(A316,'Zonas Pagas Vigentes'!$D:$BF,68,FALSE)</f>
        <v>#REF!</v>
      </c>
      <c r="F316" s="193"/>
      <c r="G316" s="209"/>
      <c r="H316" s="209"/>
      <c r="I316" s="209"/>
      <c r="J316" s="209"/>
    </row>
    <row r="317" spans="1:10" x14ac:dyDescent="0.2">
      <c r="A317" s="5">
        <v>378</v>
      </c>
      <c r="B317" s="7" t="str">
        <f>INDEX('Zonas Pagas Vigentes'!$B$2:$B$1048576,MATCH(A317,'Zonas Pagas Vigentes'!$D$2:$D$1048576,0))</f>
        <v>Activa</v>
      </c>
      <c r="C317" s="114" t="s">
        <v>1669</v>
      </c>
      <c r="D317" s="114"/>
      <c r="E317" s="193" t="e">
        <f>VLOOKUP(A317,'Zonas Pagas Vigentes'!$D:$BF,68,FALSE)</f>
        <v>#REF!</v>
      </c>
      <c r="F317" s="193"/>
      <c r="G317" s="209"/>
      <c r="H317" s="209"/>
      <c r="I317" s="209"/>
      <c r="J317" s="209"/>
    </row>
    <row r="318" spans="1:10" x14ac:dyDescent="0.2">
      <c r="A318" s="5">
        <v>379</v>
      </c>
      <c r="B318" s="7" t="str">
        <f>INDEX('Zonas Pagas Vigentes'!$B$2:$B$1048576,MATCH(A318,'Zonas Pagas Vigentes'!$D$2:$D$1048576,0))</f>
        <v>Activa</v>
      </c>
      <c r="C318" s="114" t="s">
        <v>1670</v>
      </c>
      <c r="D318" s="114"/>
      <c r="E318" s="193" t="e">
        <f>VLOOKUP(A318,'Zonas Pagas Vigentes'!$D:$BF,68,FALSE)</f>
        <v>#REF!</v>
      </c>
      <c r="F318" s="193"/>
      <c r="G318" s="209"/>
      <c r="H318" s="209"/>
      <c r="I318" s="209"/>
      <c r="J318" s="209"/>
    </row>
    <row r="319" spans="1:10" x14ac:dyDescent="0.2">
      <c r="A319" s="5">
        <v>380</v>
      </c>
      <c r="B319" s="7" t="str">
        <f>INDEX('Zonas Pagas Vigentes'!$B$2:$B$1048576,MATCH(A319,'Zonas Pagas Vigentes'!$D$2:$D$1048576,0))</f>
        <v>Activa</v>
      </c>
      <c r="C319" s="114" t="s">
        <v>1670</v>
      </c>
      <c r="D319" s="114"/>
      <c r="E319" s="193" t="e">
        <f>VLOOKUP(A319,'Zonas Pagas Vigentes'!$D:$BF,68,FALSE)</f>
        <v>#REF!</v>
      </c>
      <c r="F319" s="193"/>
      <c r="G319" s="209"/>
      <c r="H319" s="209"/>
      <c r="I319" s="209"/>
      <c r="J319" s="209"/>
    </row>
    <row r="320" spans="1:10" x14ac:dyDescent="0.2">
      <c r="A320" s="5">
        <v>381</v>
      </c>
      <c r="B320" s="7" t="str">
        <f>INDEX('Zonas Pagas Vigentes'!$B$2:$B$1048576,MATCH(A320,'Zonas Pagas Vigentes'!$D$2:$D$1048576,0))</f>
        <v>Activa</v>
      </c>
      <c r="C320" s="114" t="s">
        <v>1671</v>
      </c>
      <c r="D320" s="114"/>
      <c r="E320" s="193" t="e">
        <f>VLOOKUP(A320,'Zonas Pagas Vigentes'!$D:$BF,68,FALSE)</f>
        <v>#REF!</v>
      </c>
      <c r="F320" s="193"/>
      <c r="G320" s="209"/>
      <c r="H320" s="209"/>
      <c r="I320" s="209"/>
      <c r="J320" s="209"/>
    </row>
    <row r="321" spans="1:10" x14ac:dyDescent="0.2">
      <c r="A321" s="5">
        <v>382</v>
      </c>
      <c r="B321" s="7" t="str">
        <f>INDEX('Zonas Pagas Vigentes'!$B$2:$B$1048576,MATCH(A321,'Zonas Pagas Vigentes'!$D$2:$D$1048576,0))</f>
        <v>Activa</v>
      </c>
      <c r="C321" s="114" t="s">
        <v>1671</v>
      </c>
      <c r="D321" s="114"/>
      <c r="E321" s="193" t="e">
        <f>VLOOKUP(A321,'Zonas Pagas Vigentes'!$D:$BF,68,FALSE)</f>
        <v>#REF!</v>
      </c>
      <c r="F321" s="193"/>
      <c r="G321" s="209"/>
      <c r="H321" s="209"/>
      <c r="I321" s="209"/>
      <c r="J321" s="209"/>
    </row>
    <row r="322" spans="1:10" x14ac:dyDescent="0.2">
      <c r="A322" s="5">
        <f>+'Zonas Pagas Vigentes'!D322</f>
        <v>383</v>
      </c>
      <c r="B322" s="7" t="str">
        <f>INDEX('Zonas Pagas Vigentes'!$B$2:$B$1048576,MATCH(A322,'Zonas Pagas Vigentes'!$D$2:$D$1048576,0))</f>
        <v>Eliminada</v>
      </c>
      <c r="C322" s="114" t="s">
        <v>1672</v>
      </c>
      <c r="D322" s="114"/>
      <c r="E322" s="193" t="e">
        <f>VLOOKUP(A322,'Zonas Pagas Vigentes'!$D:$BF,68,FALSE)</f>
        <v>#REF!</v>
      </c>
      <c r="F322" s="193"/>
      <c r="G322" s="209"/>
      <c r="H322" s="209"/>
      <c r="I322" s="209"/>
      <c r="J322" s="209"/>
    </row>
    <row r="323" spans="1:10" x14ac:dyDescent="0.2">
      <c r="A323" s="5">
        <f>+'Zonas Pagas Vigentes'!D323</f>
        <v>384</v>
      </c>
      <c r="B323" s="7" t="str">
        <f>INDEX('Zonas Pagas Vigentes'!$B$2:$B$1048576,MATCH(A323,'Zonas Pagas Vigentes'!$D$2:$D$1048576,0))</f>
        <v>Activa</v>
      </c>
      <c r="C323" s="114" t="s">
        <v>1672</v>
      </c>
      <c r="D323" s="114"/>
      <c r="E323" s="193" t="e">
        <f>VLOOKUP(A323,'Zonas Pagas Vigentes'!$D:$BF,68,FALSE)</f>
        <v>#REF!</v>
      </c>
      <c r="F323" s="193"/>
      <c r="G323" s="209"/>
      <c r="H323" s="209"/>
      <c r="I323" s="209"/>
      <c r="J323" s="209"/>
    </row>
    <row r="324" spans="1:10" x14ac:dyDescent="0.2">
      <c r="A324" s="5">
        <f>+'Zonas Pagas Vigentes'!D324</f>
        <v>385</v>
      </c>
      <c r="B324" s="7" t="str">
        <f>INDEX('Zonas Pagas Vigentes'!$B$2:$B$1048576,MATCH(A324,'Zonas Pagas Vigentes'!$D$2:$D$1048576,0))</f>
        <v>Activa</v>
      </c>
      <c r="C324" s="114" t="s">
        <v>1672</v>
      </c>
      <c r="D324" s="114"/>
      <c r="E324" s="193" t="e">
        <f>VLOOKUP(A324,'Zonas Pagas Vigentes'!$D:$BF,68,FALSE)</f>
        <v>#REF!</v>
      </c>
      <c r="F324" s="193"/>
      <c r="G324" s="209"/>
      <c r="H324" s="209"/>
      <c r="I324" s="209"/>
      <c r="J324" s="209"/>
    </row>
    <row r="325" spans="1:10" x14ac:dyDescent="0.2">
      <c r="A325" s="5">
        <f>+'Zonas Pagas Vigentes'!D325</f>
        <v>386</v>
      </c>
      <c r="B325" s="7" t="str">
        <f>INDEX('Zonas Pagas Vigentes'!$B$2:$B$1048576,MATCH(A325,'Zonas Pagas Vigentes'!$D$2:$D$1048576,0))</f>
        <v>Activa</v>
      </c>
      <c r="C325" s="114" t="s">
        <v>1673</v>
      </c>
      <c r="D325" s="114"/>
      <c r="E325" s="193" t="e">
        <f>VLOOKUP(A325,'Zonas Pagas Vigentes'!$D:$BF,68,FALSE)</f>
        <v>#REF!</v>
      </c>
      <c r="F325" s="193"/>
      <c r="G325" s="209"/>
      <c r="H325" s="209"/>
      <c r="I325" s="209"/>
      <c r="J325" s="209"/>
    </row>
    <row r="326" spans="1:10" x14ac:dyDescent="0.2">
      <c r="A326" s="5">
        <f>+'Zonas Pagas Vigentes'!D326</f>
        <v>387</v>
      </c>
      <c r="B326" s="7" t="str">
        <f>INDEX('Zonas Pagas Vigentes'!$B$2:$B$1048576,MATCH(A326,'Zonas Pagas Vigentes'!$D$2:$D$1048576,0))</f>
        <v>Activa</v>
      </c>
      <c r="C326" s="114" t="s">
        <v>1672</v>
      </c>
      <c r="D326" s="114"/>
      <c r="E326" s="193" t="e">
        <f>VLOOKUP(A326,'Zonas Pagas Vigentes'!$D:$BF,68,FALSE)</f>
        <v>#REF!</v>
      </c>
      <c r="F326" s="193"/>
      <c r="G326" s="209"/>
      <c r="H326" s="209"/>
      <c r="I326" s="209"/>
      <c r="J326" s="209"/>
    </row>
    <row r="327" spans="1:10" x14ac:dyDescent="0.2">
      <c r="A327" s="5">
        <f>+'Zonas Pagas Vigentes'!D327</f>
        <v>388</v>
      </c>
      <c r="B327" s="7" t="str">
        <f>INDEX('Zonas Pagas Vigentes'!$B$2:$B$1048576,MATCH(A327,'Zonas Pagas Vigentes'!$D$2:$D$1048576,0))</f>
        <v>Activa</v>
      </c>
      <c r="C327" s="114" t="s">
        <v>1672</v>
      </c>
      <c r="D327" s="114"/>
      <c r="E327" s="193" t="e">
        <f>VLOOKUP(A327,'Zonas Pagas Vigentes'!$D:$BF,68,FALSE)</f>
        <v>#REF!</v>
      </c>
      <c r="F327" s="193"/>
      <c r="G327" s="209"/>
      <c r="H327" s="209"/>
      <c r="I327" s="209"/>
      <c r="J327" s="209"/>
    </row>
    <row r="328" spans="1:10" x14ac:dyDescent="0.2">
      <c r="A328" s="5">
        <f>+'Zonas Pagas Vigentes'!D328</f>
        <v>389</v>
      </c>
      <c r="B328" s="7" t="str">
        <f>INDEX('Zonas Pagas Vigentes'!$B$2:$B$1048576,MATCH(A328,'Zonas Pagas Vigentes'!$D$2:$D$1048576,0))</f>
        <v>Activa</v>
      </c>
      <c r="C328" s="114" t="s">
        <v>1986</v>
      </c>
      <c r="D328" s="114"/>
      <c r="E328" s="193" t="e">
        <f>VLOOKUP(A328,'Zonas Pagas Vigentes'!$D:$BF,68,FALSE)</f>
        <v>#REF!</v>
      </c>
      <c r="F328" s="193"/>
      <c r="G328" s="209"/>
      <c r="H328" s="209"/>
      <c r="I328" s="209"/>
      <c r="J328" s="209"/>
    </row>
    <row r="329" spans="1:10" x14ac:dyDescent="0.2">
      <c r="A329" s="5">
        <f>+'Zonas Pagas Vigentes'!D329</f>
        <v>390</v>
      </c>
      <c r="B329" s="7" t="str">
        <f>INDEX('Zonas Pagas Vigentes'!$B$2:$B$1048576,MATCH(A329,'Zonas Pagas Vigentes'!$D$2:$D$1048576,0))</f>
        <v>Activa</v>
      </c>
      <c r="C329" s="114" t="s">
        <v>1672</v>
      </c>
      <c r="D329" s="114"/>
      <c r="E329" s="193" t="e">
        <f>VLOOKUP(A329,'Zonas Pagas Vigentes'!$D:$BF,68,FALSE)</f>
        <v>#REF!</v>
      </c>
      <c r="F329" s="193"/>
      <c r="G329" s="209"/>
      <c r="H329" s="209"/>
      <c r="I329" s="209"/>
      <c r="J329" s="209"/>
    </row>
    <row r="330" spans="1:10" x14ac:dyDescent="0.2">
      <c r="A330" s="5">
        <v>391</v>
      </c>
      <c r="B330" s="7" t="str">
        <f>INDEX('Zonas Pagas Vigentes'!$B$2:$B$1048576,MATCH(A330,'Zonas Pagas Vigentes'!$D$2:$D$1048576,0))</f>
        <v>Activa</v>
      </c>
      <c r="C330" s="114"/>
      <c r="D330" s="114"/>
      <c r="E330" s="193" t="e">
        <f>VLOOKUP(A330,'Zonas Pagas Vigentes'!$D:$BF,68,FALSE)</f>
        <v>#REF!</v>
      </c>
      <c r="F330" s="193"/>
      <c r="G330" s="209"/>
      <c r="H330" s="209"/>
      <c r="I330" s="209"/>
      <c r="J330" s="209"/>
    </row>
    <row r="331" spans="1:10" x14ac:dyDescent="0.2">
      <c r="A331" s="5">
        <v>392</v>
      </c>
      <c r="B331" s="7" t="str">
        <f>INDEX('Zonas Pagas Vigentes'!$B$2:$B$1048576,MATCH(A331,'Zonas Pagas Vigentes'!$D$2:$D$1048576,0))</f>
        <v>Activa</v>
      </c>
      <c r="C331" s="114"/>
      <c r="D331" s="114"/>
      <c r="E331" s="193" t="e">
        <f>VLOOKUP(A331,'Zonas Pagas Vigentes'!$D:$BF,68,FALSE)</f>
        <v>#REF!</v>
      </c>
      <c r="F331" s="193"/>
      <c r="G331" s="209"/>
      <c r="H331" s="209"/>
      <c r="I331" s="209"/>
      <c r="J331" s="209"/>
    </row>
    <row r="332" spans="1:10" x14ac:dyDescent="0.2">
      <c r="A332" s="5">
        <v>393</v>
      </c>
      <c r="B332" s="7" t="str">
        <f>INDEX('Zonas Pagas Vigentes'!$B$2:$B$1048576,MATCH(A332,'Zonas Pagas Vigentes'!$D$2:$D$1048576,0))</f>
        <v>Activa</v>
      </c>
      <c r="C332" s="114"/>
      <c r="D332" s="114"/>
      <c r="E332" s="193" t="e">
        <f>VLOOKUP(A332,'Zonas Pagas Vigentes'!$D:$BF,68,FALSE)</f>
        <v>#REF!</v>
      </c>
      <c r="F332" s="193"/>
      <c r="G332" s="209"/>
      <c r="H332" s="209"/>
      <c r="I332" s="209"/>
      <c r="J332" s="209"/>
    </row>
    <row r="333" spans="1:10" x14ac:dyDescent="0.2">
      <c r="A333" s="5">
        <v>394</v>
      </c>
      <c r="B333" s="7" t="str">
        <f>INDEX('Zonas Pagas Vigentes'!$B$2:$B$1048576,MATCH(A333,'Zonas Pagas Vigentes'!$D$2:$D$1048576,0))</f>
        <v>Activa</v>
      </c>
      <c r="C333" s="114"/>
      <c r="D333" s="114"/>
      <c r="E333" s="193" t="e">
        <f>VLOOKUP(A333,'Zonas Pagas Vigentes'!$D:$BF,68,FALSE)</f>
        <v>#REF!</v>
      </c>
      <c r="F333" s="193"/>
      <c r="G333" s="209"/>
      <c r="H333" s="209"/>
      <c r="I333" s="209"/>
      <c r="J333" s="209"/>
    </row>
    <row r="334" spans="1:10" x14ac:dyDescent="0.2">
      <c r="A334" s="5">
        <v>395</v>
      </c>
      <c r="B334" s="7" t="str">
        <f>INDEX('Zonas Pagas Vigentes'!$B$2:$B$1048576,MATCH(A334,'Zonas Pagas Vigentes'!$D$2:$D$1048576,0))</f>
        <v>Activa</v>
      </c>
      <c r="C334" s="114"/>
      <c r="D334" s="114"/>
      <c r="E334" s="193" t="e">
        <f>VLOOKUP(A334,'Zonas Pagas Vigentes'!$D:$BF,68,FALSE)</f>
        <v>#REF!</v>
      </c>
      <c r="F334" s="193"/>
      <c r="G334" s="209"/>
      <c r="H334" s="209"/>
      <c r="I334" s="209"/>
      <c r="J334" s="209"/>
    </row>
    <row r="335" spans="1:10" x14ac:dyDescent="0.2">
      <c r="A335" s="5">
        <v>396</v>
      </c>
      <c r="B335" s="7" t="str">
        <f>INDEX('Zonas Pagas Vigentes'!$B$2:$B$1048576,MATCH(A335,'Zonas Pagas Vigentes'!$D$2:$D$1048576,0))</f>
        <v>Activa</v>
      </c>
      <c r="C335" s="114"/>
      <c r="D335" s="114"/>
      <c r="E335" s="193" t="e">
        <f>VLOOKUP(A335,'Zonas Pagas Vigentes'!$D:$BF,68,FALSE)</f>
        <v>#REF!</v>
      </c>
      <c r="F335" s="193"/>
      <c r="G335" s="209"/>
      <c r="H335" s="209"/>
      <c r="I335" s="209"/>
      <c r="J335" s="209"/>
    </row>
    <row r="336" spans="1:10" x14ac:dyDescent="0.2">
      <c r="A336" s="5">
        <v>397</v>
      </c>
      <c r="B336" s="7" t="str">
        <f>INDEX('Zonas Pagas Vigentes'!$B$2:$B$1048576,MATCH(A336,'Zonas Pagas Vigentes'!$D$2:$D$1048576,0))</f>
        <v>Activa</v>
      </c>
      <c r="C336" s="114"/>
      <c r="D336" s="114"/>
      <c r="E336" s="193" t="e">
        <f>VLOOKUP(A336,'Zonas Pagas Vigentes'!$D:$BF,68,FALSE)</f>
        <v>#REF!</v>
      </c>
      <c r="F336" s="193"/>
      <c r="G336" s="209"/>
      <c r="H336" s="209"/>
      <c r="I336" s="209"/>
      <c r="J336" s="209"/>
    </row>
    <row r="337" spans="1:10" x14ac:dyDescent="0.2">
      <c r="A337" s="5">
        <v>398</v>
      </c>
      <c r="B337" s="7" t="str">
        <f>INDEX('Zonas Pagas Vigentes'!$B$2:$B$1048576,MATCH(A337,'Zonas Pagas Vigentes'!$D$2:$D$1048576,0))</f>
        <v>Activa</v>
      </c>
      <c r="C337" s="114"/>
      <c r="D337" s="114"/>
      <c r="E337" s="193" t="e">
        <f>VLOOKUP(A337,'Zonas Pagas Vigentes'!$D:$BF,68,FALSE)</f>
        <v>#REF!</v>
      </c>
      <c r="F337" s="193"/>
      <c r="G337" s="209"/>
      <c r="H337" s="209"/>
      <c r="I337" s="209"/>
      <c r="J337" s="209"/>
    </row>
    <row r="338" spans="1:10" x14ac:dyDescent="0.2">
      <c r="A338" s="5">
        <v>399</v>
      </c>
      <c r="B338" s="7" t="str">
        <f>INDEX('Zonas Pagas Vigentes'!$B$2:$B$1048576,MATCH(A338,'Zonas Pagas Vigentes'!$D$2:$D$1048576,0))</f>
        <v>Activa</v>
      </c>
      <c r="C338" s="114"/>
      <c r="D338" s="114"/>
      <c r="E338" s="193" t="e">
        <f>VLOOKUP(A338,'Zonas Pagas Vigentes'!$D:$BF,68,FALSE)</f>
        <v>#REF!</v>
      </c>
      <c r="F338" s="193"/>
      <c r="G338" s="209"/>
      <c r="H338" s="209"/>
      <c r="I338" s="209"/>
      <c r="J338" s="209"/>
    </row>
    <row r="339" spans="1:10" x14ac:dyDescent="0.2">
      <c r="A339" s="5">
        <v>400</v>
      </c>
      <c r="B339" s="7" t="str">
        <f>INDEX('Zonas Pagas Vigentes'!$B$2:$B$1048576,MATCH(A339,'Zonas Pagas Vigentes'!$D$2:$D$1048576,0))</f>
        <v>Eliminada</v>
      </c>
      <c r="C339" s="114" t="s">
        <v>2078</v>
      </c>
      <c r="D339" s="114"/>
      <c r="E339" s="193" t="e">
        <f>VLOOKUP(A339,'Zonas Pagas Vigentes'!$D:$BF,68,FALSE)</f>
        <v>#REF!</v>
      </c>
      <c r="F339" s="193"/>
      <c r="G339" s="209"/>
      <c r="H339" s="209"/>
      <c r="I339" s="209"/>
      <c r="J339" s="209"/>
    </row>
    <row r="340" spans="1:10" x14ac:dyDescent="0.2">
      <c r="A340" s="5">
        <v>401</v>
      </c>
      <c r="B340" s="7" t="str">
        <f>INDEX('Zonas Pagas Vigentes'!$B$2:$B$1048576,MATCH(A340,'Zonas Pagas Vigentes'!$D$2:$D$1048576,0))</f>
        <v>Activa</v>
      </c>
      <c r="C340" s="114"/>
      <c r="D340" s="114"/>
      <c r="E340" s="193" t="e">
        <f>VLOOKUP(A340,'Zonas Pagas Vigentes'!$D:$BF,68,FALSE)</f>
        <v>#REF!</v>
      </c>
      <c r="F340" s="193"/>
      <c r="G340" s="209"/>
      <c r="H340" s="209"/>
      <c r="I340" s="209"/>
      <c r="J340" s="209"/>
    </row>
    <row r="341" spans="1:10" x14ac:dyDescent="0.2">
      <c r="A341" s="5">
        <v>402</v>
      </c>
      <c r="B341" s="7" t="str">
        <f>INDEX('Zonas Pagas Vigentes'!$B$2:$B$1048576,MATCH(A341,'Zonas Pagas Vigentes'!$D$2:$D$1048576,0))</f>
        <v>Activa</v>
      </c>
      <c r="C341" s="114"/>
      <c r="D341" s="114"/>
      <c r="E341" s="193" t="e">
        <f>VLOOKUP(A341,'Zonas Pagas Vigentes'!$D:$BF,68,FALSE)</f>
        <v>#REF!</v>
      </c>
      <c r="F341" s="193"/>
      <c r="G341" s="209"/>
      <c r="H341" s="209"/>
      <c r="I341" s="209"/>
      <c r="J341" s="209"/>
    </row>
    <row r="342" spans="1:10" x14ac:dyDescent="0.2">
      <c r="A342" s="5">
        <v>403</v>
      </c>
      <c r="B342" s="7" t="str">
        <f>INDEX('Zonas Pagas Vigentes'!$B$2:$B$1048576,MATCH(A342,'Zonas Pagas Vigentes'!$D$2:$D$1048576,0))</f>
        <v>Activa</v>
      </c>
      <c r="C342" s="114"/>
      <c r="D342" s="114"/>
      <c r="E342" s="193" t="e">
        <f>VLOOKUP(A342,'Zonas Pagas Vigentes'!$D:$BF,68,FALSE)</f>
        <v>#REF!</v>
      </c>
      <c r="F342" s="193"/>
      <c r="G342" s="209"/>
      <c r="H342" s="209"/>
      <c r="I342" s="209"/>
      <c r="J342" s="209"/>
    </row>
    <row r="343" spans="1:10" x14ac:dyDescent="0.2">
      <c r="A343" s="5">
        <v>404</v>
      </c>
      <c r="B343" s="7" t="str">
        <f>INDEX('Zonas Pagas Vigentes'!$B$2:$B$1048576,MATCH(A343,'Zonas Pagas Vigentes'!$D$2:$D$1048576,0))</f>
        <v>Activa</v>
      </c>
      <c r="C343" s="114"/>
      <c r="D343" s="114"/>
      <c r="E343" s="193" t="e">
        <f>VLOOKUP(A343,'Zonas Pagas Vigentes'!$D:$BF,68,FALSE)</f>
        <v>#REF!</v>
      </c>
      <c r="F343" s="193"/>
      <c r="G343" s="209"/>
      <c r="H343" s="209"/>
      <c r="I343" s="209"/>
      <c r="J343" s="209"/>
    </row>
    <row r="344" spans="1:10" x14ac:dyDescent="0.2">
      <c r="A344" s="5">
        <v>405</v>
      </c>
      <c r="B344" s="7" t="str">
        <f>INDEX('Zonas Pagas Vigentes'!$B$2:$B$1048576,MATCH(A344,'Zonas Pagas Vigentes'!$D$2:$D$1048576,0))</f>
        <v>Activa</v>
      </c>
      <c r="C344" s="114"/>
      <c r="D344" s="114"/>
      <c r="E344" s="193" t="e">
        <f>VLOOKUP(A344,'Zonas Pagas Vigentes'!$D:$BF,68,FALSE)</f>
        <v>#REF!</v>
      </c>
      <c r="F344" s="193"/>
      <c r="G344" s="209"/>
      <c r="H344" s="209"/>
      <c r="I344" s="209"/>
      <c r="J344" s="209"/>
    </row>
    <row r="345" spans="1:10" x14ac:dyDescent="0.2">
      <c r="A345" s="5">
        <v>406</v>
      </c>
      <c r="B345" s="7" t="str">
        <f>INDEX('Zonas Pagas Vigentes'!$B$2:$B$1048576,MATCH(A345,'Zonas Pagas Vigentes'!$D$2:$D$1048576,0))</f>
        <v>Activa</v>
      </c>
      <c r="C345" s="114"/>
      <c r="D345" s="114"/>
      <c r="E345" s="193" t="e">
        <f>VLOOKUP(A345,'Zonas Pagas Vigentes'!$D:$BF,68,FALSE)</f>
        <v>#REF!</v>
      </c>
      <c r="F345" s="193"/>
      <c r="G345" s="209"/>
      <c r="H345" s="209"/>
      <c r="I345" s="209"/>
      <c r="J345" s="209"/>
    </row>
    <row r="346" spans="1:10" x14ac:dyDescent="0.2">
      <c r="A346" s="5">
        <v>407</v>
      </c>
      <c r="B346" s="7" t="str">
        <f>INDEX('Zonas Pagas Vigentes'!$B$2:$B$1048576,MATCH(A346,'Zonas Pagas Vigentes'!$D$2:$D$1048576,0))</f>
        <v>Activa</v>
      </c>
      <c r="C346" s="114"/>
      <c r="D346" s="114"/>
      <c r="E346" s="193" t="e">
        <f>VLOOKUP(A346,'Zonas Pagas Vigentes'!$D:$BF,68,FALSE)</f>
        <v>#REF!</v>
      </c>
      <c r="F346" s="193"/>
      <c r="G346" s="209"/>
      <c r="H346" s="209"/>
      <c r="I346" s="209"/>
      <c r="J346" s="209"/>
    </row>
    <row r="347" spans="1:10" x14ac:dyDescent="0.2">
      <c r="A347" s="5">
        <v>408</v>
      </c>
      <c r="B347" s="7" t="str">
        <f>INDEX('Zonas Pagas Vigentes'!$B$2:$B$1048576,MATCH(A347,'Zonas Pagas Vigentes'!$D$2:$D$1048576,0))</f>
        <v>Activa</v>
      </c>
      <c r="C347" s="114"/>
      <c r="D347" s="114"/>
      <c r="E347" s="193" t="e">
        <f>VLOOKUP(A347,'Zonas Pagas Vigentes'!$D:$BF,68,FALSE)</f>
        <v>#REF!</v>
      </c>
      <c r="F347" s="193"/>
      <c r="G347" s="209"/>
      <c r="H347" s="209"/>
      <c r="I347" s="209"/>
      <c r="J347" s="209"/>
    </row>
    <row r="348" spans="1:10" x14ac:dyDescent="0.2">
      <c r="A348" s="5">
        <v>409</v>
      </c>
      <c r="B348" s="7" t="str">
        <f>INDEX('Zonas Pagas Vigentes'!$B$2:$B$1048576,MATCH(A348,'Zonas Pagas Vigentes'!$D$2:$D$1048576,0))</f>
        <v>Activa</v>
      </c>
      <c r="C348" s="114"/>
      <c r="D348" s="114"/>
      <c r="E348" s="193" t="e">
        <f>VLOOKUP(A348,'Zonas Pagas Vigentes'!$D:$BF,68,FALSE)</f>
        <v>#REF!</v>
      </c>
      <c r="F348" s="193"/>
      <c r="G348" s="209"/>
      <c r="H348" s="209"/>
      <c r="I348" s="209"/>
      <c r="J348" s="209"/>
    </row>
  </sheetData>
  <conditionalFormatting sqref="E3:F348">
    <cfRule type="expression" dxfId="268" priority="3">
      <formula>AND(#REF!="Eliminada")</formula>
    </cfRule>
    <cfRule type="expression" dxfId="267" priority="4">
      <formula>AND(#REF!="Suspendida")</formula>
    </cfRule>
  </conditionalFormatting>
  <conditionalFormatting sqref="I305:I307">
    <cfRule type="expression" dxfId="266" priority="1">
      <formula>AND(#REF!="Eliminada")</formula>
    </cfRule>
    <cfRule type="expression" dxfId="265" priority="2">
      <formula>AND(#REF!="Suspendida")</formula>
    </cfRule>
  </conditionalFormatting>
  <conditionalFormatting sqref="A349:E1048576 A3:D348">
    <cfRule type="expression" dxfId="264" priority="262">
      <formula>AND($B3="Eliminada")</formula>
    </cfRule>
    <cfRule type="expression" dxfId="263" priority="263">
      <formula>AND($B3="Suspendida")</formula>
    </cfRule>
  </conditionalFormatting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3" filterMode="1">
    <tabColor rgb="FF92D050"/>
  </sheetPr>
  <dimension ref="A1:DB279"/>
  <sheetViews>
    <sheetView zoomScale="110" zoomScaleNormal="110" workbookViewId="0">
      <pane ySplit="5" topLeftCell="A6" activePane="bottomLeft" state="frozen"/>
      <selection pane="bottomLeft" activeCell="J270" sqref="J270"/>
    </sheetView>
  </sheetViews>
  <sheetFormatPr baseColWidth="10" defaultColWidth="11.42578125" defaultRowHeight="12.75" x14ac:dyDescent="0.2"/>
  <cols>
    <col min="1" max="1" width="8.42578125" customWidth="1"/>
    <col min="2" max="2" width="16.42578125" style="36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7" customWidth="1"/>
    <col min="43" max="43" width="25.140625" style="25" customWidth="1"/>
  </cols>
  <sheetData>
    <row r="1" spans="1:43" s="3" customFormat="1" ht="11.25" x14ac:dyDescent="0.2">
      <c r="B1" s="1"/>
      <c r="C1" s="5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60"/>
      <c r="AQ1" s="24"/>
    </row>
    <row r="2" spans="1:43" s="3" customFormat="1" ht="18" x14ac:dyDescent="0.25">
      <c r="B2" s="257" t="s">
        <v>985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74"/>
      <c r="N2" s="74"/>
      <c r="O2" s="74"/>
      <c r="P2" s="74"/>
      <c r="Q2" s="74"/>
      <c r="R2" s="74"/>
      <c r="S2" s="74"/>
      <c r="T2" s="26"/>
      <c r="U2" s="4"/>
      <c r="V2" s="4"/>
      <c r="W2" s="4"/>
      <c r="X2" s="4"/>
      <c r="Y2" s="4"/>
      <c r="Z2" s="4"/>
      <c r="AA2" s="4"/>
      <c r="AB2" s="4"/>
      <c r="AC2" s="4"/>
      <c r="AP2" s="60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8" t="s">
        <v>592</v>
      </c>
      <c r="P3" s="258"/>
      <c r="Q3" s="258"/>
      <c r="R3" s="258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60"/>
      <c r="AQ3" s="24"/>
    </row>
    <row r="4" spans="1:43" s="2" customFormat="1" ht="11.25" x14ac:dyDescent="0.2">
      <c r="C4" s="24"/>
      <c r="O4" s="259" t="s">
        <v>126</v>
      </c>
      <c r="P4" s="260"/>
      <c r="Q4" s="260"/>
      <c r="R4" s="260"/>
      <c r="AP4" s="61"/>
      <c r="AQ4" s="24"/>
    </row>
    <row r="5" spans="1:43" s="24" customFormat="1" ht="33.75" x14ac:dyDescent="0.2">
      <c r="A5" s="56" t="s">
        <v>803</v>
      </c>
      <c r="B5" s="56" t="s">
        <v>0</v>
      </c>
      <c r="C5" s="56" t="s">
        <v>393</v>
      </c>
      <c r="D5" s="56" t="s">
        <v>114</v>
      </c>
      <c r="E5" s="56" t="s">
        <v>12</v>
      </c>
      <c r="F5" s="56" t="s">
        <v>516</v>
      </c>
      <c r="G5" s="56" t="s">
        <v>517</v>
      </c>
      <c r="H5" s="56" t="s">
        <v>543</v>
      </c>
      <c r="I5" s="33" t="s">
        <v>1</v>
      </c>
      <c r="J5" s="33" t="s">
        <v>534</v>
      </c>
      <c r="K5" s="33" t="s">
        <v>535</v>
      </c>
      <c r="L5" s="33" t="s">
        <v>536</v>
      </c>
      <c r="M5" s="33" t="s">
        <v>591</v>
      </c>
      <c r="N5" s="33" t="s">
        <v>591</v>
      </c>
      <c r="O5" s="33" t="s">
        <v>130</v>
      </c>
      <c r="P5" s="33" t="s">
        <v>127</v>
      </c>
      <c r="Q5" s="33" t="s">
        <v>128</v>
      </c>
      <c r="R5" s="33" t="s">
        <v>129</v>
      </c>
      <c r="S5" s="55" t="s">
        <v>568</v>
      </c>
      <c r="T5" s="55" t="s">
        <v>122</v>
      </c>
      <c r="U5" s="55" t="s">
        <v>2</v>
      </c>
      <c r="V5" s="55" t="s">
        <v>3</v>
      </c>
      <c r="W5" s="55" t="s">
        <v>4</v>
      </c>
      <c r="X5" s="55" t="s">
        <v>5</v>
      </c>
      <c r="Y5" s="55" t="s">
        <v>6</v>
      </c>
      <c r="Z5" s="55" t="s">
        <v>7</v>
      </c>
      <c r="AA5" s="55" t="s">
        <v>8</v>
      </c>
      <c r="AB5" s="55" t="s">
        <v>9</v>
      </c>
      <c r="AC5" s="55" t="s">
        <v>10</v>
      </c>
      <c r="AD5" s="55" t="s">
        <v>11</v>
      </c>
      <c r="AE5" s="55" t="s">
        <v>13</v>
      </c>
      <c r="AF5" s="55" t="s">
        <v>14</v>
      </c>
      <c r="AG5" s="55" t="s">
        <v>15</v>
      </c>
      <c r="AH5" s="55" t="s">
        <v>597</v>
      </c>
      <c r="AI5" s="55" t="s">
        <v>598</v>
      </c>
      <c r="AJ5" s="55" t="s">
        <v>599</v>
      </c>
      <c r="AK5" s="55" t="s">
        <v>600</v>
      </c>
      <c r="AL5" s="55" t="s">
        <v>960</v>
      </c>
      <c r="AM5" s="55" t="s">
        <v>961</v>
      </c>
      <c r="AN5" s="55" t="s">
        <v>962</v>
      </c>
      <c r="AO5" s="55" t="s">
        <v>963</v>
      </c>
      <c r="AP5" s="62" t="s">
        <v>790</v>
      </c>
      <c r="AQ5" s="56" t="s">
        <v>791</v>
      </c>
    </row>
    <row r="6" spans="1:43" s="3" customFormat="1" ht="11.25" x14ac:dyDescent="0.2">
      <c r="A6" s="7" t="s">
        <v>804</v>
      </c>
      <c r="B6" s="34" t="s">
        <v>125</v>
      </c>
      <c r="C6" s="21">
        <v>1</v>
      </c>
      <c r="D6" s="5" t="s">
        <v>16</v>
      </c>
      <c r="E6" s="5"/>
      <c r="F6" s="77">
        <v>352880.2</v>
      </c>
      <c r="G6" s="77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3">
        <v>16</v>
      </c>
      <c r="AQ6" s="21" t="s">
        <v>992</v>
      </c>
    </row>
    <row r="7" spans="1:43" s="3" customFormat="1" ht="11.25" x14ac:dyDescent="0.2">
      <c r="A7" s="7" t="s">
        <v>804</v>
      </c>
      <c r="B7" s="34" t="s">
        <v>125</v>
      </c>
      <c r="C7" s="21">
        <v>2</v>
      </c>
      <c r="D7" s="5" t="s">
        <v>17</v>
      </c>
      <c r="E7" s="5"/>
      <c r="F7" s="77">
        <v>352941.86</v>
      </c>
      <c r="G7" s="77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3">
        <v>8</v>
      </c>
      <c r="AQ7" s="21" t="s">
        <v>992</v>
      </c>
    </row>
    <row r="8" spans="1:43" s="3" customFormat="1" ht="11.25" x14ac:dyDescent="0.2">
      <c r="A8" s="7" t="s">
        <v>804</v>
      </c>
      <c r="B8" s="34" t="s">
        <v>123</v>
      </c>
      <c r="C8" s="21">
        <v>3</v>
      </c>
      <c r="D8" s="5" t="s">
        <v>18</v>
      </c>
      <c r="E8" s="5"/>
      <c r="F8" s="77">
        <v>350797.51</v>
      </c>
      <c r="G8" s="77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3">
        <v>4</v>
      </c>
      <c r="AQ8" s="21" t="s">
        <v>992</v>
      </c>
    </row>
    <row r="9" spans="1:43" s="3" customFormat="1" ht="11.25" x14ac:dyDescent="0.2">
      <c r="A9" s="42" t="s">
        <v>805</v>
      </c>
      <c r="B9" s="42" t="s">
        <v>123</v>
      </c>
      <c r="C9" s="41">
        <v>4</v>
      </c>
      <c r="D9" s="42" t="s">
        <v>19</v>
      </c>
      <c r="E9" s="42"/>
      <c r="F9" s="78">
        <v>351150.01</v>
      </c>
      <c r="G9" s="78">
        <v>6301132.9100000001</v>
      </c>
      <c r="H9" s="42" t="s">
        <v>545</v>
      </c>
      <c r="I9" s="42" t="s">
        <v>402</v>
      </c>
      <c r="J9" s="42" t="s">
        <v>567</v>
      </c>
      <c r="K9" s="42"/>
      <c r="L9" s="42"/>
      <c r="M9" s="42"/>
      <c r="N9" s="42"/>
      <c r="O9" s="44">
        <v>0.27083333333333331</v>
      </c>
      <c r="P9" s="44">
        <v>0.4375</v>
      </c>
      <c r="Q9" s="44">
        <v>0.70833333333333337</v>
      </c>
      <c r="R9" s="44">
        <v>0.83333333333333337</v>
      </c>
      <c r="S9" s="42"/>
      <c r="T9" s="42"/>
      <c r="U9" s="42" t="s">
        <v>142</v>
      </c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64">
        <v>4</v>
      </c>
      <c r="AQ9" s="41" t="s">
        <v>992</v>
      </c>
    </row>
    <row r="10" spans="1:43" s="3" customFormat="1" ht="15" x14ac:dyDescent="0.2">
      <c r="A10" s="7" t="s">
        <v>804</v>
      </c>
      <c r="B10" s="34" t="s">
        <v>123</v>
      </c>
      <c r="C10" s="21">
        <v>5</v>
      </c>
      <c r="D10" s="5" t="s">
        <v>20</v>
      </c>
      <c r="E10" s="5"/>
      <c r="F10" s="77">
        <v>358827.31</v>
      </c>
      <c r="G10" s="77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3">
        <v>4</v>
      </c>
      <c r="AQ10" s="21" t="s">
        <v>992</v>
      </c>
    </row>
    <row r="11" spans="1:43" s="3" customFormat="1" ht="15" x14ac:dyDescent="0.2">
      <c r="A11" s="7" t="s">
        <v>804</v>
      </c>
      <c r="B11" s="34" t="s">
        <v>123</v>
      </c>
      <c r="C11" s="21">
        <v>6</v>
      </c>
      <c r="D11" s="5" t="s">
        <v>621</v>
      </c>
      <c r="E11" s="5"/>
      <c r="F11" s="79">
        <v>348159</v>
      </c>
      <c r="G11" s="79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3">
        <v>4</v>
      </c>
      <c r="AQ11" s="21" t="s">
        <v>992</v>
      </c>
    </row>
    <row r="12" spans="1:43" s="3" customFormat="1" ht="15" x14ac:dyDescent="0.2">
      <c r="A12" s="7" t="s">
        <v>804</v>
      </c>
      <c r="B12" s="34" t="s">
        <v>123</v>
      </c>
      <c r="C12" s="21">
        <v>7</v>
      </c>
      <c r="D12" s="5" t="s">
        <v>21</v>
      </c>
      <c r="E12" s="5"/>
      <c r="F12" s="77">
        <v>348018.51</v>
      </c>
      <c r="G12" s="77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3">
        <v>4</v>
      </c>
      <c r="AQ12" s="21" t="s">
        <v>992</v>
      </c>
    </row>
    <row r="13" spans="1:43" s="3" customFormat="1" ht="11.25" x14ac:dyDescent="0.2">
      <c r="A13" s="7" t="s">
        <v>804</v>
      </c>
      <c r="B13" s="34" t="s">
        <v>125</v>
      </c>
      <c r="C13" s="21">
        <v>8</v>
      </c>
      <c r="D13" s="5" t="s">
        <v>22</v>
      </c>
      <c r="E13" s="5"/>
      <c r="F13" s="77">
        <v>341288.61</v>
      </c>
      <c r="G13" s="77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3">
        <v>4</v>
      </c>
      <c r="AQ13" s="21" t="s">
        <v>992</v>
      </c>
    </row>
    <row r="14" spans="1:43" s="3" customFormat="1" ht="11.25" x14ac:dyDescent="0.2">
      <c r="A14" s="7" t="s">
        <v>804</v>
      </c>
      <c r="B14" s="34" t="s">
        <v>125</v>
      </c>
      <c r="C14" s="21">
        <v>9</v>
      </c>
      <c r="D14" s="5" t="s">
        <v>23</v>
      </c>
      <c r="E14" s="5"/>
      <c r="F14" s="77">
        <v>336791.45</v>
      </c>
      <c r="G14" s="77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3">
        <v>10</v>
      </c>
      <c r="AQ14" s="21" t="s">
        <v>992</v>
      </c>
    </row>
    <row r="15" spans="1:43" s="3" customFormat="1" ht="11.25" x14ac:dyDescent="0.2">
      <c r="A15" s="7" t="s">
        <v>804</v>
      </c>
      <c r="B15" s="34" t="s">
        <v>123</v>
      </c>
      <c r="C15" s="21">
        <v>10</v>
      </c>
      <c r="D15" s="5" t="s">
        <v>24</v>
      </c>
      <c r="E15" s="5"/>
      <c r="F15" s="77">
        <v>353788.28</v>
      </c>
      <c r="G15" s="77">
        <v>6280015.0499999998</v>
      </c>
      <c r="H15" s="9" t="s">
        <v>548</v>
      </c>
      <c r="I15" s="5" t="s">
        <v>879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878</v>
      </c>
      <c r="AG15" s="5"/>
      <c r="AH15" s="5"/>
      <c r="AI15" s="5"/>
      <c r="AJ15" s="5"/>
      <c r="AK15" s="5"/>
      <c r="AL15" s="7"/>
      <c r="AM15" s="7"/>
      <c r="AN15" s="7"/>
      <c r="AO15" s="7"/>
      <c r="AP15" s="63">
        <v>10</v>
      </c>
      <c r="AQ15" s="21" t="s">
        <v>992</v>
      </c>
    </row>
    <row r="16" spans="1:43" s="3" customFormat="1" ht="15" x14ac:dyDescent="0.2">
      <c r="A16" s="7" t="s">
        <v>804</v>
      </c>
      <c r="B16" s="34" t="s">
        <v>123</v>
      </c>
      <c r="C16" s="21">
        <v>11</v>
      </c>
      <c r="D16" s="5" t="s">
        <v>25</v>
      </c>
      <c r="E16" s="5"/>
      <c r="F16" s="77">
        <v>347012.18</v>
      </c>
      <c r="G16" s="77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3">
        <v>6</v>
      </c>
      <c r="AQ16" s="21" t="s">
        <v>992</v>
      </c>
    </row>
    <row r="17" spans="1:43" s="3" customFormat="1" ht="15" x14ac:dyDescent="0.2">
      <c r="A17" s="7" t="s">
        <v>804</v>
      </c>
      <c r="B17" s="34" t="s">
        <v>125</v>
      </c>
      <c r="C17" s="21">
        <v>12</v>
      </c>
      <c r="D17" s="5" t="s">
        <v>26</v>
      </c>
      <c r="E17" s="5"/>
      <c r="F17" s="77">
        <v>346484.64</v>
      </c>
      <c r="G17" s="77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3">
        <v>8</v>
      </c>
      <c r="AQ17" s="21" t="s">
        <v>992</v>
      </c>
    </row>
    <row r="18" spans="1:43" s="3" customFormat="1" ht="11.25" x14ac:dyDescent="0.2">
      <c r="A18" s="7" t="s">
        <v>804</v>
      </c>
      <c r="B18" s="34" t="s">
        <v>123</v>
      </c>
      <c r="C18" s="21">
        <v>13</v>
      </c>
      <c r="D18" s="5" t="s">
        <v>27</v>
      </c>
      <c r="E18" s="5"/>
      <c r="F18" s="77">
        <v>352693.84</v>
      </c>
      <c r="G18" s="77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3">
        <v>6</v>
      </c>
      <c r="AQ18" s="21" t="s">
        <v>992</v>
      </c>
    </row>
    <row r="19" spans="1:43" s="3" customFormat="1" ht="11.25" x14ac:dyDescent="0.2">
      <c r="A19" s="7" t="s">
        <v>804</v>
      </c>
      <c r="B19" s="34" t="s">
        <v>123</v>
      </c>
      <c r="C19" s="21">
        <v>14</v>
      </c>
      <c r="D19" s="5" t="s">
        <v>657</v>
      </c>
      <c r="E19" s="5"/>
      <c r="F19" s="77">
        <v>339895.55</v>
      </c>
      <c r="G19" s="77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3">
        <v>4</v>
      </c>
      <c r="AQ19" s="21" t="s">
        <v>992</v>
      </c>
    </row>
    <row r="20" spans="1:43" s="3" customFormat="1" ht="11.25" x14ac:dyDescent="0.2">
      <c r="A20" s="7" t="s">
        <v>804</v>
      </c>
      <c r="B20" s="34" t="s">
        <v>123</v>
      </c>
      <c r="C20" s="21">
        <v>15</v>
      </c>
      <c r="D20" s="5" t="s">
        <v>28</v>
      </c>
      <c r="E20" s="5"/>
      <c r="F20" s="77">
        <v>341476.72</v>
      </c>
      <c r="G20" s="77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3">
        <v>5</v>
      </c>
      <c r="AQ20" s="21" t="s">
        <v>992</v>
      </c>
    </row>
    <row r="21" spans="1:43" s="16" customFormat="1" ht="11.25" x14ac:dyDescent="0.2">
      <c r="A21" s="42" t="s">
        <v>805</v>
      </c>
      <c r="B21" s="46" t="s">
        <v>123</v>
      </c>
      <c r="C21" s="41">
        <v>16</v>
      </c>
      <c r="D21" s="38" t="s">
        <v>29</v>
      </c>
      <c r="E21" s="38"/>
      <c r="F21" s="80">
        <v>342804.63</v>
      </c>
      <c r="G21" s="80">
        <v>6297184.5300000003</v>
      </c>
      <c r="H21" s="43" t="s">
        <v>550</v>
      </c>
      <c r="I21" s="38" t="s">
        <v>413</v>
      </c>
      <c r="J21" s="38" t="s">
        <v>571</v>
      </c>
      <c r="K21" s="38"/>
      <c r="L21" s="38"/>
      <c r="M21" s="40"/>
      <c r="N21" s="40"/>
      <c r="O21" s="44">
        <v>0.6875</v>
      </c>
      <c r="P21" s="44">
        <v>0.91666666666666663</v>
      </c>
      <c r="Q21" s="47"/>
      <c r="R21" s="47"/>
      <c r="S21" s="41"/>
      <c r="T21" s="41"/>
      <c r="U21" s="38" t="s">
        <v>176</v>
      </c>
      <c r="V21" s="38" t="s">
        <v>177</v>
      </c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42"/>
      <c r="AM21" s="42"/>
      <c r="AN21" s="42"/>
      <c r="AO21" s="42"/>
      <c r="AP21" s="65"/>
      <c r="AQ21" s="41" t="s">
        <v>992</v>
      </c>
    </row>
    <row r="22" spans="1:43" s="3" customFormat="1" ht="11.25" x14ac:dyDescent="0.2">
      <c r="A22" s="7" t="s">
        <v>804</v>
      </c>
      <c r="B22" s="34" t="s">
        <v>125</v>
      </c>
      <c r="C22" s="21">
        <v>17</v>
      </c>
      <c r="D22" s="5" t="s">
        <v>108</v>
      </c>
      <c r="E22" s="5"/>
      <c r="F22" s="77">
        <v>346390.48</v>
      </c>
      <c r="G22" s="77">
        <v>6299487.7000000002</v>
      </c>
      <c r="H22" s="9" t="s">
        <v>549</v>
      </c>
      <c r="I22" s="5" t="s">
        <v>925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3">
        <v>4</v>
      </c>
      <c r="AQ22" s="21" t="s">
        <v>992</v>
      </c>
    </row>
    <row r="23" spans="1:43" s="3" customFormat="1" ht="11.25" x14ac:dyDescent="0.2">
      <c r="A23" s="7" t="s">
        <v>804</v>
      </c>
      <c r="B23" s="34" t="s">
        <v>123</v>
      </c>
      <c r="C23" s="21">
        <v>18</v>
      </c>
      <c r="D23" s="5" t="s">
        <v>658</v>
      </c>
      <c r="E23" s="5"/>
      <c r="F23" s="77">
        <v>340430.44</v>
      </c>
      <c r="G23" s="77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3">
        <v>3</v>
      </c>
      <c r="AQ23" s="21" t="s">
        <v>992</v>
      </c>
    </row>
    <row r="24" spans="1:43" s="3" customFormat="1" ht="11.25" x14ac:dyDescent="0.2">
      <c r="A24" s="7" t="s">
        <v>804</v>
      </c>
      <c r="B24" s="34" t="s">
        <v>123</v>
      </c>
      <c r="C24" s="21">
        <v>19</v>
      </c>
      <c r="D24" s="5" t="s">
        <v>30</v>
      </c>
      <c r="E24" s="5"/>
      <c r="F24" s="77">
        <v>347000.49</v>
      </c>
      <c r="G24" s="77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3">
        <v>4</v>
      </c>
      <c r="AQ24" s="21" t="s">
        <v>992</v>
      </c>
    </row>
    <row r="25" spans="1:43" s="3" customFormat="1" ht="11.25" x14ac:dyDescent="0.2">
      <c r="A25" s="7" t="s">
        <v>804</v>
      </c>
      <c r="B25" s="34" t="s">
        <v>123</v>
      </c>
      <c r="C25" s="21">
        <v>20</v>
      </c>
      <c r="D25" s="5" t="s">
        <v>31</v>
      </c>
      <c r="E25" s="5"/>
      <c r="F25" s="77">
        <v>347019.32</v>
      </c>
      <c r="G25" s="77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3">
        <v>4</v>
      </c>
      <c r="AQ25" s="21" t="s">
        <v>992</v>
      </c>
    </row>
    <row r="26" spans="1:43" s="3" customFormat="1" ht="11.25" x14ac:dyDescent="0.2">
      <c r="A26" s="7" t="s">
        <v>804</v>
      </c>
      <c r="B26" s="34" t="s">
        <v>125</v>
      </c>
      <c r="C26" s="21">
        <v>21</v>
      </c>
      <c r="D26" s="5" t="s">
        <v>32</v>
      </c>
      <c r="E26" s="5"/>
      <c r="F26" s="77">
        <v>353951.48</v>
      </c>
      <c r="G26" s="77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3">
        <v>4</v>
      </c>
      <c r="AQ26" s="21" t="s">
        <v>992</v>
      </c>
    </row>
    <row r="27" spans="1:43" s="3" customFormat="1" ht="15" x14ac:dyDescent="0.2">
      <c r="A27" s="7" t="s">
        <v>804</v>
      </c>
      <c r="B27" s="34" t="s">
        <v>123</v>
      </c>
      <c r="C27" s="21">
        <v>22</v>
      </c>
      <c r="D27" s="5" t="s">
        <v>33</v>
      </c>
      <c r="E27" s="5"/>
      <c r="F27" s="77">
        <v>352636.54</v>
      </c>
      <c r="G27" s="77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3">
        <v>5</v>
      </c>
      <c r="AQ27" s="21" t="s">
        <v>992</v>
      </c>
    </row>
    <row r="28" spans="1:43" s="3" customFormat="1" ht="11.25" x14ac:dyDescent="0.2">
      <c r="A28" s="7" t="s">
        <v>804</v>
      </c>
      <c r="B28" s="34" t="s">
        <v>123</v>
      </c>
      <c r="C28" s="21">
        <v>23</v>
      </c>
      <c r="D28" s="5" t="s">
        <v>34</v>
      </c>
      <c r="E28" s="5"/>
      <c r="F28" s="77">
        <v>339764.44</v>
      </c>
      <c r="G28" s="77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3">
        <v>4</v>
      </c>
      <c r="AQ28" s="21" t="s">
        <v>992</v>
      </c>
    </row>
    <row r="29" spans="1:43" s="3" customFormat="1" ht="11.25" x14ac:dyDescent="0.2">
      <c r="A29" s="7" t="s">
        <v>804</v>
      </c>
      <c r="B29" s="34" t="s">
        <v>123</v>
      </c>
      <c r="C29" s="21">
        <v>26</v>
      </c>
      <c r="D29" s="5" t="s">
        <v>113</v>
      </c>
      <c r="E29" s="5" t="s">
        <v>112</v>
      </c>
      <c r="F29" s="77">
        <v>341400.3</v>
      </c>
      <c r="G29" s="77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3">
        <v>5</v>
      </c>
      <c r="AQ29" s="21" t="s">
        <v>992</v>
      </c>
    </row>
    <row r="30" spans="1:43" s="3" customFormat="1" ht="11.25" x14ac:dyDescent="0.2">
      <c r="A30" s="7" t="s">
        <v>804</v>
      </c>
      <c r="B30" s="34" t="s">
        <v>123</v>
      </c>
      <c r="C30" s="21">
        <v>28</v>
      </c>
      <c r="D30" s="5" t="s">
        <v>35</v>
      </c>
      <c r="E30" s="5"/>
      <c r="F30" s="77">
        <v>346955.88</v>
      </c>
      <c r="G30" s="77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3">
        <v>4</v>
      </c>
      <c r="AQ30" s="21" t="s">
        <v>992</v>
      </c>
    </row>
    <row r="31" spans="1:43" s="3" customFormat="1" ht="11.25" x14ac:dyDescent="0.2">
      <c r="A31" s="7" t="s">
        <v>804</v>
      </c>
      <c r="B31" s="34" t="s">
        <v>125</v>
      </c>
      <c r="C31" s="21">
        <v>29</v>
      </c>
      <c r="D31" s="5" t="s">
        <v>36</v>
      </c>
      <c r="E31" s="5"/>
      <c r="F31" s="77">
        <v>346891.96</v>
      </c>
      <c r="G31" s="77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3">
        <v>3</v>
      </c>
      <c r="AQ31" s="21" t="s">
        <v>992</v>
      </c>
    </row>
    <row r="32" spans="1:43" s="3" customFormat="1" ht="11.25" x14ac:dyDescent="0.2">
      <c r="A32" s="42" t="s">
        <v>805</v>
      </c>
      <c r="B32" s="42" t="s">
        <v>123</v>
      </c>
      <c r="C32" s="41">
        <v>30</v>
      </c>
      <c r="D32" s="42" t="s">
        <v>37</v>
      </c>
      <c r="E32" s="42"/>
      <c r="F32" s="78">
        <v>351578.64</v>
      </c>
      <c r="G32" s="78">
        <v>6297138.3799999999</v>
      </c>
      <c r="H32" s="42" t="s">
        <v>551</v>
      </c>
      <c r="I32" s="42" t="s">
        <v>421</v>
      </c>
      <c r="J32" s="42" t="s">
        <v>566</v>
      </c>
      <c r="K32" s="42"/>
      <c r="L32" s="42"/>
      <c r="M32" s="42"/>
      <c r="N32" s="42"/>
      <c r="O32" s="44">
        <v>0.29166666666666669</v>
      </c>
      <c r="P32" s="44">
        <v>0.41666666666666669</v>
      </c>
      <c r="Q32" s="42"/>
      <c r="R32" s="42"/>
      <c r="S32" s="42"/>
      <c r="T32" s="42"/>
      <c r="U32" s="42" t="s">
        <v>195</v>
      </c>
      <c r="V32" s="42" t="s">
        <v>202</v>
      </c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64">
        <v>4</v>
      </c>
      <c r="AQ32" s="41" t="s">
        <v>992</v>
      </c>
    </row>
    <row r="33" spans="1:43" s="3" customFormat="1" ht="11.25" x14ac:dyDescent="0.2">
      <c r="A33" s="7" t="s">
        <v>804</v>
      </c>
      <c r="B33" s="34" t="s">
        <v>125</v>
      </c>
      <c r="C33" s="21">
        <v>31</v>
      </c>
      <c r="D33" s="5" t="s">
        <v>38</v>
      </c>
      <c r="E33" s="5"/>
      <c r="F33" s="77">
        <v>336767.86</v>
      </c>
      <c r="G33" s="77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3">
        <v>4</v>
      </c>
      <c r="AQ33" s="21" t="s">
        <v>992</v>
      </c>
    </row>
    <row r="34" spans="1:43" s="3" customFormat="1" ht="15" x14ac:dyDescent="0.2">
      <c r="A34" s="7" t="s">
        <v>804</v>
      </c>
      <c r="B34" s="34" t="s">
        <v>123</v>
      </c>
      <c r="C34" s="21">
        <v>32</v>
      </c>
      <c r="D34" s="5" t="s">
        <v>39</v>
      </c>
      <c r="E34" s="5"/>
      <c r="F34" s="77">
        <v>339866.56</v>
      </c>
      <c r="G34" s="77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3">
        <v>3</v>
      </c>
      <c r="AQ34" s="21" t="s">
        <v>992</v>
      </c>
    </row>
    <row r="35" spans="1:43" s="3" customFormat="1" ht="11.25" x14ac:dyDescent="0.2">
      <c r="A35" s="7" t="s">
        <v>804</v>
      </c>
      <c r="B35" s="34" t="s">
        <v>123</v>
      </c>
      <c r="C35" s="21">
        <v>33</v>
      </c>
      <c r="D35" s="5" t="s">
        <v>40</v>
      </c>
      <c r="E35" s="5"/>
      <c r="F35" s="77">
        <v>337048.2</v>
      </c>
      <c r="G35" s="77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3">
        <v>3</v>
      </c>
      <c r="AQ35" s="21" t="s">
        <v>992</v>
      </c>
    </row>
    <row r="36" spans="1:43" s="16" customFormat="1" ht="11.25" x14ac:dyDescent="0.2">
      <c r="A36" s="42" t="s">
        <v>805</v>
      </c>
      <c r="B36" s="46" t="s">
        <v>123</v>
      </c>
      <c r="C36" s="41">
        <v>34</v>
      </c>
      <c r="D36" s="38" t="s">
        <v>41</v>
      </c>
      <c r="E36" s="38"/>
      <c r="F36" s="80">
        <v>335557.61</v>
      </c>
      <c r="G36" s="80">
        <v>6298194.6900000004</v>
      </c>
      <c r="H36" s="43" t="s">
        <v>552</v>
      </c>
      <c r="I36" s="38" t="s">
        <v>425</v>
      </c>
      <c r="J36" s="38" t="s">
        <v>566</v>
      </c>
      <c r="K36" s="38"/>
      <c r="L36" s="38"/>
      <c r="M36" s="40"/>
      <c r="N36" s="40"/>
      <c r="O36" s="44">
        <v>0.27083333333333331</v>
      </c>
      <c r="P36" s="44">
        <v>0.35416666666666669</v>
      </c>
      <c r="Q36" s="47"/>
      <c r="R36" s="47"/>
      <c r="S36" s="41"/>
      <c r="T36" s="41"/>
      <c r="U36" s="38" t="s">
        <v>209</v>
      </c>
      <c r="V36" s="38" t="s">
        <v>132</v>
      </c>
      <c r="W36" s="38" t="s">
        <v>133</v>
      </c>
      <c r="X36" s="38" t="s">
        <v>134</v>
      </c>
      <c r="Y36" s="38" t="s">
        <v>135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42"/>
      <c r="AM36" s="42"/>
      <c r="AN36" s="42"/>
      <c r="AO36" s="42"/>
      <c r="AP36" s="65"/>
      <c r="AQ36" s="41" t="s">
        <v>992</v>
      </c>
    </row>
    <row r="37" spans="1:43" s="3" customFormat="1" ht="15" x14ac:dyDescent="0.2">
      <c r="A37" s="7" t="s">
        <v>804</v>
      </c>
      <c r="B37" s="34" t="s">
        <v>123</v>
      </c>
      <c r="C37" s="21">
        <v>35</v>
      </c>
      <c r="D37" s="5" t="s">
        <v>42</v>
      </c>
      <c r="E37" s="5"/>
      <c r="F37" s="77">
        <v>338158.27</v>
      </c>
      <c r="G37" s="77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3">
        <v>5</v>
      </c>
      <c r="AQ37" s="21" t="s">
        <v>992</v>
      </c>
    </row>
    <row r="38" spans="1:43" s="3" customFormat="1" ht="15" x14ac:dyDescent="0.2">
      <c r="A38" s="7" t="s">
        <v>804</v>
      </c>
      <c r="B38" s="34" t="s">
        <v>125</v>
      </c>
      <c r="C38" s="21">
        <v>36</v>
      </c>
      <c r="D38" s="5" t="s">
        <v>43</v>
      </c>
      <c r="E38" s="5"/>
      <c r="F38" s="77">
        <v>350940.52</v>
      </c>
      <c r="G38" s="77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3">
        <v>4</v>
      </c>
      <c r="AQ38" s="21" t="s">
        <v>992</v>
      </c>
    </row>
    <row r="39" spans="1:43" s="3" customFormat="1" ht="11.25" x14ac:dyDescent="0.2">
      <c r="A39" s="7" t="s">
        <v>804</v>
      </c>
      <c r="B39" s="34" t="s">
        <v>125</v>
      </c>
      <c r="C39" s="21">
        <v>38</v>
      </c>
      <c r="D39" s="5" t="s">
        <v>44</v>
      </c>
      <c r="E39" s="5"/>
      <c r="F39" s="77">
        <v>353932.95</v>
      </c>
      <c r="G39" s="77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3">
        <v>2</v>
      </c>
      <c r="AQ39" s="21" t="s">
        <v>992</v>
      </c>
    </row>
    <row r="40" spans="1:43" s="3" customFormat="1" ht="11.25" x14ac:dyDescent="0.2">
      <c r="A40" s="42" t="s">
        <v>805</v>
      </c>
      <c r="B40" s="42" t="s">
        <v>123</v>
      </c>
      <c r="C40" s="41">
        <v>40</v>
      </c>
      <c r="D40" s="42" t="s">
        <v>45</v>
      </c>
      <c r="E40" s="42"/>
      <c r="F40" s="78">
        <v>342809.34</v>
      </c>
      <c r="G40" s="78">
        <v>6306823.6399999997</v>
      </c>
      <c r="H40" s="42" t="s">
        <v>553</v>
      </c>
      <c r="I40" s="42" t="s">
        <v>429</v>
      </c>
      <c r="J40" s="42" t="s">
        <v>573</v>
      </c>
      <c r="K40" s="42"/>
      <c r="L40" s="42"/>
      <c r="M40" s="42"/>
      <c r="N40" s="42"/>
      <c r="O40" s="44">
        <v>0.25</v>
      </c>
      <c r="P40" s="44">
        <v>0.41666666666666669</v>
      </c>
      <c r="Q40" s="44">
        <v>0.72916666666666663</v>
      </c>
      <c r="R40" s="44">
        <v>0.85416666666666663</v>
      </c>
      <c r="S40" s="42"/>
      <c r="T40" s="42"/>
      <c r="U40" s="42" t="s">
        <v>215</v>
      </c>
      <c r="V40" s="42" t="s">
        <v>216</v>
      </c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64">
        <v>4</v>
      </c>
      <c r="AQ40" s="41" t="s">
        <v>992</v>
      </c>
    </row>
    <row r="41" spans="1:43" s="3" customFormat="1" ht="11.25" x14ac:dyDescent="0.2">
      <c r="A41" s="7" t="s">
        <v>804</v>
      </c>
      <c r="B41" s="34" t="s">
        <v>123</v>
      </c>
      <c r="C41" s="21">
        <v>41</v>
      </c>
      <c r="D41" s="5" t="s">
        <v>46</v>
      </c>
      <c r="E41" s="5"/>
      <c r="F41" s="77">
        <v>346825.39</v>
      </c>
      <c r="G41" s="77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3">
        <v>8</v>
      </c>
      <c r="AQ41" s="21" t="s">
        <v>992</v>
      </c>
    </row>
    <row r="42" spans="1:43" s="16" customFormat="1" ht="11.25" x14ac:dyDescent="0.2">
      <c r="A42" s="42" t="s">
        <v>805</v>
      </c>
      <c r="B42" s="46" t="s">
        <v>123</v>
      </c>
      <c r="C42" s="41">
        <v>43</v>
      </c>
      <c r="D42" s="38" t="s">
        <v>47</v>
      </c>
      <c r="E42" s="38"/>
      <c r="F42" s="80">
        <v>343858.5</v>
      </c>
      <c r="G42" s="80">
        <v>6298610.71</v>
      </c>
      <c r="H42" s="43" t="s">
        <v>549</v>
      </c>
      <c r="I42" s="38" t="s">
        <v>431</v>
      </c>
      <c r="J42" s="38" t="s">
        <v>575</v>
      </c>
      <c r="K42" s="38"/>
      <c r="L42" s="38"/>
      <c r="M42" s="40"/>
      <c r="N42" s="40"/>
      <c r="O42" s="44">
        <v>0.72916666666666663</v>
      </c>
      <c r="P42" s="44">
        <v>0.89583333333333337</v>
      </c>
      <c r="Q42" s="47"/>
      <c r="R42" s="47"/>
      <c r="S42" s="41"/>
      <c r="T42" s="41"/>
      <c r="U42" s="38" t="s">
        <v>222</v>
      </c>
      <c r="V42" s="38" t="s">
        <v>223</v>
      </c>
      <c r="W42" s="38" t="s">
        <v>224</v>
      </c>
      <c r="X42" s="38" t="s">
        <v>225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42"/>
      <c r="AM42" s="42"/>
      <c r="AN42" s="42"/>
      <c r="AO42" s="42"/>
      <c r="AP42" s="65"/>
      <c r="AQ42" s="41" t="s">
        <v>992</v>
      </c>
    </row>
    <row r="43" spans="1:43" s="3" customFormat="1" ht="11.25" x14ac:dyDescent="0.2">
      <c r="A43" s="7" t="s">
        <v>804</v>
      </c>
      <c r="B43" s="34" t="s">
        <v>123</v>
      </c>
      <c r="C43" s="21">
        <v>44</v>
      </c>
      <c r="D43" s="5" t="s">
        <v>671</v>
      </c>
      <c r="E43" s="5"/>
      <c r="F43" s="77">
        <v>341476.72</v>
      </c>
      <c r="G43" s="77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3">
        <v>3</v>
      </c>
      <c r="AQ43" s="21" t="s">
        <v>992</v>
      </c>
    </row>
    <row r="44" spans="1:43" s="3" customFormat="1" ht="11.25" x14ac:dyDescent="0.2">
      <c r="A44" s="7" t="s">
        <v>804</v>
      </c>
      <c r="B44" s="34" t="s">
        <v>123</v>
      </c>
      <c r="C44" s="21">
        <v>45</v>
      </c>
      <c r="D44" s="5" t="s">
        <v>659</v>
      </c>
      <c r="E44" s="5"/>
      <c r="F44" s="77">
        <v>342703.58</v>
      </c>
      <c r="G44" s="77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3">
        <v>2</v>
      </c>
      <c r="AQ44" s="21" t="s">
        <v>992</v>
      </c>
    </row>
    <row r="45" spans="1:43" s="3" customFormat="1" ht="11.25" x14ac:dyDescent="0.2">
      <c r="A45" s="7" t="s">
        <v>804</v>
      </c>
      <c r="B45" s="34" t="s">
        <v>123</v>
      </c>
      <c r="C45" s="21">
        <v>47</v>
      </c>
      <c r="D45" s="5" t="s">
        <v>48</v>
      </c>
      <c r="E45" s="5"/>
      <c r="F45" s="77">
        <v>347157.73</v>
      </c>
      <c r="G45" s="77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3">
        <v>4</v>
      </c>
      <c r="AQ45" s="21" t="s">
        <v>992</v>
      </c>
    </row>
    <row r="46" spans="1:43" s="3" customFormat="1" ht="11.25" x14ac:dyDescent="0.2">
      <c r="A46" s="42" t="s">
        <v>805</v>
      </c>
      <c r="B46" s="42" t="s">
        <v>123</v>
      </c>
      <c r="C46" s="41">
        <v>48</v>
      </c>
      <c r="D46" s="42" t="s">
        <v>49</v>
      </c>
      <c r="E46" s="42"/>
      <c r="F46" s="78">
        <v>351474.58</v>
      </c>
      <c r="G46" s="78">
        <v>6297091.5199999996</v>
      </c>
      <c r="H46" s="42" t="s">
        <v>551</v>
      </c>
      <c r="I46" s="42" t="s">
        <v>434</v>
      </c>
      <c r="J46" s="42" t="s">
        <v>571</v>
      </c>
      <c r="K46" s="42"/>
      <c r="L46" s="42"/>
      <c r="M46" s="42"/>
      <c r="N46" s="42"/>
      <c r="O46" s="44">
        <v>0.72916666666666663</v>
      </c>
      <c r="P46" s="44">
        <v>0.85416666666666663</v>
      </c>
      <c r="Q46" s="42"/>
      <c r="R46" s="42"/>
      <c r="S46" s="42"/>
      <c r="T46" s="42"/>
      <c r="U46" s="42" t="s">
        <v>233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64">
        <v>4</v>
      </c>
      <c r="AQ46" s="41" t="s">
        <v>992</v>
      </c>
    </row>
    <row r="47" spans="1:43" s="3" customFormat="1" ht="11.25" x14ac:dyDescent="0.2">
      <c r="A47" s="7" t="s">
        <v>804</v>
      </c>
      <c r="B47" s="34" t="s">
        <v>125</v>
      </c>
      <c r="C47" s="21">
        <v>49</v>
      </c>
      <c r="D47" s="5" t="s">
        <v>50</v>
      </c>
      <c r="E47" s="5"/>
      <c r="F47" s="77">
        <v>341499.35</v>
      </c>
      <c r="G47" s="77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3">
        <v>4</v>
      </c>
      <c r="AQ47" s="21" t="s">
        <v>992</v>
      </c>
    </row>
    <row r="48" spans="1:43" s="16" customFormat="1" ht="11.25" x14ac:dyDescent="0.2">
      <c r="A48" s="42" t="s">
        <v>805</v>
      </c>
      <c r="B48" s="46" t="s">
        <v>123</v>
      </c>
      <c r="C48" s="41">
        <v>51</v>
      </c>
      <c r="D48" s="38" t="s">
        <v>51</v>
      </c>
      <c r="E48" s="38"/>
      <c r="F48" s="80">
        <v>350264.77</v>
      </c>
      <c r="G48" s="80">
        <v>6291205</v>
      </c>
      <c r="H48" s="43" t="s">
        <v>555</v>
      </c>
      <c r="I48" s="38" t="s">
        <v>436</v>
      </c>
      <c r="J48" s="38" t="s">
        <v>571</v>
      </c>
      <c r="K48" s="38"/>
      <c r="L48" s="38"/>
      <c r="M48" s="40"/>
      <c r="N48" s="40"/>
      <c r="O48" s="44">
        <v>0.70833333333333337</v>
      </c>
      <c r="P48" s="44">
        <v>0.89583333333333337</v>
      </c>
      <c r="Q48" s="47"/>
      <c r="R48" s="47"/>
      <c r="S48" s="41"/>
      <c r="T48" s="41"/>
      <c r="U48" s="38" t="s">
        <v>234</v>
      </c>
      <c r="V48" s="38" t="s">
        <v>236</v>
      </c>
      <c r="W48" s="38" t="s">
        <v>232</v>
      </c>
      <c r="X48" s="38" t="s">
        <v>235</v>
      </c>
      <c r="Y48" s="38" t="s">
        <v>510</v>
      </c>
      <c r="Z48" s="38"/>
      <c r="AA48" s="48"/>
      <c r="AB48" s="48"/>
      <c r="AC48" s="48"/>
      <c r="AD48" s="48"/>
      <c r="AE48" s="48"/>
      <c r="AF48" s="48"/>
      <c r="AG48" s="38"/>
      <c r="AH48" s="38"/>
      <c r="AI48" s="38"/>
      <c r="AJ48" s="38"/>
      <c r="AK48" s="38"/>
      <c r="AL48" s="42"/>
      <c r="AM48" s="42"/>
      <c r="AN48" s="42"/>
      <c r="AO48" s="42"/>
      <c r="AP48" s="65"/>
      <c r="AQ48" s="41" t="s">
        <v>992</v>
      </c>
    </row>
    <row r="49" spans="1:43" s="3" customFormat="1" ht="11.25" x14ac:dyDescent="0.2">
      <c r="A49" s="7" t="s">
        <v>804</v>
      </c>
      <c r="B49" s="34" t="s">
        <v>123</v>
      </c>
      <c r="C49" s="21">
        <v>52</v>
      </c>
      <c r="D49" s="5" t="s">
        <v>52</v>
      </c>
      <c r="E49" s="5"/>
      <c r="F49" s="77">
        <v>353937.33</v>
      </c>
      <c r="G49" s="77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3">
        <v>4</v>
      </c>
      <c r="AQ49" s="21" t="s">
        <v>992</v>
      </c>
    </row>
    <row r="50" spans="1:43" s="3" customFormat="1" ht="11.25" x14ac:dyDescent="0.2">
      <c r="A50" s="42" t="s">
        <v>805</v>
      </c>
      <c r="B50" s="42" t="s">
        <v>123</v>
      </c>
      <c r="C50" s="41">
        <v>53</v>
      </c>
      <c r="D50" s="42" t="s">
        <v>53</v>
      </c>
      <c r="E50" s="42"/>
      <c r="F50" s="78">
        <v>348617.96</v>
      </c>
      <c r="G50" s="78">
        <v>6297033.2999999998</v>
      </c>
      <c r="H50" s="42" t="s">
        <v>551</v>
      </c>
      <c r="I50" s="42" t="s">
        <v>437</v>
      </c>
      <c r="J50" s="42" t="s">
        <v>575</v>
      </c>
      <c r="K50" s="42"/>
      <c r="L50" s="42"/>
      <c r="M50" s="42"/>
      <c r="N50" s="42"/>
      <c r="O50" s="44">
        <v>0.70833333333333337</v>
      </c>
      <c r="P50" s="44">
        <v>0.875</v>
      </c>
      <c r="Q50" s="44"/>
      <c r="R50" s="44"/>
      <c r="S50" s="42"/>
      <c r="T50" s="42"/>
      <c r="U50" s="42" t="s">
        <v>241</v>
      </c>
      <c r="V50" s="42" t="s">
        <v>244</v>
      </c>
      <c r="W50" s="42" t="s">
        <v>242</v>
      </c>
      <c r="X50" s="42" t="s">
        <v>245</v>
      </c>
      <c r="Y50" s="42" t="s">
        <v>243</v>
      </c>
      <c r="Z50" s="42" t="s">
        <v>514</v>
      </c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64">
        <v>4</v>
      </c>
      <c r="AQ50" s="41" t="s">
        <v>992</v>
      </c>
    </row>
    <row r="51" spans="1:43" s="3" customFormat="1" ht="11.25" x14ac:dyDescent="0.2">
      <c r="A51" s="7" t="s">
        <v>804</v>
      </c>
      <c r="B51" s="34" t="s">
        <v>125</v>
      </c>
      <c r="C51" s="21">
        <v>54</v>
      </c>
      <c r="D51" s="5" t="s">
        <v>54</v>
      </c>
      <c r="E51" s="5"/>
      <c r="F51" s="77">
        <v>347212.36</v>
      </c>
      <c r="G51" s="77">
        <v>6304169.3300000001</v>
      </c>
      <c r="H51" s="9" t="s">
        <v>554</v>
      </c>
      <c r="I51" s="5" t="s">
        <v>880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877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3">
        <v>5</v>
      </c>
      <c r="AQ51" s="21" t="s">
        <v>992</v>
      </c>
    </row>
    <row r="52" spans="1:43" s="3" customFormat="1" ht="11.25" x14ac:dyDescent="0.2">
      <c r="A52" s="7" t="s">
        <v>804</v>
      </c>
      <c r="B52" s="34" t="s">
        <v>123</v>
      </c>
      <c r="C52" s="21">
        <v>55</v>
      </c>
      <c r="D52" s="5" t="s">
        <v>55</v>
      </c>
      <c r="E52" s="5"/>
      <c r="F52" s="77">
        <v>352657.16</v>
      </c>
      <c r="G52" s="77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3">
        <v>3</v>
      </c>
      <c r="AQ52" s="21" t="s">
        <v>992</v>
      </c>
    </row>
    <row r="53" spans="1:43" s="3" customFormat="1" ht="11.25" x14ac:dyDescent="0.2">
      <c r="A53" s="42" t="s">
        <v>805</v>
      </c>
      <c r="B53" s="42" t="s">
        <v>123</v>
      </c>
      <c r="C53" s="41">
        <v>56</v>
      </c>
      <c r="D53" s="42" t="s">
        <v>56</v>
      </c>
      <c r="E53" s="42"/>
      <c r="F53" s="78">
        <v>346025.17</v>
      </c>
      <c r="G53" s="78">
        <v>6296416.5199999996</v>
      </c>
      <c r="H53" s="42" t="s">
        <v>549</v>
      </c>
      <c r="I53" s="42" t="s">
        <v>439</v>
      </c>
      <c r="J53" s="42" t="s">
        <v>575</v>
      </c>
      <c r="K53" s="42"/>
      <c r="L53" s="42"/>
      <c r="M53" s="42"/>
      <c r="N53" s="42"/>
      <c r="O53" s="44">
        <v>0.27083333333333331</v>
      </c>
      <c r="P53" s="44">
        <v>0.41666666666666669</v>
      </c>
      <c r="Q53" s="44">
        <v>0.70833333333333337</v>
      </c>
      <c r="R53" s="44">
        <v>0.83333333333333337</v>
      </c>
      <c r="S53" s="42"/>
      <c r="T53" s="42"/>
      <c r="U53" s="42" t="s">
        <v>241</v>
      </c>
      <c r="V53" s="42" t="s">
        <v>244</v>
      </c>
      <c r="W53" s="42" t="s">
        <v>242</v>
      </c>
      <c r="X53" s="42" t="s">
        <v>245</v>
      </c>
      <c r="Y53" s="42" t="s">
        <v>243</v>
      </c>
      <c r="Z53" s="42" t="s">
        <v>514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64">
        <v>3</v>
      </c>
      <c r="AQ53" s="41" t="s">
        <v>992</v>
      </c>
    </row>
    <row r="54" spans="1:43" s="3" customFormat="1" ht="11.25" x14ac:dyDescent="0.2">
      <c r="A54" s="7" t="s">
        <v>804</v>
      </c>
      <c r="B54" s="34" t="s">
        <v>123</v>
      </c>
      <c r="C54" s="21">
        <v>57</v>
      </c>
      <c r="D54" s="5" t="s">
        <v>110</v>
      </c>
      <c r="E54" s="5" t="s">
        <v>111</v>
      </c>
      <c r="F54" s="77">
        <v>351574.8</v>
      </c>
      <c r="G54" s="77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3">
        <v>3</v>
      </c>
      <c r="AQ54" s="21" t="s">
        <v>992</v>
      </c>
    </row>
    <row r="55" spans="1:43" s="3" customFormat="1" ht="11.25" x14ac:dyDescent="0.2">
      <c r="A55" s="42" t="s">
        <v>805</v>
      </c>
      <c r="B55" s="42" t="s">
        <v>123</v>
      </c>
      <c r="C55" s="41">
        <v>58</v>
      </c>
      <c r="D55" s="42" t="s">
        <v>57</v>
      </c>
      <c r="E55" s="42"/>
      <c r="F55" s="78">
        <v>353356.59</v>
      </c>
      <c r="G55" s="78">
        <v>6294384.4500000002</v>
      </c>
      <c r="H55" s="42" t="s">
        <v>556</v>
      </c>
      <c r="I55" s="42" t="s">
        <v>440</v>
      </c>
      <c r="J55" s="42" t="s">
        <v>566</v>
      </c>
      <c r="K55" s="42"/>
      <c r="L55" s="42"/>
      <c r="M55" s="42"/>
      <c r="N55" s="42"/>
      <c r="O55" s="44"/>
      <c r="P55" s="44"/>
      <c r="Q55" s="44"/>
      <c r="R55" s="44"/>
      <c r="S55" s="42"/>
      <c r="T55" s="42"/>
      <c r="U55" s="42" t="s">
        <v>260</v>
      </c>
      <c r="V55" s="42" t="s">
        <v>258</v>
      </c>
      <c r="W55" s="42" t="s">
        <v>259</v>
      </c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64">
        <v>3</v>
      </c>
      <c r="AQ55" s="41" t="s">
        <v>992</v>
      </c>
    </row>
    <row r="56" spans="1:43" s="3" customFormat="1" ht="11.25" x14ac:dyDescent="0.2">
      <c r="A56" s="7" t="s">
        <v>804</v>
      </c>
      <c r="B56" s="34" t="s">
        <v>123</v>
      </c>
      <c r="C56" s="21">
        <v>59</v>
      </c>
      <c r="D56" s="5" t="s">
        <v>58</v>
      </c>
      <c r="E56" s="5"/>
      <c r="F56" s="77">
        <v>350150.29</v>
      </c>
      <c r="G56" s="77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3">
        <v>8</v>
      </c>
      <c r="AQ56" s="21" t="s">
        <v>992</v>
      </c>
    </row>
    <row r="57" spans="1:43" s="3" customFormat="1" x14ac:dyDescent="0.2">
      <c r="A57" s="7" t="s">
        <v>804</v>
      </c>
      <c r="B57" s="34" t="s">
        <v>123</v>
      </c>
      <c r="C57" s="21">
        <v>60</v>
      </c>
      <c r="D57" s="5" t="s">
        <v>59</v>
      </c>
      <c r="E57" s="5"/>
      <c r="F57" s="77">
        <v>349473.96</v>
      </c>
      <c r="G57" s="77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3">
        <v>3</v>
      </c>
      <c r="AQ57" s="21" t="s">
        <v>992</v>
      </c>
    </row>
    <row r="58" spans="1:43" s="3" customFormat="1" ht="11.25" x14ac:dyDescent="0.2">
      <c r="A58" s="7" t="s">
        <v>804</v>
      </c>
      <c r="B58" s="34" t="s">
        <v>123</v>
      </c>
      <c r="C58" s="21">
        <v>61</v>
      </c>
      <c r="D58" s="5" t="s">
        <v>60</v>
      </c>
      <c r="E58" s="5"/>
      <c r="F58" s="77">
        <v>348279.37</v>
      </c>
      <c r="G58" s="77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3">
        <v>5</v>
      </c>
      <c r="AQ58" s="21" t="s">
        <v>992</v>
      </c>
    </row>
    <row r="59" spans="1:43" s="16" customFormat="1" x14ac:dyDescent="0.2">
      <c r="A59" s="42" t="s">
        <v>805</v>
      </c>
      <c r="B59" s="46" t="s">
        <v>123</v>
      </c>
      <c r="C59" s="41">
        <v>62</v>
      </c>
      <c r="D59" s="38" t="s">
        <v>61</v>
      </c>
      <c r="E59" s="38"/>
      <c r="F59" s="80">
        <v>352359.67</v>
      </c>
      <c r="G59" s="80">
        <v>6291132.4000000004</v>
      </c>
      <c r="H59" s="43" t="s">
        <v>555</v>
      </c>
      <c r="I59" s="38" t="s">
        <v>444</v>
      </c>
      <c r="J59" s="38" t="s">
        <v>573</v>
      </c>
      <c r="K59" s="49"/>
      <c r="L59" s="49"/>
      <c r="M59" s="50"/>
      <c r="N59" s="50"/>
      <c r="O59" s="44">
        <v>0.72916666666666663</v>
      </c>
      <c r="P59" s="44">
        <v>0.85416666666666663</v>
      </c>
      <c r="Q59" s="47"/>
      <c r="R59" s="47"/>
      <c r="S59" s="41"/>
      <c r="T59" s="51"/>
      <c r="U59" s="38" t="s">
        <v>265</v>
      </c>
      <c r="V59" s="38" t="s">
        <v>266</v>
      </c>
      <c r="W59" s="38"/>
      <c r="X59" s="45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42"/>
      <c r="AM59" s="42"/>
      <c r="AN59" s="42"/>
      <c r="AO59" s="42"/>
      <c r="AP59" s="65"/>
      <c r="AQ59" s="41" t="s">
        <v>992</v>
      </c>
    </row>
    <row r="60" spans="1:43" s="3" customFormat="1" ht="11.25" x14ac:dyDescent="0.2">
      <c r="A60" s="42" t="s">
        <v>805</v>
      </c>
      <c r="B60" s="42" t="s">
        <v>123</v>
      </c>
      <c r="C60" s="41">
        <v>63</v>
      </c>
      <c r="D60" s="42" t="s">
        <v>62</v>
      </c>
      <c r="E60" s="42"/>
      <c r="F60" s="78">
        <v>347234.15</v>
      </c>
      <c r="G60" s="78">
        <v>6304104.2999999998</v>
      </c>
      <c r="H60" s="42" t="s">
        <v>554</v>
      </c>
      <c r="I60" s="42" t="s">
        <v>445</v>
      </c>
      <c r="J60" s="42" t="s">
        <v>573</v>
      </c>
      <c r="K60" s="42"/>
      <c r="L60" s="42"/>
      <c r="M60" s="42"/>
      <c r="N60" s="42"/>
      <c r="O60" s="44">
        <v>0.27083333333333331</v>
      </c>
      <c r="P60" s="44">
        <v>0.39583333333333331</v>
      </c>
      <c r="Q60" s="47"/>
      <c r="R60" s="47"/>
      <c r="S60" s="47"/>
      <c r="T60" s="47"/>
      <c r="U60" s="47" t="s">
        <v>217</v>
      </c>
      <c r="V60" s="47" t="s">
        <v>218</v>
      </c>
      <c r="W60" s="47" t="s">
        <v>267</v>
      </c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65">
        <v>3</v>
      </c>
      <c r="AQ60" s="47" t="s">
        <v>992</v>
      </c>
    </row>
    <row r="61" spans="1:43" s="16" customFormat="1" x14ac:dyDescent="0.2">
      <c r="A61" s="42" t="s">
        <v>805</v>
      </c>
      <c r="B61" s="46" t="s">
        <v>123</v>
      </c>
      <c r="C61" s="41">
        <v>64</v>
      </c>
      <c r="D61" s="38" t="s">
        <v>660</v>
      </c>
      <c r="E61" s="38"/>
      <c r="F61" s="80">
        <v>339945.54</v>
      </c>
      <c r="G61" s="80">
        <v>6297310.6100000003</v>
      </c>
      <c r="H61" s="43" t="s">
        <v>546</v>
      </c>
      <c r="I61" s="38" t="s">
        <v>446</v>
      </c>
      <c r="J61" s="38" t="s">
        <v>575</v>
      </c>
      <c r="K61" s="49"/>
      <c r="L61" s="49"/>
      <c r="M61" s="50"/>
      <c r="N61" s="50"/>
      <c r="O61" s="44">
        <v>0.75</v>
      </c>
      <c r="P61" s="44">
        <v>0.875</v>
      </c>
      <c r="Q61" s="47"/>
      <c r="R61" s="47"/>
      <c r="S61" s="41"/>
      <c r="T61" s="51"/>
      <c r="U61" s="38" t="s">
        <v>580</v>
      </c>
      <c r="V61" s="38" t="s">
        <v>268</v>
      </c>
      <c r="W61" s="38" t="s">
        <v>269</v>
      </c>
      <c r="X61" s="38"/>
      <c r="Y61" s="45"/>
      <c r="Z61" s="52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42"/>
      <c r="AM61" s="42"/>
      <c r="AN61" s="42"/>
      <c r="AO61" s="42"/>
      <c r="AP61" s="65"/>
      <c r="AQ61" s="41" t="s">
        <v>992</v>
      </c>
    </row>
    <row r="62" spans="1:43" s="16" customFormat="1" ht="12" x14ac:dyDescent="0.2">
      <c r="A62" s="42" t="s">
        <v>805</v>
      </c>
      <c r="B62" s="46" t="s">
        <v>123</v>
      </c>
      <c r="C62" s="41">
        <v>65</v>
      </c>
      <c r="D62" s="39" t="s">
        <v>63</v>
      </c>
      <c r="E62" s="38"/>
      <c r="F62" s="78">
        <v>345270.03</v>
      </c>
      <c r="G62" s="78">
        <v>6297960.1100000003</v>
      </c>
      <c r="H62" s="38"/>
      <c r="I62" s="38" t="s">
        <v>447</v>
      </c>
      <c r="J62" s="38"/>
      <c r="K62" s="38"/>
      <c r="L62" s="38"/>
      <c r="M62" s="40"/>
      <c r="N62" s="40"/>
      <c r="O62" s="44"/>
      <c r="P62" s="44"/>
      <c r="Q62" s="41"/>
      <c r="R62" s="41"/>
      <c r="S62" s="41"/>
      <c r="T62" s="41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65"/>
      <c r="AQ62" s="41" t="s">
        <v>992</v>
      </c>
    </row>
    <row r="63" spans="1:43" s="3" customFormat="1" ht="11.25" x14ac:dyDescent="0.2">
      <c r="A63" s="7" t="s">
        <v>804</v>
      </c>
      <c r="B63" s="34" t="s">
        <v>123</v>
      </c>
      <c r="C63" s="21">
        <v>66</v>
      </c>
      <c r="D63" s="5" t="s">
        <v>64</v>
      </c>
      <c r="E63" s="5"/>
      <c r="F63" s="77">
        <v>341465.2</v>
      </c>
      <c r="G63" s="77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3">
        <v>3</v>
      </c>
      <c r="AQ63" s="21" t="s">
        <v>992</v>
      </c>
    </row>
    <row r="64" spans="1:43" s="3" customFormat="1" ht="11.25" x14ac:dyDescent="0.2">
      <c r="A64" s="42" t="s">
        <v>805</v>
      </c>
      <c r="B64" s="42" t="s">
        <v>123</v>
      </c>
      <c r="C64" s="41">
        <v>67</v>
      </c>
      <c r="D64" s="42" t="s">
        <v>65</v>
      </c>
      <c r="E64" s="42"/>
      <c r="F64" s="78">
        <v>348682.44</v>
      </c>
      <c r="G64" s="78">
        <v>6297083.3300000001</v>
      </c>
      <c r="H64" s="42" t="s">
        <v>551</v>
      </c>
      <c r="I64" s="42" t="s">
        <v>449</v>
      </c>
      <c r="J64" s="42" t="s">
        <v>575</v>
      </c>
      <c r="K64" s="42"/>
      <c r="L64" s="42"/>
      <c r="M64" s="42"/>
      <c r="N64" s="42"/>
      <c r="O64" s="44">
        <v>0.72916666666666663</v>
      </c>
      <c r="P64" s="44">
        <v>0.85416666666666663</v>
      </c>
      <c r="Q64" s="47"/>
      <c r="R64" s="47"/>
      <c r="S64" s="47"/>
      <c r="T64" s="47"/>
      <c r="U64" s="47" t="s">
        <v>251</v>
      </c>
      <c r="V64" s="47" t="s">
        <v>254</v>
      </c>
      <c r="W64" s="47" t="s">
        <v>255</v>
      </c>
      <c r="X64" s="47" t="s">
        <v>253</v>
      </c>
      <c r="Y64" s="47" t="s">
        <v>257</v>
      </c>
      <c r="Z64" s="47" t="s">
        <v>515</v>
      </c>
      <c r="AA64" s="47" t="s">
        <v>607</v>
      </c>
      <c r="AB64" s="47" t="s">
        <v>683</v>
      </c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65">
        <v>4</v>
      </c>
      <c r="AQ64" s="47" t="s">
        <v>992</v>
      </c>
    </row>
    <row r="65" spans="1:43" s="3" customFormat="1" ht="11.25" x14ac:dyDescent="0.2">
      <c r="A65" s="42" t="s">
        <v>805</v>
      </c>
      <c r="B65" s="42" t="s">
        <v>123</v>
      </c>
      <c r="C65" s="41">
        <v>68</v>
      </c>
      <c r="D65" s="42" t="s">
        <v>66</v>
      </c>
      <c r="E65" s="42"/>
      <c r="F65" s="78">
        <v>346972.42</v>
      </c>
      <c r="G65" s="78">
        <v>6298497.4900000002</v>
      </c>
      <c r="H65" s="42" t="s">
        <v>549</v>
      </c>
      <c r="I65" s="42" t="s">
        <v>450</v>
      </c>
      <c r="J65" s="42" t="s">
        <v>573</v>
      </c>
      <c r="K65" s="42"/>
      <c r="L65" s="42"/>
      <c r="M65" s="42"/>
      <c r="N65" s="42"/>
      <c r="O65" s="44">
        <v>0.72916666666666663</v>
      </c>
      <c r="P65" s="44">
        <v>0.85416666666666663</v>
      </c>
      <c r="Q65" s="47"/>
      <c r="R65" s="47"/>
      <c r="S65" s="47"/>
      <c r="T65" s="47"/>
      <c r="U65" s="47" t="s">
        <v>377</v>
      </c>
      <c r="V65" s="47" t="s">
        <v>379</v>
      </c>
      <c r="W65" s="47" t="s">
        <v>273</v>
      </c>
      <c r="X65" s="47" t="s">
        <v>604</v>
      </c>
      <c r="Y65" s="47" t="s">
        <v>619</v>
      </c>
      <c r="Z65" s="47" t="s">
        <v>190</v>
      </c>
      <c r="AA65" s="47" t="s">
        <v>772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65">
        <v>4</v>
      </c>
      <c r="AQ65" s="47" t="s">
        <v>992</v>
      </c>
    </row>
    <row r="66" spans="1:43" s="3" customFormat="1" ht="11.25" x14ac:dyDescent="0.2">
      <c r="A66" s="42" t="s">
        <v>805</v>
      </c>
      <c r="B66" s="42" t="s">
        <v>123</v>
      </c>
      <c r="C66" s="41">
        <v>69</v>
      </c>
      <c r="D66" s="42" t="s">
        <v>67</v>
      </c>
      <c r="E66" s="42"/>
      <c r="F66" s="78">
        <v>345463.63</v>
      </c>
      <c r="G66" s="78">
        <v>6287953.2300000004</v>
      </c>
      <c r="H66" s="42" t="s">
        <v>558</v>
      </c>
      <c r="I66" s="42" t="s">
        <v>593</v>
      </c>
      <c r="J66" s="42" t="s">
        <v>570</v>
      </c>
      <c r="K66" s="42"/>
      <c r="L66" s="42"/>
      <c r="M66" s="42"/>
      <c r="N66" s="42"/>
      <c r="O66" s="44">
        <v>0.75</v>
      </c>
      <c r="P66" s="44">
        <v>0.875</v>
      </c>
      <c r="Q66" s="47"/>
      <c r="R66" s="47"/>
      <c r="S66" s="47"/>
      <c r="T66" s="47"/>
      <c r="U66" s="47" t="s">
        <v>274</v>
      </c>
      <c r="V66" s="47" t="s">
        <v>275</v>
      </c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65">
        <v>3</v>
      </c>
      <c r="AQ66" s="47" t="s">
        <v>992</v>
      </c>
    </row>
    <row r="67" spans="1:43" s="3" customFormat="1" ht="11.25" x14ac:dyDescent="0.2">
      <c r="A67" s="42" t="s">
        <v>805</v>
      </c>
      <c r="B67" s="42" t="s">
        <v>123</v>
      </c>
      <c r="C67" s="41">
        <v>70</v>
      </c>
      <c r="D67" s="42" t="s">
        <v>68</v>
      </c>
      <c r="E67" s="42"/>
      <c r="F67" s="78">
        <v>342791.43</v>
      </c>
      <c r="G67" s="78">
        <v>6306805.3899999997</v>
      </c>
      <c r="H67" s="42" t="s">
        <v>553</v>
      </c>
      <c r="I67" s="42" t="s">
        <v>451</v>
      </c>
      <c r="J67" s="42" t="s">
        <v>566</v>
      </c>
      <c r="K67" s="42"/>
      <c r="L67" s="42"/>
      <c r="M67" s="42"/>
      <c r="N67" s="42"/>
      <c r="O67" s="44">
        <v>0.27083333333333331</v>
      </c>
      <c r="P67" s="44">
        <v>0.39583333333333331</v>
      </c>
      <c r="Q67" s="47"/>
      <c r="R67" s="47"/>
      <c r="S67" s="47"/>
      <c r="T67" s="47"/>
      <c r="U67" s="47" t="s">
        <v>276</v>
      </c>
      <c r="V67" s="47" t="s">
        <v>277</v>
      </c>
      <c r="W67" s="47" t="s">
        <v>577</v>
      </c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65">
        <v>5</v>
      </c>
      <c r="AQ67" s="47" t="s">
        <v>992</v>
      </c>
    </row>
    <row r="68" spans="1:43" s="16" customFormat="1" ht="12" x14ac:dyDescent="0.2">
      <c r="A68" s="42" t="s">
        <v>805</v>
      </c>
      <c r="B68" s="46" t="s">
        <v>813</v>
      </c>
      <c r="C68" s="41">
        <v>71</v>
      </c>
      <c r="D68" s="39" t="s">
        <v>584</v>
      </c>
      <c r="E68" s="38"/>
      <c r="F68" s="78">
        <v>342741.14</v>
      </c>
      <c r="G68" s="78">
        <v>6306818.7699999996</v>
      </c>
      <c r="H68" s="38"/>
      <c r="I68" s="38" t="s">
        <v>583</v>
      </c>
      <c r="J68" s="38"/>
      <c r="K68" s="38"/>
      <c r="L68" s="38"/>
      <c r="M68" s="40"/>
      <c r="N68" s="40"/>
      <c r="O68" s="44"/>
      <c r="P68" s="44"/>
      <c r="Q68" s="41"/>
      <c r="R68" s="41"/>
      <c r="S68" s="41"/>
      <c r="T68" s="41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65"/>
      <c r="AQ68" s="41" t="s">
        <v>992</v>
      </c>
    </row>
    <row r="69" spans="1:43" s="3" customFormat="1" ht="11.25" x14ac:dyDescent="0.2">
      <c r="A69" s="7" t="s">
        <v>804</v>
      </c>
      <c r="B69" s="34" t="s">
        <v>123</v>
      </c>
      <c r="C69" s="21">
        <v>72</v>
      </c>
      <c r="D69" s="5" t="s">
        <v>69</v>
      </c>
      <c r="E69" s="5"/>
      <c r="F69" s="77">
        <v>351697.57</v>
      </c>
      <c r="G69" s="77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3">
        <v>4</v>
      </c>
      <c r="AQ69" s="21" t="s">
        <v>992</v>
      </c>
    </row>
    <row r="70" spans="1:43" s="3" customFormat="1" ht="11.25" x14ac:dyDescent="0.2">
      <c r="A70" s="7" t="s">
        <v>804</v>
      </c>
      <c r="B70" s="34" t="s">
        <v>123</v>
      </c>
      <c r="C70" s="21">
        <v>73</v>
      </c>
      <c r="D70" s="5" t="s">
        <v>70</v>
      </c>
      <c r="E70" s="5"/>
      <c r="F70" s="77">
        <v>341448.16</v>
      </c>
      <c r="G70" s="77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3">
        <v>3</v>
      </c>
      <c r="AQ70" s="21" t="s">
        <v>992</v>
      </c>
    </row>
    <row r="71" spans="1:43" s="3" customFormat="1" ht="11.25" x14ac:dyDescent="0.2">
      <c r="A71" s="7" t="s">
        <v>804</v>
      </c>
      <c r="B71" s="34" t="s">
        <v>125</v>
      </c>
      <c r="C71" s="21">
        <v>74</v>
      </c>
      <c r="D71" s="5" t="s">
        <v>71</v>
      </c>
      <c r="E71" s="5"/>
      <c r="F71" s="77">
        <v>346664.27</v>
      </c>
      <c r="G71" s="77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3">
        <v>8</v>
      </c>
      <c r="AQ71" s="21" t="s">
        <v>992</v>
      </c>
    </row>
    <row r="72" spans="1:43" s="3" customFormat="1" ht="11.25" x14ac:dyDescent="0.2">
      <c r="A72" s="7" t="s">
        <v>804</v>
      </c>
      <c r="B72" s="34" t="s">
        <v>123</v>
      </c>
      <c r="C72" s="21">
        <v>75</v>
      </c>
      <c r="D72" s="5" t="s">
        <v>72</v>
      </c>
      <c r="E72" s="5"/>
      <c r="F72" s="77">
        <v>353177.99</v>
      </c>
      <c r="G72" s="77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3">
        <v>4</v>
      </c>
      <c r="AQ72" s="21" t="s">
        <v>992</v>
      </c>
    </row>
    <row r="73" spans="1:43" s="3" customFormat="1" ht="11.25" x14ac:dyDescent="0.2">
      <c r="A73" s="7" t="s">
        <v>804</v>
      </c>
      <c r="B73" s="34" t="s">
        <v>125</v>
      </c>
      <c r="C73" s="21">
        <v>78</v>
      </c>
      <c r="D73" s="5" t="s">
        <v>73</v>
      </c>
      <c r="E73" s="5"/>
      <c r="F73" s="77">
        <v>344682.34</v>
      </c>
      <c r="G73" s="77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3">
        <v>2</v>
      </c>
      <c r="AQ73" s="21" t="s">
        <v>992</v>
      </c>
    </row>
    <row r="74" spans="1:43" s="3" customFormat="1" ht="11.25" x14ac:dyDescent="0.2">
      <c r="A74" s="7" t="s">
        <v>804</v>
      </c>
      <c r="B74" s="34" t="s">
        <v>123</v>
      </c>
      <c r="C74" s="21">
        <v>79</v>
      </c>
      <c r="D74" s="5" t="s">
        <v>74</v>
      </c>
      <c r="E74" s="5"/>
      <c r="F74" s="77">
        <v>345626.8</v>
      </c>
      <c r="G74" s="77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3">
        <v>2</v>
      </c>
      <c r="AQ74" s="21" t="s">
        <v>992</v>
      </c>
    </row>
    <row r="75" spans="1:43" s="3" customFormat="1" ht="11.25" x14ac:dyDescent="0.2">
      <c r="A75" s="42" t="s">
        <v>805</v>
      </c>
      <c r="B75" s="42" t="s">
        <v>123</v>
      </c>
      <c r="C75" s="41">
        <v>80</v>
      </c>
      <c r="D75" s="42" t="s">
        <v>75</v>
      </c>
      <c r="E75" s="42"/>
      <c r="F75" s="78">
        <v>343953.86</v>
      </c>
      <c r="G75" s="78">
        <v>6297545.1200000001</v>
      </c>
      <c r="H75" s="42" t="s">
        <v>549</v>
      </c>
      <c r="I75" s="42" t="s">
        <v>458</v>
      </c>
      <c r="J75" s="42" t="s">
        <v>566</v>
      </c>
      <c r="K75" s="42"/>
      <c r="L75" s="42"/>
      <c r="M75" s="42"/>
      <c r="N75" s="42"/>
      <c r="O75" s="44">
        <v>0.72916666666666663</v>
      </c>
      <c r="P75" s="44">
        <v>0.85416666666666663</v>
      </c>
      <c r="Q75" s="47"/>
      <c r="R75" s="47"/>
      <c r="S75" s="47"/>
      <c r="T75" s="47"/>
      <c r="U75" s="47" t="s">
        <v>143</v>
      </c>
      <c r="V75" s="47" t="s">
        <v>202</v>
      </c>
      <c r="W75" s="47" t="s">
        <v>200</v>
      </c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65">
        <v>2</v>
      </c>
      <c r="AQ75" s="47" t="s">
        <v>992</v>
      </c>
    </row>
    <row r="76" spans="1:43" s="16" customFormat="1" ht="12" x14ac:dyDescent="0.2">
      <c r="A76" s="42" t="s">
        <v>805</v>
      </c>
      <c r="B76" s="46" t="s">
        <v>123</v>
      </c>
      <c r="C76" s="41">
        <v>82</v>
      </c>
      <c r="D76" s="39" t="s">
        <v>76</v>
      </c>
      <c r="E76" s="38"/>
      <c r="F76" s="78">
        <v>353516.89</v>
      </c>
      <c r="G76" s="78">
        <v>6295579.6200000001</v>
      </c>
      <c r="H76" s="38" t="s">
        <v>551</v>
      </c>
      <c r="I76" s="38" t="s">
        <v>459</v>
      </c>
      <c r="J76" s="38" t="s">
        <v>575</v>
      </c>
      <c r="K76" s="38"/>
      <c r="L76" s="38"/>
      <c r="M76" s="40"/>
      <c r="N76" s="40"/>
      <c r="O76" s="44">
        <v>0.6875</v>
      </c>
      <c r="P76" s="44">
        <v>0.89583333333333337</v>
      </c>
      <c r="Q76" s="41"/>
      <c r="R76" s="41"/>
      <c r="S76" s="41"/>
      <c r="T76" s="41"/>
      <c r="U76" s="38" t="s">
        <v>241</v>
      </c>
      <c r="V76" s="38" t="s">
        <v>242</v>
      </c>
      <c r="W76" s="38" t="s">
        <v>243</v>
      </c>
      <c r="X76" s="38" t="s">
        <v>296</v>
      </c>
      <c r="Y76" s="38" t="s">
        <v>244</v>
      </c>
      <c r="Z76" s="38" t="s">
        <v>245</v>
      </c>
      <c r="AA76" s="38" t="s">
        <v>514</v>
      </c>
      <c r="AB76" s="38" t="s">
        <v>608</v>
      </c>
      <c r="AC76" s="38" t="s">
        <v>682</v>
      </c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65">
        <v>4</v>
      </c>
      <c r="AQ76" s="41" t="s">
        <v>992</v>
      </c>
    </row>
    <row r="77" spans="1:43" s="3" customFormat="1" ht="11.25" x14ac:dyDescent="0.2">
      <c r="A77" s="7" t="s">
        <v>804</v>
      </c>
      <c r="B77" s="34" t="s">
        <v>123</v>
      </c>
      <c r="C77" s="21">
        <v>83</v>
      </c>
      <c r="D77" s="5" t="s">
        <v>77</v>
      </c>
      <c r="E77" s="5"/>
      <c r="F77" s="77">
        <v>349980.76</v>
      </c>
      <c r="G77" s="77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3">
        <v>3</v>
      </c>
      <c r="AQ77" s="21" t="s">
        <v>992</v>
      </c>
    </row>
    <row r="78" spans="1:43" s="16" customFormat="1" ht="11.25" x14ac:dyDescent="0.2">
      <c r="A78" s="42" t="s">
        <v>805</v>
      </c>
      <c r="B78" s="46" t="s">
        <v>813</v>
      </c>
      <c r="C78" s="41">
        <v>85</v>
      </c>
      <c r="D78" s="38" t="s">
        <v>586</v>
      </c>
      <c r="E78" s="38"/>
      <c r="F78" s="78">
        <v>345442.46</v>
      </c>
      <c r="G78" s="78">
        <v>6287842.2999999998</v>
      </c>
      <c r="H78" s="38"/>
      <c r="I78" s="38" t="s">
        <v>585</v>
      </c>
      <c r="J78" s="38"/>
      <c r="K78" s="38"/>
      <c r="L78" s="38"/>
      <c r="M78" s="40"/>
      <c r="N78" s="40"/>
      <c r="O78" s="44"/>
      <c r="P78" s="44"/>
      <c r="Q78" s="41"/>
      <c r="R78" s="41"/>
      <c r="S78" s="41"/>
      <c r="T78" s="41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65"/>
      <c r="AQ78" s="41" t="s">
        <v>992</v>
      </c>
    </row>
    <row r="79" spans="1:43" s="16" customFormat="1" ht="12" x14ac:dyDescent="0.2">
      <c r="A79" s="42" t="s">
        <v>805</v>
      </c>
      <c r="B79" s="46" t="s">
        <v>125</v>
      </c>
      <c r="C79" s="41">
        <v>86</v>
      </c>
      <c r="D79" s="39" t="s">
        <v>661</v>
      </c>
      <c r="E79" s="38"/>
      <c r="F79" s="78">
        <v>353799.61</v>
      </c>
      <c r="G79" s="78">
        <v>6298819.3799999999</v>
      </c>
      <c r="H79" s="38"/>
      <c r="I79" s="38" t="s">
        <v>461</v>
      </c>
      <c r="J79" s="38"/>
      <c r="K79" s="38"/>
      <c r="L79" s="38"/>
      <c r="M79" s="40"/>
      <c r="N79" s="40"/>
      <c r="O79" s="44"/>
      <c r="P79" s="44"/>
      <c r="Q79" s="41"/>
      <c r="R79" s="41"/>
      <c r="S79" s="41"/>
      <c r="T79" s="41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65"/>
      <c r="AQ79" s="41" t="s">
        <v>992</v>
      </c>
    </row>
    <row r="80" spans="1:43" s="3" customFormat="1" ht="11.25" x14ac:dyDescent="0.2">
      <c r="A80" s="7" t="s">
        <v>804</v>
      </c>
      <c r="B80" s="34" t="s">
        <v>123</v>
      </c>
      <c r="C80" s="21">
        <v>87</v>
      </c>
      <c r="D80" s="5" t="s">
        <v>78</v>
      </c>
      <c r="E80" s="5"/>
      <c r="F80" s="77">
        <v>342843.58</v>
      </c>
      <c r="G80" s="77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3">
        <v>3</v>
      </c>
      <c r="AQ80" s="21" t="s">
        <v>992</v>
      </c>
    </row>
    <row r="81" spans="1:43" s="3" customFormat="1" ht="11.25" x14ac:dyDescent="0.2">
      <c r="A81" s="7" t="s">
        <v>804</v>
      </c>
      <c r="B81" s="34" t="s">
        <v>125</v>
      </c>
      <c r="C81" s="21">
        <v>90</v>
      </c>
      <c r="D81" s="5" t="s">
        <v>79</v>
      </c>
      <c r="E81" s="5"/>
      <c r="F81" s="77">
        <v>346607.38</v>
      </c>
      <c r="G81" s="77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3">
        <v>3</v>
      </c>
      <c r="AQ81" s="21" t="s">
        <v>992</v>
      </c>
    </row>
    <row r="82" spans="1:43" s="3" customFormat="1" ht="11.25" x14ac:dyDescent="0.2">
      <c r="A82" s="7" t="s">
        <v>804</v>
      </c>
      <c r="B82" s="34" t="s">
        <v>123</v>
      </c>
      <c r="C82" s="21">
        <v>91</v>
      </c>
      <c r="D82" s="5" t="s">
        <v>80</v>
      </c>
      <c r="E82" s="5"/>
      <c r="F82" s="77">
        <v>349947.06</v>
      </c>
      <c r="G82" s="77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3">
        <v>3</v>
      </c>
      <c r="AQ82" s="21" t="s">
        <v>992</v>
      </c>
    </row>
    <row r="83" spans="1:43" s="3" customFormat="1" ht="11.25" x14ac:dyDescent="0.2">
      <c r="A83" s="42" t="s">
        <v>805</v>
      </c>
      <c r="B83" s="42" t="s">
        <v>123</v>
      </c>
      <c r="C83" s="41">
        <v>93</v>
      </c>
      <c r="D83" s="42" t="s">
        <v>662</v>
      </c>
      <c r="E83" s="42"/>
      <c r="F83" s="78">
        <v>346351.71</v>
      </c>
      <c r="G83" s="78">
        <v>6299727.5499999998</v>
      </c>
      <c r="H83" s="42" t="s">
        <v>560</v>
      </c>
      <c r="I83" s="42" t="s">
        <v>465</v>
      </c>
      <c r="J83" s="42" t="s">
        <v>567</v>
      </c>
      <c r="K83" s="42"/>
      <c r="L83" s="42"/>
      <c r="M83" s="42"/>
      <c r="N83" s="42"/>
      <c r="O83" s="44">
        <v>0.75</v>
      </c>
      <c r="P83" s="44">
        <v>0.875</v>
      </c>
      <c r="Q83" s="41"/>
      <c r="R83" s="41"/>
      <c r="S83" s="41"/>
      <c r="T83" s="41"/>
      <c r="U83" s="41" t="s">
        <v>302</v>
      </c>
      <c r="V83" s="41" t="s">
        <v>303</v>
      </c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65">
        <v>2</v>
      </c>
      <c r="AQ83" s="41" t="s">
        <v>992</v>
      </c>
    </row>
    <row r="84" spans="1:43" s="3" customFormat="1" ht="15" x14ac:dyDescent="0.2">
      <c r="A84" s="7" t="s">
        <v>804</v>
      </c>
      <c r="B84" s="34" t="s">
        <v>123</v>
      </c>
      <c r="C84" s="21">
        <v>94</v>
      </c>
      <c r="D84" s="5" t="s">
        <v>81</v>
      </c>
      <c r="E84" s="5"/>
      <c r="F84" s="77">
        <v>345646.46</v>
      </c>
      <c r="G84" s="77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3">
        <v>3</v>
      </c>
      <c r="AQ84" s="21" t="s">
        <v>992</v>
      </c>
    </row>
    <row r="85" spans="1:43" s="3" customFormat="1" ht="15" x14ac:dyDescent="0.2">
      <c r="A85" s="7" t="s">
        <v>804</v>
      </c>
      <c r="B85" s="34" t="s">
        <v>123</v>
      </c>
      <c r="C85" s="21">
        <v>96</v>
      </c>
      <c r="D85" s="5" t="s">
        <v>82</v>
      </c>
      <c r="E85" s="5"/>
      <c r="F85" s="77">
        <v>349887.18</v>
      </c>
      <c r="G85" s="77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3">
        <v>3</v>
      </c>
      <c r="AQ85" s="21" t="s">
        <v>992</v>
      </c>
    </row>
    <row r="86" spans="1:43" s="16" customFormat="1" ht="11.25" x14ac:dyDescent="0.2">
      <c r="A86" s="42" t="s">
        <v>805</v>
      </c>
      <c r="B86" s="46" t="s">
        <v>123</v>
      </c>
      <c r="C86" s="41">
        <v>97</v>
      </c>
      <c r="D86" s="38" t="s">
        <v>663</v>
      </c>
      <c r="E86" s="38"/>
      <c r="F86" s="80">
        <v>339845.82</v>
      </c>
      <c r="G86" s="80">
        <v>6297447.5999999996</v>
      </c>
      <c r="H86" s="43" t="s">
        <v>546</v>
      </c>
      <c r="I86" s="38" t="s">
        <v>468</v>
      </c>
      <c r="J86" s="38" t="s">
        <v>575</v>
      </c>
      <c r="K86" s="38"/>
      <c r="L86" s="38"/>
      <c r="M86" s="40"/>
      <c r="N86" s="40"/>
      <c r="O86" s="44">
        <v>0.72916666666666663</v>
      </c>
      <c r="P86" s="44">
        <v>0.89583333333333337</v>
      </c>
      <c r="Q86" s="47"/>
      <c r="R86" s="47"/>
      <c r="S86" s="41"/>
      <c r="T86" s="41"/>
      <c r="U86" s="38" t="s">
        <v>308</v>
      </c>
      <c r="V86" s="38" t="s">
        <v>309</v>
      </c>
      <c r="W86" s="38" t="s">
        <v>310</v>
      </c>
      <c r="X86" s="45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42"/>
      <c r="AM86" s="42"/>
      <c r="AN86" s="42"/>
      <c r="AO86" s="42"/>
      <c r="AP86" s="65"/>
      <c r="AQ86" s="41" t="s">
        <v>992</v>
      </c>
    </row>
    <row r="87" spans="1:43" s="3" customFormat="1" ht="11.25" x14ac:dyDescent="0.2">
      <c r="A87" s="7" t="s">
        <v>804</v>
      </c>
      <c r="B87" s="34" t="s">
        <v>125</v>
      </c>
      <c r="C87" s="21">
        <v>98</v>
      </c>
      <c r="D87" s="5" t="s">
        <v>83</v>
      </c>
      <c r="E87" s="5"/>
      <c r="F87" s="77">
        <v>346361.76</v>
      </c>
      <c r="G87" s="77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915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3">
        <v>3</v>
      </c>
      <c r="AQ87" s="21" t="s">
        <v>992</v>
      </c>
    </row>
    <row r="88" spans="1:43" s="16" customFormat="1" ht="15" x14ac:dyDescent="0.2">
      <c r="A88" s="42" t="s">
        <v>805</v>
      </c>
      <c r="B88" s="46" t="s">
        <v>123</v>
      </c>
      <c r="C88" s="41">
        <v>99</v>
      </c>
      <c r="D88" s="38" t="s">
        <v>84</v>
      </c>
      <c r="E88" s="38"/>
      <c r="F88" s="80">
        <v>346209.35</v>
      </c>
      <c r="G88" s="80">
        <v>6291674.75</v>
      </c>
      <c r="H88" s="43" t="s">
        <v>561</v>
      </c>
      <c r="I88" s="38" t="s">
        <v>470</v>
      </c>
      <c r="J88" s="38" t="s">
        <v>571</v>
      </c>
      <c r="K88" s="38"/>
      <c r="L88" s="38"/>
      <c r="M88" s="40"/>
      <c r="N88" s="40"/>
      <c r="O88" s="44">
        <v>0.29166666666666669</v>
      </c>
      <c r="P88" s="44">
        <v>0.41666666666666669</v>
      </c>
      <c r="Q88" s="47"/>
      <c r="R88" s="47"/>
      <c r="S88" s="41"/>
      <c r="T88" s="53"/>
      <c r="U88" s="38" t="s">
        <v>173</v>
      </c>
      <c r="V88" s="38" t="s">
        <v>174</v>
      </c>
      <c r="W88" s="38" t="s">
        <v>311</v>
      </c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42"/>
      <c r="AM88" s="42"/>
      <c r="AN88" s="42"/>
      <c r="AO88" s="42"/>
      <c r="AP88" s="65"/>
      <c r="AQ88" s="41" t="s">
        <v>992</v>
      </c>
    </row>
    <row r="89" spans="1:43" s="16" customFormat="1" ht="11.25" x14ac:dyDescent="0.2">
      <c r="A89" s="42" t="s">
        <v>805</v>
      </c>
      <c r="B89" s="46" t="s">
        <v>123</v>
      </c>
      <c r="C89" s="41">
        <v>101</v>
      </c>
      <c r="D89" s="38" t="s">
        <v>85</v>
      </c>
      <c r="E89" s="38"/>
      <c r="F89" s="80">
        <v>336883.69</v>
      </c>
      <c r="G89" s="80">
        <v>6290714.9299999997</v>
      </c>
      <c r="H89" s="43" t="s">
        <v>547</v>
      </c>
      <c r="I89" s="38" t="s">
        <v>471</v>
      </c>
      <c r="J89" s="38" t="s">
        <v>571</v>
      </c>
      <c r="K89" s="38"/>
      <c r="L89" s="38"/>
      <c r="M89" s="40"/>
      <c r="N89" s="40"/>
      <c r="O89" s="44">
        <v>0.27083333333333331</v>
      </c>
      <c r="P89" s="44">
        <v>0.39583333333333331</v>
      </c>
      <c r="Q89" s="47"/>
      <c r="R89" s="47"/>
      <c r="S89" s="41"/>
      <c r="T89" s="41"/>
      <c r="U89" s="42" t="s">
        <v>311</v>
      </c>
      <c r="V89" s="42" t="s">
        <v>312</v>
      </c>
      <c r="W89" s="42" t="s">
        <v>398</v>
      </c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42"/>
      <c r="AM89" s="42"/>
      <c r="AN89" s="42"/>
      <c r="AO89" s="42"/>
      <c r="AP89" s="65"/>
      <c r="AQ89" s="41" t="s">
        <v>992</v>
      </c>
    </row>
    <row r="90" spans="1:43" s="3" customFormat="1" ht="11.25" x14ac:dyDescent="0.2">
      <c r="A90" s="7" t="s">
        <v>804</v>
      </c>
      <c r="B90" s="34" t="s">
        <v>123</v>
      </c>
      <c r="C90" s="21">
        <v>102</v>
      </c>
      <c r="D90" s="5" t="s">
        <v>86</v>
      </c>
      <c r="E90" s="5"/>
      <c r="F90" s="77">
        <v>337024.91</v>
      </c>
      <c r="G90" s="77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3">
        <v>6</v>
      </c>
      <c r="AQ90" s="21" t="s">
        <v>992</v>
      </c>
    </row>
    <row r="91" spans="1:43" s="16" customFormat="1" ht="11.25" x14ac:dyDescent="0.2">
      <c r="A91" s="42" t="s">
        <v>805</v>
      </c>
      <c r="B91" s="46" t="s">
        <v>123</v>
      </c>
      <c r="C91" s="41">
        <v>105</v>
      </c>
      <c r="D91" s="38" t="s">
        <v>87</v>
      </c>
      <c r="E91" s="38"/>
      <c r="F91" s="80">
        <v>348267.84</v>
      </c>
      <c r="G91" s="80">
        <v>6287444.2599999998</v>
      </c>
      <c r="H91" s="43" t="s">
        <v>557</v>
      </c>
      <c r="I91" s="38" t="s">
        <v>473</v>
      </c>
      <c r="J91" s="38" t="s">
        <v>573</v>
      </c>
      <c r="K91" s="38"/>
      <c r="L91" s="38"/>
      <c r="M91" s="40"/>
      <c r="N91" s="40"/>
      <c r="O91" s="44">
        <v>0.75</v>
      </c>
      <c r="P91" s="44">
        <v>0.875</v>
      </c>
      <c r="Q91" s="47"/>
      <c r="R91" s="47"/>
      <c r="S91" s="41"/>
      <c r="T91" s="41"/>
      <c r="U91" s="38" t="s">
        <v>217</v>
      </c>
      <c r="V91" s="38" t="s">
        <v>220</v>
      </c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42"/>
      <c r="AM91" s="42"/>
      <c r="AN91" s="42"/>
      <c r="AO91" s="42"/>
      <c r="AP91" s="65"/>
      <c r="AQ91" s="41" t="s">
        <v>992</v>
      </c>
    </row>
    <row r="92" spans="1:43" s="16" customFormat="1" ht="11.25" x14ac:dyDescent="0.2">
      <c r="A92" s="42" t="s">
        <v>805</v>
      </c>
      <c r="B92" s="46" t="s">
        <v>123</v>
      </c>
      <c r="C92" s="41">
        <v>106</v>
      </c>
      <c r="D92" s="38" t="s">
        <v>88</v>
      </c>
      <c r="E92" s="38"/>
      <c r="F92" s="80">
        <v>336769.63</v>
      </c>
      <c r="G92" s="80">
        <v>6296402.3700000001</v>
      </c>
      <c r="H92" s="43" t="s">
        <v>552</v>
      </c>
      <c r="I92" s="38" t="s">
        <v>823</v>
      </c>
      <c r="J92" s="38" t="s">
        <v>571</v>
      </c>
      <c r="K92" s="38"/>
      <c r="L92" s="38"/>
      <c r="M92" s="40"/>
      <c r="N92" s="40"/>
      <c r="O92" s="44">
        <v>0.27083333333333331</v>
      </c>
      <c r="P92" s="44">
        <v>0.39583333333333331</v>
      </c>
      <c r="Q92" s="47"/>
      <c r="R92" s="47"/>
      <c r="S92" s="41"/>
      <c r="T92" s="41"/>
      <c r="U92" s="38" t="s">
        <v>319</v>
      </c>
      <c r="V92" s="38" t="s">
        <v>320</v>
      </c>
      <c r="W92" s="38" t="s">
        <v>321</v>
      </c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42"/>
      <c r="AM92" s="42"/>
      <c r="AN92" s="42"/>
      <c r="AO92" s="42"/>
      <c r="AP92" s="65"/>
      <c r="AQ92" s="41" t="s">
        <v>992</v>
      </c>
    </row>
    <row r="93" spans="1:43" s="3" customFormat="1" ht="11.25" x14ac:dyDescent="0.2">
      <c r="A93" s="7" t="s">
        <v>804</v>
      </c>
      <c r="B93" s="34" t="s">
        <v>125</v>
      </c>
      <c r="C93" s="21">
        <v>108</v>
      </c>
      <c r="D93" s="5" t="s">
        <v>89</v>
      </c>
      <c r="E93" s="5"/>
      <c r="F93" s="77">
        <v>352405.75</v>
      </c>
      <c r="G93" s="77">
        <v>6291163.4900000002</v>
      </c>
      <c r="H93" s="9" t="s">
        <v>556</v>
      </c>
      <c r="I93" s="5" t="s">
        <v>881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877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3">
        <v>3</v>
      </c>
      <c r="AQ93" s="21" t="s">
        <v>992</v>
      </c>
    </row>
    <row r="94" spans="1:43" s="16" customFormat="1" ht="12" x14ac:dyDescent="0.2">
      <c r="A94" s="42" t="s">
        <v>805</v>
      </c>
      <c r="B94" s="46" t="s">
        <v>813</v>
      </c>
      <c r="C94" s="41">
        <v>109</v>
      </c>
      <c r="D94" s="39" t="s">
        <v>588</v>
      </c>
      <c r="E94" s="38"/>
      <c r="F94" s="78">
        <v>352723.35</v>
      </c>
      <c r="G94" s="78">
        <v>6299660.21</v>
      </c>
      <c r="H94" s="38"/>
      <c r="I94" s="38" t="s">
        <v>587</v>
      </c>
      <c r="J94" s="38"/>
      <c r="K94" s="38"/>
      <c r="L94" s="38"/>
      <c r="M94" s="40"/>
      <c r="N94" s="40"/>
      <c r="O94" s="44"/>
      <c r="P94" s="44"/>
      <c r="Q94" s="41"/>
      <c r="R94" s="41"/>
      <c r="S94" s="41"/>
      <c r="T94" s="41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65"/>
      <c r="AQ94" s="41" t="s">
        <v>992</v>
      </c>
    </row>
    <row r="95" spans="1:43" s="3" customFormat="1" ht="11.25" x14ac:dyDescent="0.2">
      <c r="A95" s="7" t="s">
        <v>804</v>
      </c>
      <c r="B95" s="34" t="s">
        <v>780</v>
      </c>
      <c r="C95" s="21">
        <v>110</v>
      </c>
      <c r="D95" s="30" t="s">
        <v>763</v>
      </c>
      <c r="E95" s="5"/>
      <c r="F95" s="77">
        <v>352228.76</v>
      </c>
      <c r="G95" s="77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3">
        <v>4</v>
      </c>
      <c r="AQ95" s="21" t="s">
        <v>992</v>
      </c>
    </row>
    <row r="96" spans="1:43" s="3" customFormat="1" ht="11.25" x14ac:dyDescent="0.2">
      <c r="A96" s="7" t="s">
        <v>804</v>
      </c>
      <c r="B96" s="34" t="s">
        <v>780</v>
      </c>
      <c r="C96" s="21">
        <v>111</v>
      </c>
      <c r="D96" s="5" t="s">
        <v>625</v>
      </c>
      <c r="E96" s="5"/>
      <c r="F96" s="77">
        <v>352377.62</v>
      </c>
      <c r="G96" s="77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3">
        <v>8</v>
      </c>
      <c r="AQ96" s="21" t="s">
        <v>992</v>
      </c>
    </row>
    <row r="97" spans="1:43" s="3" customFormat="1" ht="11.25" x14ac:dyDescent="0.2">
      <c r="A97" s="7" t="s">
        <v>804</v>
      </c>
      <c r="B97" s="34" t="s">
        <v>125</v>
      </c>
      <c r="C97" s="21">
        <v>112</v>
      </c>
      <c r="D97" s="5" t="s">
        <v>90</v>
      </c>
      <c r="E97" s="5"/>
      <c r="F97" s="77">
        <v>352331.58</v>
      </c>
      <c r="G97" s="77">
        <v>6291231.4500000002</v>
      </c>
      <c r="H97" s="9" t="s">
        <v>555</v>
      </c>
      <c r="I97" s="5" t="s">
        <v>882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878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3">
        <v>4</v>
      </c>
      <c r="AQ97" s="21" t="s">
        <v>992</v>
      </c>
    </row>
    <row r="98" spans="1:43" s="16" customFormat="1" ht="12" x14ac:dyDescent="0.2">
      <c r="A98" s="42" t="s">
        <v>805</v>
      </c>
      <c r="B98" s="46" t="s">
        <v>123</v>
      </c>
      <c r="C98" s="41">
        <v>115</v>
      </c>
      <c r="D98" s="39" t="s">
        <v>664</v>
      </c>
      <c r="E98" s="38"/>
      <c r="F98" s="78">
        <v>352636.11</v>
      </c>
      <c r="G98" s="78">
        <v>6286935.8300000001</v>
      </c>
      <c r="H98" s="38" t="s">
        <v>559</v>
      </c>
      <c r="I98" s="38" t="s">
        <v>474</v>
      </c>
      <c r="J98" s="38" t="s">
        <v>570</v>
      </c>
      <c r="K98" s="38"/>
      <c r="L98" s="38"/>
      <c r="M98" s="40"/>
      <c r="N98" s="40"/>
      <c r="O98" s="44"/>
      <c r="P98" s="44"/>
      <c r="Q98" s="41"/>
      <c r="R98" s="41"/>
      <c r="S98" s="41"/>
      <c r="T98" s="41"/>
      <c r="U98" s="38" t="s">
        <v>326</v>
      </c>
      <c r="V98" s="38" t="s">
        <v>327</v>
      </c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65">
        <v>2</v>
      </c>
      <c r="AQ98" s="41" t="s">
        <v>992</v>
      </c>
    </row>
    <row r="99" spans="1:43" s="3" customFormat="1" ht="11.25" x14ac:dyDescent="0.2">
      <c r="A99" s="7" t="s">
        <v>804</v>
      </c>
      <c r="B99" s="34" t="s">
        <v>780</v>
      </c>
      <c r="C99" s="21">
        <v>116</v>
      </c>
      <c r="D99" s="5" t="s">
        <v>91</v>
      </c>
      <c r="E99" s="5"/>
      <c r="F99" s="77">
        <v>347944.78</v>
      </c>
      <c r="G99" s="77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871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3">
        <v>3</v>
      </c>
      <c r="AQ99" s="21" t="s">
        <v>992</v>
      </c>
    </row>
    <row r="100" spans="1:43" s="3" customFormat="1" ht="11.25" x14ac:dyDescent="0.2">
      <c r="A100" s="7" t="s">
        <v>804</v>
      </c>
      <c r="B100" s="34" t="s">
        <v>778</v>
      </c>
      <c r="C100" s="21">
        <v>117</v>
      </c>
      <c r="D100" s="5" t="s">
        <v>120</v>
      </c>
      <c r="E100" s="5"/>
      <c r="F100" s="77">
        <v>351553.5</v>
      </c>
      <c r="G100" s="77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3">
        <v>2</v>
      </c>
      <c r="AQ100" s="21" t="s">
        <v>992</v>
      </c>
    </row>
    <row r="101" spans="1:43" s="3" customFormat="1" ht="11.25" x14ac:dyDescent="0.2">
      <c r="A101" s="7" t="s">
        <v>804</v>
      </c>
      <c r="B101" s="34" t="s">
        <v>778</v>
      </c>
      <c r="C101" s="21">
        <v>118</v>
      </c>
      <c r="D101" s="5" t="s">
        <v>117</v>
      </c>
      <c r="E101" s="5"/>
      <c r="F101" s="77">
        <v>345927.99</v>
      </c>
      <c r="G101" s="77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3">
        <v>2</v>
      </c>
      <c r="AQ101" s="21" t="s">
        <v>992</v>
      </c>
    </row>
    <row r="102" spans="1:43" s="3" customFormat="1" ht="11.25" x14ac:dyDescent="0.2">
      <c r="A102" s="7" t="s">
        <v>804</v>
      </c>
      <c r="B102" s="34" t="s">
        <v>778</v>
      </c>
      <c r="C102" s="21">
        <v>119</v>
      </c>
      <c r="D102" s="5" t="s">
        <v>117</v>
      </c>
      <c r="E102" s="5"/>
      <c r="F102" s="77">
        <v>345927.99</v>
      </c>
      <c r="G102" s="77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3">
        <v>4</v>
      </c>
      <c r="AQ102" s="21" t="s">
        <v>992</v>
      </c>
    </row>
    <row r="103" spans="1:43" s="3" customFormat="1" ht="11.25" x14ac:dyDescent="0.2">
      <c r="A103" s="7" t="s">
        <v>804</v>
      </c>
      <c r="B103" s="34" t="s">
        <v>125</v>
      </c>
      <c r="C103" s="21">
        <v>120</v>
      </c>
      <c r="D103" s="5" t="s">
        <v>92</v>
      </c>
      <c r="E103" s="5"/>
      <c r="F103" s="77">
        <v>353125.41</v>
      </c>
      <c r="G103" s="77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3">
        <v>3</v>
      </c>
      <c r="AQ103" s="21" t="s">
        <v>992</v>
      </c>
    </row>
    <row r="104" spans="1:43" s="3" customFormat="1" ht="11.25" x14ac:dyDescent="0.2">
      <c r="A104" s="7" t="s">
        <v>804</v>
      </c>
      <c r="B104" s="34" t="s">
        <v>123</v>
      </c>
      <c r="C104" s="21">
        <v>121</v>
      </c>
      <c r="D104" s="5" t="s">
        <v>93</v>
      </c>
      <c r="E104" s="5"/>
      <c r="F104" s="77">
        <v>353632.65</v>
      </c>
      <c r="G104" s="77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3">
        <v>3</v>
      </c>
      <c r="AQ104" s="21" t="s">
        <v>992</v>
      </c>
    </row>
    <row r="105" spans="1:43" s="3" customFormat="1" ht="11.25" x14ac:dyDescent="0.2">
      <c r="A105" s="7" t="s">
        <v>804</v>
      </c>
      <c r="B105" s="34" t="s">
        <v>123</v>
      </c>
      <c r="C105" s="21">
        <v>122</v>
      </c>
      <c r="D105" s="5" t="s">
        <v>94</v>
      </c>
      <c r="E105" s="5"/>
      <c r="F105" s="77">
        <v>352612.27</v>
      </c>
      <c r="G105" s="77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3">
        <v>3</v>
      </c>
      <c r="AQ105" s="21" t="s">
        <v>992</v>
      </c>
    </row>
    <row r="106" spans="1:43" s="3" customFormat="1" ht="11.25" x14ac:dyDescent="0.2">
      <c r="A106" s="42" t="s">
        <v>805</v>
      </c>
      <c r="B106" s="42" t="s">
        <v>123</v>
      </c>
      <c r="C106" s="41">
        <v>124</v>
      </c>
      <c r="D106" s="42" t="s">
        <v>95</v>
      </c>
      <c r="E106" s="42"/>
      <c r="F106" s="78">
        <v>347158.38</v>
      </c>
      <c r="G106" s="78">
        <v>6302519.1200000001</v>
      </c>
      <c r="H106" s="42" t="s">
        <v>554</v>
      </c>
      <c r="I106" s="42" t="s">
        <v>481</v>
      </c>
      <c r="J106" s="42" t="s">
        <v>567</v>
      </c>
      <c r="K106" s="42"/>
      <c r="L106" s="42"/>
      <c r="M106" s="42"/>
      <c r="N106" s="42"/>
      <c r="O106" s="44">
        <v>0.75</v>
      </c>
      <c r="P106" s="44">
        <v>0.875</v>
      </c>
      <c r="Q106" s="44"/>
      <c r="R106" s="44"/>
      <c r="S106" s="44"/>
      <c r="T106" s="44"/>
      <c r="U106" s="44" t="s">
        <v>351</v>
      </c>
      <c r="V106" s="44" t="s">
        <v>352</v>
      </c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66">
        <v>2</v>
      </c>
      <c r="AQ106" s="44" t="s">
        <v>992</v>
      </c>
    </row>
    <row r="107" spans="1:43" s="3" customFormat="1" ht="11.25" x14ac:dyDescent="0.2">
      <c r="A107" s="7" t="s">
        <v>804</v>
      </c>
      <c r="B107" s="34" t="s">
        <v>123</v>
      </c>
      <c r="C107" s="21">
        <v>127</v>
      </c>
      <c r="D107" s="5" t="s">
        <v>96</v>
      </c>
      <c r="E107" s="5"/>
      <c r="F107" s="77">
        <v>345660.74</v>
      </c>
      <c r="G107" s="77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3">
        <v>2</v>
      </c>
      <c r="AQ107" s="21" t="s">
        <v>992</v>
      </c>
    </row>
    <row r="108" spans="1:43" s="3" customFormat="1" ht="11.25" x14ac:dyDescent="0.2">
      <c r="A108" s="7" t="s">
        <v>804</v>
      </c>
      <c r="B108" s="34" t="s">
        <v>123</v>
      </c>
      <c r="C108" s="21">
        <v>136</v>
      </c>
      <c r="D108" s="5" t="s">
        <v>920</v>
      </c>
      <c r="E108" s="5"/>
      <c r="F108" s="77">
        <v>345742.93</v>
      </c>
      <c r="G108" s="77">
        <v>6298877.5499999998</v>
      </c>
      <c r="H108" s="9" t="s">
        <v>549</v>
      </c>
      <c r="I108" s="5" t="s">
        <v>921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3">
        <v>3</v>
      </c>
      <c r="AQ108" s="21" t="s">
        <v>992</v>
      </c>
    </row>
    <row r="109" spans="1:43" s="16" customFormat="1" ht="12" x14ac:dyDescent="0.2">
      <c r="A109" s="42" t="s">
        <v>805</v>
      </c>
      <c r="B109" s="46" t="s">
        <v>123</v>
      </c>
      <c r="C109" s="41">
        <v>144</v>
      </c>
      <c r="D109" s="39" t="s">
        <v>97</v>
      </c>
      <c r="E109" s="38"/>
      <c r="F109" s="78">
        <v>346495.25</v>
      </c>
      <c r="G109" s="78">
        <v>6298870.2199999997</v>
      </c>
      <c r="H109" s="38"/>
      <c r="I109" s="38" t="s">
        <v>483</v>
      </c>
      <c r="J109" s="38"/>
      <c r="K109" s="38"/>
      <c r="L109" s="38"/>
      <c r="M109" s="40"/>
      <c r="N109" s="40"/>
      <c r="O109" s="44"/>
      <c r="P109" s="44"/>
      <c r="Q109" s="41"/>
      <c r="R109" s="41"/>
      <c r="S109" s="41"/>
      <c r="T109" s="41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65"/>
      <c r="AQ109" s="41" t="s">
        <v>992</v>
      </c>
    </row>
    <row r="110" spans="1:43" s="16" customFormat="1" ht="12" x14ac:dyDescent="0.2">
      <c r="A110" s="42" t="s">
        <v>805</v>
      </c>
      <c r="B110" s="46" t="s">
        <v>813</v>
      </c>
      <c r="C110" s="41">
        <v>146</v>
      </c>
      <c r="D110" s="39" t="s">
        <v>658</v>
      </c>
      <c r="E110" s="38"/>
      <c r="F110" s="78">
        <v>340430.44</v>
      </c>
      <c r="G110" s="78">
        <v>6296729.9900000002</v>
      </c>
      <c r="H110" s="38"/>
      <c r="I110" s="38" t="s">
        <v>484</v>
      </c>
      <c r="J110" s="38"/>
      <c r="K110" s="38"/>
      <c r="L110" s="38"/>
      <c r="M110" s="40"/>
      <c r="N110" s="40"/>
      <c r="O110" s="44"/>
      <c r="P110" s="44"/>
      <c r="Q110" s="41"/>
      <c r="R110" s="41"/>
      <c r="S110" s="41"/>
      <c r="T110" s="41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65"/>
      <c r="AQ110" s="41" t="s">
        <v>992</v>
      </c>
    </row>
    <row r="111" spans="1:43" s="3" customFormat="1" ht="11.25" x14ac:dyDescent="0.2">
      <c r="A111" s="7" t="s">
        <v>804</v>
      </c>
      <c r="B111" s="34" t="s">
        <v>123</v>
      </c>
      <c r="C111" s="21">
        <v>147</v>
      </c>
      <c r="D111" s="5" t="s">
        <v>665</v>
      </c>
      <c r="E111" s="5"/>
      <c r="F111" s="77">
        <v>353962.59</v>
      </c>
      <c r="G111" s="77">
        <v>6280072.6900000004</v>
      </c>
      <c r="H111" s="9" t="s">
        <v>548</v>
      </c>
      <c r="I111" s="5" t="s">
        <v>883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877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3">
        <v>6</v>
      </c>
      <c r="AQ111" s="21" t="s">
        <v>992</v>
      </c>
    </row>
    <row r="112" spans="1:43" s="16" customFormat="1" ht="12" x14ac:dyDescent="0.2">
      <c r="A112" s="42" t="s">
        <v>805</v>
      </c>
      <c r="B112" s="46" t="s">
        <v>813</v>
      </c>
      <c r="C112" s="41">
        <v>148</v>
      </c>
      <c r="D112" s="39" t="s">
        <v>590</v>
      </c>
      <c r="E112" s="38"/>
      <c r="F112" s="78">
        <v>338363.39</v>
      </c>
      <c r="G112" s="78">
        <v>6299701.4100000001</v>
      </c>
      <c r="H112" s="38"/>
      <c r="I112" s="38" t="s">
        <v>589</v>
      </c>
      <c r="J112" s="38"/>
      <c r="K112" s="38"/>
      <c r="L112" s="38"/>
      <c r="M112" s="40"/>
      <c r="N112" s="40"/>
      <c r="O112" s="44"/>
      <c r="P112" s="44"/>
      <c r="Q112" s="41"/>
      <c r="R112" s="41"/>
      <c r="S112" s="41"/>
      <c r="T112" s="41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65"/>
      <c r="AQ112" s="41" t="s">
        <v>992</v>
      </c>
    </row>
    <row r="113" spans="1:43" s="3" customFormat="1" ht="11.25" x14ac:dyDescent="0.2">
      <c r="A113" s="7" t="s">
        <v>804</v>
      </c>
      <c r="B113" s="34" t="s">
        <v>125</v>
      </c>
      <c r="C113" s="21">
        <v>149</v>
      </c>
      <c r="D113" s="5" t="s">
        <v>98</v>
      </c>
      <c r="E113" s="5"/>
      <c r="F113" s="77">
        <v>353918.16</v>
      </c>
      <c r="G113" s="77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3">
        <v>2</v>
      </c>
      <c r="AQ113" s="21" t="s">
        <v>992</v>
      </c>
    </row>
    <row r="114" spans="1:43" s="3" customFormat="1" ht="11.25" x14ac:dyDescent="0.2">
      <c r="A114" s="7" t="s">
        <v>804</v>
      </c>
      <c r="B114" s="34" t="s">
        <v>123</v>
      </c>
      <c r="C114" s="21">
        <v>153</v>
      </c>
      <c r="D114" s="5" t="s">
        <v>99</v>
      </c>
      <c r="E114" s="5"/>
      <c r="F114" s="77">
        <v>355441.78</v>
      </c>
      <c r="G114" s="77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918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3">
        <v>2</v>
      </c>
      <c r="AQ114" s="21" t="s">
        <v>992</v>
      </c>
    </row>
    <row r="115" spans="1:43" s="3" customFormat="1" ht="11.25" x14ac:dyDescent="0.2">
      <c r="A115" s="42" t="s">
        <v>805</v>
      </c>
      <c r="B115" s="42" t="s">
        <v>123</v>
      </c>
      <c r="C115" s="41">
        <v>155</v>
      </c>
      <c r="D115" s="42" t="s">
        <v>100</v>
      </c>
      <c r="E115" s="42"/>
      <c r="F115" s="78">
        <v>354398.37</v>
      </c>
      <c r="G115" s="78">
        <v>6302360.2699999996</v>
      </c>
      <c r="H115" s="42" t="s">
        <v>544</v>
      </c>
      <c r="I115" s="42" t="s">
        <v>486</v>
      </c>
      <c r="J115" s="42" t="s">
        <v>566</v>
      </c>
      <c r="K115" s="42"/>
      <c r="L115" s="42"/>
      <c r="M115" s="42"/>
      <c r="N115" s="42"/>
      <c r="O115" s="44">
        <v>0.72916666666666663</v>
      </c>
      <c r="P115" s="44">
        <v>0.85416666666666663</v>
      </c>
      <c r="Q115" s="47"/>
      <c r="R115" s="47"/>
      <c r="S115" s="47"/>
      <c r="T115" s="47"/>
      <c r="U115" s="47" t="s">
        <v>364</v>
      </c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65">
        <v>3</v>
      </c>
      <c r="AQ115" s="47" t="s">
        <v>992</v>
      </c>
    </row>
    <row r="116" spans="1:43" s="16" customFormat="1" ht="11.25" x14ac:dyDescent="0.2">
      <c r="A116" s="42" t="s">
        <v>805</v>
      </c>
      <c r="B116" s="46" t="s">
        <v>123</v>
      </c>
      <c r="C116" s="41">
        <v>157</v>
      </c>
      <c r="D116" s="38" t="s">
        <v>101</v>
      </c>
      <c r="E116" s="38"/>
      <c r="F116" s="80">
        <v>343839.82</v>
      </c>
      <c r="G116" s="80">
        <v>6298549.4100000001</v>
      </c>
      <c r="H116" s="43" t="s">
        <v>549</v>
      </c>
      <c r="I116" s="38" t="s">
        <v>487</v>
      </c>
      <c r="J116" s="38" t="s">
        <v>573</v>
      </c>
      <c r="K116" s="38"/>
      <c r="L116" s="38"/>
      <c r="M116" s="40"/>
      <c r="N116" s="40"/>
      <c r="O116" s="44">
        <v>0.72916666666666663</v>
      </c>
      <c r="P116" s="44">
        <v>0.85416666666666663</v>
      </c>
      <c r="Q116" s="47"/>
      <c r="R116" s="47"/>
      <c r="S116" s="41"/>
      <c r="T116" s="41"/>
      <c r="U116" s="38" t="s">
        <v>365</v>
      </c>
      <c r="V116" s="38" t="s">
        <v>366</v>
      </c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42"/>
      <c r="AM116" s="42"/>
      <c r="AN116" s="42"/>
      <c r="AO116" s="42"/>
      <c r="AP116" s="65"/>
      <c r="AQ116" s="41" t="s">
        <v>992</v>
      </c>
    </row>
    <row r="117" spans="1:43" s="3" customFormat="1" ht="11.25" x14ac:dyDescent="0.2">
      <c r="A117" s="42" t="s">
        <v>805</v>
      </c>
      <c r="B117" s="42" t="s">
        <v>123</v>
      </c>
      <c r="C117" s="41">
        <v>159</v>
      </c>
      <c r="D117" s="42" t="s">
        <v>102</v>
      </c>
      <c r="E117" s="42"/>
      <c r="F117" s="78">
        <v>352639.88</v>
      </c>
      <c r="G117" s="78">
        <v>6301652.9000000004</v>
      </c>
      <c r="H117" s="42" t="s">
        <v>544</v>
      </c>
      <c r="I117" s="42" t="s">
        <v>488</v>
      </c>
      <c r="J117" s="42" t="s">
        <v>573</v>
      </c>
      <c r="K117" s="42"/>
      <c r="L117" s="42"/>
      <c r="M117" s="42"/>
      <c r="N117" s="42"/>
      <c r="O117" s="44">
        <v>0.72916666666666663</v>
      </c>
      <c r="P117" s="44">
        <v>0.85416666666666663</v>
      </c>
      <c r="Q117" s="47"/>
      <c r="R117" s="47"/>
      <c r="S117" s="47"/>
      <c r="T117" s="47"/>
      <c r="U117" s="47" t="s">
        <v>367</v>
      </c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65">
        <v>2</v>
      </c>
      <c r="AQ117" s="47" t="s">
        <v>992</v>
      </c>
    </row>
    <row r="118" spans="1:43" s="3" customFormat="1" ht="11.25" x14ac:dyDescent="0.2">
      <c r="A118" s="42" t="s">
        <v>805</v>
      </c>
      <c r="B118" s="42" t="s">
        <v>124</v>
      </c>
      <c r="C118" s="41">
        <v>162</v>
      </c>
      <c r="D118" s="42" t="s">
        <v>119</v>
      </c>
      <c r="E118" s="42"/>
      <c r="F118" s="78">
        <v>345540.33</v>
      </c>
      <c r="G118" s="78">
        <v>6287776.1799999997</v>
      </c>
      <c r="H118" s="42" t="s">
        <v>558</v>
      </c>
      <c r="I118" s="42" t="s">
        <v>489</v>
      </c>
      <c r="J118" s="42" t="s">
        <v>573</v>
      </c>
      <c r="K118" s="42"/>
      <c r="L118" s="42"/>
      <c r="M118" s="42"/>
      <c r="N118" s="42"/>
      <c r="O118" s="44">
        <v>0.75</v>
      </c>
      <c r="P118" s="44">
        <v>0.875</v>
      </c>
      <c r="Q118" s="47"/>
      <c r="R118" s="47"/>
      <c r="S118" s="47"/>
      <c r="T118" s="47"/>
      <c r="U118" s="47" t="s">
        <v>368</v>
      </c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65">
        <v>2</v>
      </c>
      <c r="AQ118" s="47" t="s">
        <v>992</v>
      </c>
    </row>
    <row r="119" spans="1:43" s="3" customFormat="1" ht="11.25" x14ac:dyDescent="0.2">
      <c r="A119" s="7" t="s">
        <v>804</v>
      </c>
      <c r="B119" s="34" t="s">
        <v>123</v>
      </c>
      <c r="C119" s="21">
        <v>164</v>
      </c>
      <c r="D119" s="5" t="s">
        <v>121</v>
      </c>
      <c r="E119" s="5"/>
      <c r="F119" s="77">
        <v>348294.77</v>
      </c>
      <c r="G119" s="77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3">
        <v>2</v>
      </c>
      <c r="AQ119" s="21" t="s">
        <v>992</v>
      </c>
    </row>
    <row r="120" spans="1:43" s="3" customFormat="1" ht="11.25" x14ac:dyDescent="0.2">
      <c r="A120" s="42" t="s">
        <v>805</v>
      </c>
      <c r="B120" s="42" t="s">
        <v>124</v>
      </c>
      <c r="C120" s="41">
        <v>165</v>
      </c>
      <c r="D120" s="42" t="s">
        <v>119</v>
      </c>
      <c r="E120" s="42"/>
      <c r="F120" s="78">
        <v>345540.33</v>
      </c>
      <c r="G120" s="78">
        <v>6287776.1799999997</v>
      </c>
      <c r="H120" s="42" t="s">
        <v>558</v>
      </c>
      <c r="I120" s="42" t="s">
        <v>489</v>
      </c>
      <c r="J120" s="42" t="s">
        <v>573</v>
      </c>
      <c r="K120" s="42"/>
      <c r="L120" s="42"/>
      <c r="M120" s="42"/>
      <c r="N120" s="42"/>
      <c r="O120" s="44">
        <v>0.70833333333333337</v>
      </c>
      <c r="P120" s="44">
        <v>0.91666666666666663</v>
      </c>
      <c r="Q120" s="47"/>
      <c r="R120" s="47"/>
      <c r="S120" s="47"/>
      <c r="T120" s="47"/>
      <c r="U120" s="47" t="s">
        <v>369</v>
      </c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65">
        <v>2</v>
      </c>
      <c r="AQ120" s="47" t="s">
        <v>992</v>
      </c>
    </row>
    <row r="121" spans="1:43" s="3" customFormat="1" ht="11.25" x14ac:dyDescent="0.2">
      <c r="A121" s="7" t="s">
        <v>804</v>
      </c>
      <c r="B121" s="34" t="s">
        <v>124</v>
      </c>
      <c r="C121" s="21">
        <v>166</v>
      </c>
      <c r="D121" s="5" t="s">
        <v>103</v>
      </c>
      <c r="E121" s="5"/>
      <c r="F121" s="77">
        <v>352930.74</v>
      </c>
      <c r="G121" s="77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3">
        <v>2</v>
      </c>
      <c r="AQ121" s="21" t="s">
        <v>992</v>
      </c>
    </row>
    <row r="122" spans="1:43" s="3" customFormat="1" ht="11.25" x14ac:dyDescent="0.2">
      <c r="A122" s="7" t="s">
        <v>804</v>
      </c>
      <c r="B122" s="34" t="s">
        <v>123</v>
      </c>
      <c r="C122" s="21">
        <v>168</v>
      </c>
      <c r="D122" s="5" t="s">
        <v>118</v>
      </c>
      <c r="E122" s="5"/>
      <c r="F122" s="77">
        <v>341911.17</v>
      </c>
      <c r="G122" s="77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3">
        <v>3</v>
      </c>
      <c r="AQ122" s="21" t="s">
        <v>992</v>
      </c>
    </row>
    <row r="123" spans="1:43" s="3" customFormat="1" ht="11.25" x14ac:dyDescent="0.2">
      <c r="A123" s="42" t="s">
        <v>805</v>
      </c>
      <c r="B123" s="42" t="s">
        <v>124</v>
      </c>
      <c r="C123" s="41">
        <v>170</v>
      </c>
      <c r="D123" s="42" t="s">
        <v>119</v>
      </c>
      <c r="E123" s="42"/>
      <c r="F123" s="78">
        <v>345540.33</v>
      </c>
      <c r="G123" s="78">
        <v>6287776.1799999997</v>
      </c>
      <c r="H123" s="42" t="s">
        <v>558</v>
      </c>
      <c r="I123" s="42" t="s">
        <v>489</v>
      </c>
      <c r="J123" s="42" t="s">
        <v>573</v>
      </c>
      <c r="K123" s="42"/>
      <c r="L123" s="42"/>
      <c r="M123" s="42"/>
      <c r="N123" s="42"/>
      <c r="O123" s="44">
        <v>0.25</v>
      </c>
      <c r="P123" s="44">
        <v>0.39583333333333331</v>
      </c>
      <c r="Q123" s="47"/>
      <c r="R123" s="47"/>
      <c r="S123" s="47"/>
      <c r="T123" s="47"/>
      <c r="U123" s="47" t="s">
        <v>373</v>
      </c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65">
        <v>5</v>
      </c>
      <c r="AQ123" s="47" t="s">
        <v>992</v>
      </c>
    </row>
    <row r="124" spans="1:43" s="3" customFormat="1" ht="11.25" x14ac:dyDescent="0.2">
      <c r="A124" s="42" t="s">
        <v>805</v>
      </c>
      <c r="B124" s="42" t="s">
        <v>123</v>
      </c>
      <c r="C124" s="41">
        <v>172</v>
      </c>
      <c r="D124" s="42" t="s">
        <v>104</v>
      </c>
      <c r="E124" s="42"/>
      <c r="F124" s="78">
        <v>354187.54</v>
      </c>
      <c r="G124" s="78">
        <v>6304550.2599999998</v>
      </c>
      <c r="H124" s="42" t="s">
        <v>562</v>
      </c>
      <c r="I124" s="42" t="s">
        <v>493</v>
      </c>
      <c r="J124" s="42" t="s">
        <v>566</v>
      </c>
      <c r="K124" s="42"/>
      <c r="L124" s="42"/>
      <c r="M124" s="42"/>
      <c r="N124" s="42"/>
      <c r="O124" s="44">
        <v>0.72916666666666663</v>
      </c>
      <c r="P124" s="44">
        <v>0.85416666666666663</v>
      </c>
      <c r="Q124" s="47"/>
      <c r="R124" s="47"/>
      <c r="S124" s="47"/>
      <c r="T124" s="47"/>
      <c r="U124" s="47" t="s">
        <v>363</v>
      </c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65">
        <v>2</v>
      </c>
      <c r="AQ124" s="47" t="s">
        <v>992</v>
      </c>
    </row>
    <row r="125" spans="1:43" s="3" customFormat="1" ht="11.25" x14ac:dyDescent="0.2">
      <c r="A125" s="42" t="s">
        <v>805</v>
      </c>
      <c r="B125" s="42" t="s">
        <v>123</v>
      </c>
      <c r="C125" s="41">
        <v>173</v>
      </c>
      <c r="D125" s="42" t="s">
        <v>104</v>
      </c>
      <c r="E125" s="42"/>
      <c r="F125" s="78">
        <v>354187.54</v>
      </c>
      <c r="G125" s="78">
        <v>6304550.2599999998</v>
      </c>
      <c r="H125" s="42" t="s">
        <v>562</v>
      </c>
      <c r="I125" s="42" t="s">
        <v>493</v>
      </c>
      <c r="J125" s="42" t="s">
        <v>566</v>
      </c>
      <c r="K125" s="42"/>
      <c r="L125" s="42"/>
      <c r="M125" s="42"/>
      <c r="N125" s="42"/>
      <c r="O125" s="44">
        <v>0.72916666666666663</v>
      </c>
      <c r="P125" s="44">
        <v>0.85416666666666663</v>
      </c>
      <c r="Q125" s="47"/>
      <c r="R125" s="47"/>
      <c r="S125" s="47"/>
      <c r="T125" s="47"/>
      <c r="U125" s="47" t="s">
        <v>374</v>
      </c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65">
        <v>2</v>
      </c>
      <c r="AQ125" s="47" t="s">
        <v>992</v>
      </c>
    </row>
    <row r="126" spans="1:43" s="3" customFormat="1" ht="11.25" x14ac:dyDescent="0.2">
      <c r="A126" s="7" t="s">
        <v>804</v>
      </c>
      <c r="B126" s="34" t="s">
        <v>124</v>
      </c>
      <c r="C126" s="21">
        <v>178</v>
      </c>
      <c r="D126" s="5" t="s">
        <v>119</v>
      </c>
      <c r="E126" s="5"/>
      <c r="F126" s="77">
        <v>345540.33</v>
      </c>
      <c r="G126" s="77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3">
        <v>2</v>
      </c>
      <c r="AQ126" s="21" t="s">
        <v>992</v>
      </c>
    </row>
    <row r="127" spans="1:43" s="3" customFormat="1" ht="11.25" x14ac:dyDescent="0.2">
      <c r="A127" s="42" t="s">
        <v>805</v>
      </c>
      <c r="B127" s="42" t="s">
        <v>124</v>
      </c>
      <c r="C127" s="41">
        <v>179</v>
      </c>
      <c r="D127" s="42" t="s">
        <v>119</v>
      </c>
      <c r="E127" s="42"/>
      <c r="F127" s="78">
        <v>345540.33</v>
      </c>
      <c r="G127" s="78">
        <v>6287776.1799999997</v>
      </c>
      <c r="H127" s="42" t="s">
        <v>558</v>
      </c>
      <c r="I127" s="42" t="s">
        <v>489</v>
      </c>
      <c r="J127" s="42" t="s">
        <v>570</v>
      </c>
      <c r="K127" s="42"/>
      <c r="L127" s="42"/>
      <c r="M127" s="42"/>
      <c r="N127" s="42"/>
      <c r="O127" s="44">
        <v>0.625</v>
      </c>
      <c r="P127" s="44">
        <v>0.9375</v>
      </c>
      <c r="Q127" s="47"/>
      <c r="R127" s="47"/>
      <c r="S127" s="47"/>
      <c r="T127" s="47"/>
      <c r="U127" s="47" t="s">
        <v>376</v>
      </c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65">
        <v>4</v>
      </c>
      <c r="AQ127" s="47" t="s">
        <v>992</v>
      </c>
    </row>
    <row r="128" spans="1:43" s="3" customFormat="1" ht="11.25" x14ac:dyDescent="0.2">
      <c r="A128" s="42" t="s">
        <v>805</v>
      </c>
      <c r="B128" s="42" t="s">
        <v>123</v>
      </c>
      <c r="C128" s="41">
        <v>183</v>
      </c>
      <c r="D128" s="42" t="s">
        <v>105</v>
      </c>
      <c r="E128" s="42"/>
      <c r="F128" s="78">
        <v>346337.71</v>
      </c>
      <c r="G128" s="78">
        <v>6299501.46</v>
      </c>
      <c r="H128" s="42" t="s">
        <v>549</v>
      </c>
      <c r="I128" s="42" t="s">
        <v>494</v>
      </c>
      <c r="J128" s="42" t="s">
        <v>575</v>
      </c>
      <c r="K128" s="42"/>
      <c r="L128" s="42"/>
      <c r="M128" s="42"/>
      <c r="N128" s="42"/>
      <c r="O128" s="44">
        <v>0.72916666666666663</v>
      </c>
      <c r="P128" s="44">
        <v>0.875</v>
      </c>
      <c r="Q128" s="47"/>
      <c r="R128" s="47"/>
      <c r="S128" s="47"/>
      <c r="T128" s="47"/>
      <c r="U128" s="47" t="s">
        <v>383</v>
      </c>
      <c r="V128" s="47" t="s">
        <v>330</v>
      </c>
      <c r="W128" s="47" t="s">
        <v>384</v>
      </c>
      <c r="X128" s="47" t="s">
        <v>390</v>
      </c>
      <c r="Y128" s="47" t="s">
        <v>606</v>
      </c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65">
        <v>3</v>
      </c>
      <c r="AQ128" s="47" t="s">
        <v>992</v>
      </c>
    </row>
    <row r="129" spans="1:43" s="3" customFormat="1" ht="11.25" x14ac:dyDescent="0.2">
      <c r="A129" s="7" t="s">
        <v>804</v>
      </c>
      <c r="B129" s="34" t="s">
        <v>125</v>
      </c>
      <c r="C129" s="21">
        <v>185</v>
      </c>
      <c r="D129" s="5" t="s">
        <v>116</v>
      </c>
      <c r="E129" s="5"/>
      <c r="F129" s="77">
        <v>354055.16</v>
      </c>
      <c r="G129" s="77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3">
        <v>3</v>
      </c>
      <c r="AQ129" s="21" t="s">
        <v>992</v>
      </c>
    </row>
    <row r="130" spans="1:43" s="3" customFormat="1" ht="11.25" x14ac:dyDescent="0.2">
      <c r="A130" s="7" t="s">
        <v>804</v>
      </c>
      <c r="B130" s="34" t="s">
        <v>125</v>
      </c>
      <c r="C130" s="21">
        <v>186</v>
      </c>
      <c r="D130" s="5" t="s">
        <v>115</v>
      </c>
      <c r="E130" s="5"/>
      <c r="F130" s="77">
        <v>356344.85</v>
      </c>
      <c r="G130" s="77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3">
        <v>4</v>
      </c>
      <c r="AQ130" s="21" t="s">
        <v>992</v>
      </c>
    </row>
    <row r="131" spans="1:43" s="3" customFormat="1" ht="11.25" x14ac:dyDescent="0.2">
      <c r="A131" s="7" t="s">
        <v>804</v>
      </c>
      <c r="B131" s="34" t="s">
        <v>123</v>
      </c>
      <c r="C131" s="21">
        <v>187</v>
      </c>
      <c r="D131" s="5" t="s">
        <v>666</v>
      </c>
      <c r="E131" s="5"/>
      <c r="F131" s="77">
        <v>352786.13</v>
      </c>
      <c r="G131" s="77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3">
        <v>2</v>
      </c>
      <c r="AQ131" s="21" t="s">
        <v>992</v>
      </c>
    </row>
    <row r="132" spans="1:43" s="3" customFormat="1" ht="11.25" x14ac:dyDescent="0.2">
      <c r="A132" s="7" t="s">
        <v>804</v>
      </c>
      <c r="B132" s="34" t="s">
        <v>123</v>
      </c>
      <c r="C132" s="21">
        <v>188</v>
      </c>
      <c r="D132" s="5" t="s">
        <v>667</v>
      </c>
      <c r="E132" s="5"/>
      <c r="F132" s="77">
        <v>352795.16</v>
      </c>
      <c r="G132" s="77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3">
        <v>3</v>
      </c>
      <c r="AQ132" s="21" t="s">
        <v>992</v>
      </c>
    </row>
    <row r="133" spans="1:43" s="3" customFormat="1" ht="11.25" x14ac:dyDescent="0.2">
      <c r="A133" s="42" t="s">
        <v>805</v>
      </c>
      <c r="B133" s="42" t="s">
        <v>123</v>
      </c>
      <c r="C133" s="41">
        <v>189</v>
      </c>
      <c r="D133" s="42" t="s">
        <v>106</v>
      </c>
      <c r="E133" s="42"/>
      <c r="F133" s="78">
        <v>346022.13</v>
      </c>
      <c r="G133" s="78">
        <v>6296456.4100000001</v>
      </c>
      <c r="H133" s="42" t="s">
        <v>549</v>
      </c>
      <c r="I133" s="42" t="s">
        <v>499</v>
      </c>
      <c r="J133" s="42" t="s">
        <v>575</v>
      </c>
      <c r="K133" s="42"/>
      <c r="L133" s="42"/>
      <c r="M133" s="42"/>
      <c r="N133" s="42"/>
      <c r="O133" s="44">
        <v>0.27083333333333331</v>
      </c>
      <c r="P133" s="44">
        <v>0.39583333333333331</v>
      </c>
      <c r="Q133" s="47">
        <v>0.70833333333333337</v>
      </c>
      <c r="R133" s="47">
        <v>0.83333333333333337</v>
      </c>
      <c r="S133" s="47"/>
      <c r="T133" s="47"/>
      <c r="U133" s="47" t="s">
        <v>251</v>
      </c>
      <c r="V133" s="47" t="s">
        <v>254</v>
      </c>
      <c r="W133" s="47" t="s">
        <v>255</v>
      </c>
      <c r="X133" s="47" t="s">
        <v>253</v>
      </c>
      <c r="Y133" s="47" t="s">
        <v>257</v>
      </c>
      <c r="Z133" s="47" t="s">
        <v>390</v>
      </c>
      <c r="AA133" s="47" t="s">
        <v>515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65">
        <v>3</v>
      </c>
      <c r="AQ133" s="47" t="s">
        <v>992</v>
      </c>
    </row>
    <row r="134" spans="1:43" s="3" customFormat="1" ht="11.25" x14ac:dyDescent="0.2">
      <c r="A134" s="7" t="s">
        <v>804</v>
      </c>
      <c r="B134" s="34" t="s">
        <v>123</v>
      </c>
      <c r="C134" s="21">
        <v>190</v>
      </c>
      <c r="D134" s="5" t="s">
        <v>107</v>
      </c>
      <c r="E134" s="5"/>
      <c r="F134" s="77">
        <v>339858.91</v>
      </c>
      <c r="G134" s="77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3">
        <v>3</v>
      </c>
      <c r="AQ134" s="21" t="s">
        <v>992</v>
      </c>
    </row>
    <row r="135" spans="1:43" s="3" customFormat="1" ht="11.25" x14ac:dyDescent="0.2">
      <c r="A135" s="7" t="s">
        <v>804</v>
      </c>
      <c r="B135" s="34" t="s">
        <v>123</v>
      </c>
      <c r="C135" s="21">
        <v>191</v>
      </c>
      <c r="D135" s="7" t="s">
        <v>518</v>
      </c>
      <c r="E135" s="7"/>
      <c r="F135" s="77">
        <v>346790.32</v>
      </c>
      <c r="G135" s="77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3">
        <v>4</v>
      </c>
      <c r="AQ135" s="21" t="s">
        <v>992</v>
      </c>
    </row>
    <row r="136" spans="1:43" s="3" customFormat="1" ht="11.25" x14ac:dyDescent="0.2">
      <c r="A136" s="7" t="s">
        <v>804</v>
      </c>
      <c r="B136" s="34" t="s">
        <v>125</v>
      </c>
      <c r="C136" s="21">
        <v>192</v>
      </c>
      <c r="D136" s="7" t="s">
        <v>519</v>
      </c>
      <c r="E136" s="7"/>
      <c r="F136" s="77">
        <v>346225.95</v>
      </c>
      <c r="G136" s="77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789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3">
        <v>5</v>
      </c>
      <c r="AQ136" s="21" t="s">
        <v>992</v>
      </c>
    </row>
    <row r="137" spans="1:43" s="3" customFormat="1" ht="11.25" x14ac:dyDescent="0.2">
      <c r="A137" s="7" t="s">
        <v>804</v>
      </c>
      <c r="B137" s="35" t="s">
        <v>125</v>
      </c>
      <c r="C137" s="21">
        <v>193</v>
      </c>
      <c r="D137" s="7" t="s">
        <v>525</v>
      </c>
      <c r="E137" s="7"/>
      <c r="F137" s="77">
        <v>341463.27</v>
      </c>
      <c r="G137" s="77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3">
        <v>6</v>
      </c>
      <c r="AQ137" s="21" t="s">
        <v>992</v>
      </c>
    </row>
    <row r="138" spans="1:43" s="3" customFormat="1" ht="11.25" x14ac:dyDescent="0.2">
      <c r="A138" s="7" t="s">
        <v>804</v>
      </c>
      <c r="B138" s="35" t="s">
        <v>125</v>
      </c>
      <c r="C138" s="21">
        <v>194</v>
      </c>
      <c r="D138" s="7" t="s">
        <v>526</v>
      </c>
      <c r="E138" s="7"/>
      <c r="F138" s="77">
        <v>352673.28000000003</v>
      </c>
      <c r="G138" s="77">
        <v>6301705.5700000003</v>
      </c>
      <c r="H138" s="9" t="s">
        <v>544</v>
      </c>
      <c r="I138" s="7" t="s">
        <v>884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877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3">
        <v>5</v>
      </c>
      <c r="AQ138" s="21" t="s">
        <v>992</v>
      </c>
    </row>
    <row r="139" spans="1:43" s="16" customFormat="1" ht="22.5" x14ac:dyDescent="0.2">
      <c r="A139" s="42" t="s">
        <v>805</v>
      </c>
      <c r="B139" s="46" t="s">
        <v>778</v>
      </c>
      <c r="C139" s="41">
        <v>195</v>
      </c>
      <c r="D139" s="38" t="s">
        <v>120</v>
      </c>
      <c r="E139" s="38"/>
      <c r="F139" s="78">
        <v>351553.5</v>
      </c>
      <c r="G139" s="78">
        <v>6290027.2999999998</v>
      </c>
      <c r="H139" s="38" t="s">
        <v>559</v>
      </c>
      <c r="I139" s="38" t="s">
        <v>476</v>
      </c>
      <c r="J139" s="38" t="s">
        <v>570</v>
      </c>
      <c r="K139" s="38"/>
      <c r="L139" s="38"/>
      <c r="M139" s="40"/>
      <c r="N139" s="40"/>
      <c r="O139" s="44">
        <v>0.25</v>
      </c>
      <c r="P139" s="44">
        <v>0.95833333333333337</v>
      </c>
      <c r="Q139" s="44"/>
      <c r="R139" s="44"/>
      <c r="S139" s="44" t="s">
        <v>610</v>
      </c>
      <c r="T139" s="44" t="s">
        <v>611</v>
      </c>
      <c r="U139" s="38" t="s">
        <v>331</v>
      </c>
      <c r="V139" s="38" t="s">
        <v>279</v>
      </c>
      <c r="W139" s="38" t="s">
        <v>280</v>
      </c>
      <c r="X139" s="38" t="s">
        <v>332</v>
      </c>
      <c r="Y139" s="38" t="s">
        <v>333</v>
      </c>
      <c r="Z139" s="38" t="s">
        <v>334</v>
      </c>
      <c r="AA139" s="38" t="s">
        <v>335</v>
      </c>
      <c r="AB139" s="38" t="s">
        <v>282</v>
      </c>
      <c r="AC139" s="38" t="s">
        <v>278</v>
      </c>
      <c r="AD139" s="38" t="s">
        <v>636</v>
      </c>
      <c r="AE139" s="38" t="s">
        <v>679</v>
      </c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65">
        <v>2</v>
      </c>
      <c r="AQ139" s="41" t="s">
        <v>992</v>
      </c>
    </row>
    <row r="140" spans="1:43" s="16" customFormat="1" ht="11.25" x14ac:dyDescent="0.2">
      <c r="A140" s="42" t="s">
        <v>805</v>
      </c>
      <c r="B140" s="46" t="s">
        <v>813</v>
      </c>
      <c r="C140" s="41">
        <v>196</v>
      </c>
      <c r="D140" s="38" t="s">
        <v>540</v>
      </c>
      <c r="E140" s="38"/>
      <c r="F140" s="78">
        <v>348203.88</v>
      </c>
      <c r="G140" s="78">
        <v>6298402.1100000003</v>
      </c>
      <c r="H140" s="38"/>
      <c r="I140" s="38" t="s">
        <v>537</v>
      </c>
      <c r="J140" s="38"/>
      <c r="K140" s="38"/>
      <c r="L140" s="38"/>
      <c r="M140" s="40"/>
      <c r="N140" s="40"/>
      <c r="O140" s="44"/>
      <c r="P140" s="44"/>
      <c r="Q140" s="41"/>
      <c r="R140" s="41"/>
      <c r="S140" s="41"/>
      <c r="T140" s="41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65"/>
      <c r="AQ140" s="41" t="s">
        <v>992</v>
      </c>
    </row>
    <row r="141" spans="1:43" s="16" customFormat="1" ht="11.25" x14ac:dyDescent="0.2">
      <c r="A141" s="42" t="s">
        <v>805</v>
      </c>
      <c r="B141" s="46" t="s">
        <v>813</v>
      </c>
      <c r="C141" s="41">
        <v>197</v>
      </c>
      <c r="D141" s="38" t="s">
        <v>668</v>
      </c>
      <c r="E141" s="38"/>
      <c r="F141" s="78">
        <v>351750.47</v>
      </c>
      <c r="G141" s="78">
        <v>6289175.4199999999</v>
      </c>
      <c r="H141" s="38"/>
      <c r="I141" s="38" t="s">
        <v>538</v>
      </c>
      <c r="J141" s="38"/>
      <c r="K141" s="38"/>
      <c r="L141" s="38"/>
      <c r="M141" s="40"/>
      <c r="N141" s="40"/>
      <c r="O141" s="44"/>
      <c r="P141" s="44"/>
      <c r="Q141" s="41"/>
      <c r="R141" s="41"/>
      <c r="S141" s="41"/>
      <c r="T141" s="41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65"/>
      <c r="AQ141" s="41" t="s">
        <v>992</v>
      </c>
    </row>
    <row r="142" spans="1:43" s="16" customFormat="1" ht="11.25" x14ac:dyDescent="0.2">
      <c r="A142" s="42" t="s">
        <v>805</v>
      </c>
      <c r="B142" s="46" t="s">
        <v>813</v>
      </c>
      <c r="C142" s="41">
        <v>198</v>
      </c>
      <c r="D142" s="38" t="s">
        <v>541</v>
      </c>
      <c r="E142" s="38"/>
      <c r="F142" s="78">
        <v>346830.11</v>
      </c>
      <c r="G142" s="78">
        <v>6299626.4400000004</v>
      </c>
      <c r="H142" s="38"/>
      <c r="I142" s="38" t="s">
        <v>539</v>
      </c>
      <c r="J142" s="38"/>
      <c r="K142" s="38"/>
      <c r="L142" s="38"/>
      <c r="M142" s="40"/>
      <c r="N142" s="40"/>
      <c r="O142" s="44"/>
      <c r="P142" s="44"/>
      <c r="Q142" s="41"/>
      <c r="R142" s="41"/>
      <c r="S142" s="41"/>
      <c r="T142" s="41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65"/>
      <c r="AQ142" s="41" t="s">
        <v>992</v>
      </c>
    </row>
    <row r="143" spans="1:43" s="3" customFormat="1" ht="11.25" x14ac:dyDescent="0.2">
      <c r="A143" s="7" t="s">
        <v>804</v>
      </c>
      <c r="B143" s="35" t="s">
        <v>774</v>
      </c>
      <c r="C143" s="21">
        <v>199</v>
      </c>
      <c r="D143" s="5" t="s">
        <v>119</v>
      </c>
      <c r="E143" s="5"/>
      <c r="F143" s="79">
        <v>345540.33</v>
      </c>
      <c r="G143" s="77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3">
        <v>3</v>
      </c>
      <c r="AQ143" s="21" t="s">
        <v>992</v>
      </c>
    </row>
    <row r="144" spans="1:43" s="3" customFormat="1" ht="11.25" x14ac:dyDescent="0.2">
      <c r="A144" s="7" t="s">
        <v>804</v>
      </c>
      <c r="B144" s="35" t="s">
        <v>774</v>
      </c>
      <c r="C144" s="21">
        <v>200</v>
      </c>
      <c r="D144" s="5" t="s">
        <v>119</v>
      </c>
      <c r="E144" s="5"/>
      <c r="F144" s="79">
        <v>345540.33</v>
      </c>
      <c r="G144" s="77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3">
        <v>3</v>
      </c>
      <c r="AQ144" s="21" t="s">
        <v>992</v>
      </c>
    </row>
    <row r="145" spans="1:43" s="3" customFormat="1" ht="11.25" x14ac:dyDescent="0.2">
      <c r="A145" s="7" t="s">
        <v>804</v>
      </c>
      <c r="B145" s="35" t="s">
        <v>774</v>
      </c>
      <c r="C145" s="21">
        <v>201</v>
      </c>
      <c r="D145" s="5" t="s">
        <v>119</v>
      </c>
      <c r="E145" s="5"/>
      <c r="F145" s="79">
        <v>345540.33</v>
      </c>
      <c r="G145" s="77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3">
        <v>3</v>
      </c>
      <c r="AQ145" s="21" t="s">
        <v>992</v>
      </c>
    </row>
    <row r="146" spans="1:43" s="3" customFormat="1" ht="11.25" x14ac:dyDescent="0.2">
      <c r="A146" s="7" t="s">
        <v>804</v>
      </c>
      <c r="B146" s="35" t="s">
        <v>774</v>
      </c>
      <c r="C146" s="21">
        <v>202</v>
      </c>
      <c r="D146" s="5" t="s">
        <v>119</v>
      </c>
      <c r="E146" s="5"/>
      <c r="F146" s="79">
        <v>345540.33</v>
      </c>
      <c r="G146" s="77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3">
        <v>2</v>
      </c>
      <c r="AQ146" s="21" t="s">
        <v>992</v>
      </c>
    </row>
    <row r="147" spans="1:43" s="3" customFormat="1" ht="11.25" x14ac:dyDescent="0.2">
      <c r="A147" s="7" t="s">
        <v>804</v>
      </c>
      <c r="B147" s="35" t="s">
        <v>774</v>
      </c>
      <c r="C147" s="21">
        <v>203</v>
      </c>
      <c r="D147" s="5" t="s">
        <v>119</v>
      </c>
      <c r="E147" s="5"/>
      <c r="F147" s="79">
        <v>345540.33</v>
      </c>
      <c r="G147" s="77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3">
        <v>2</v>
      </c>
      <c r="AQ147" s="21" t="s">
        <v>992</v>
      </c>
    </row>
    <row r="148" spans="1:43" s="16" customFormat="1" ht="11.25" x14ac:dyDescent="0.2">
      <c r="A148" s="42" t="s">
        <v>805</v>
      </c>
      <c r="B148" s="54" t="s">
        <v>123</v>
      </c>
      <c r="C148" s="41">
        <v>204</v>
      </c>
      <c r="D148" s="42" t="s">
        <v>631</v>
      </c>
      <c r="E148" s="42"/>
      <c r="F148" s="78">
        <v>347065.75</v>
      </c>
      <c r="G148" s="80">
        <v>6298411.1200000001</v>
      </c>
      <c r="H148" s="42" t="s">
        <v>549</v>
      </c>
      <c r="I148" s="42" t="s">
        <v>632</v>
      </c>
      <c r="J148" s="42"/>
      <c r="K148" s="42"/>
      <c r="L148" s="42"/>
      <c r="M148" s="42"/>
      <c r="N148" s="42"/>
      <c r="O148" s="44"/>
      <c r="P148" s="44"/>
      <c r="Q148" s="44"/>
      <c r="R148" s="44"/>
      <c r="S148" s="41"/>
      <c r="T148" s="41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65"/>
      <c r="AQ148" s="41" t="s">
        <v>992</v>
      </c>
    </row>
    <row r="149" spans="1:43" s="16" customFormat="1" ht="11.25" x14ac:dyDescent="0.2">
      <c r="A149" s="42" t="s">
        <v>805</v>
      </c>
      <c r="B149" s="54" t="s">
        <v>123</v>
      </c>
      <c r="C149" s="41">
        <v>205</v>
      </c>
      <c r="D149" s="42" t="s">
        <v>627</v>
      </c>
      <c r="E149" s="42"/>
      <c r="F149" s="78">
        <v>345939.19</v>
      </c>
      <c r="G149" s="80">
        <v>6298180.1799999997</v>
      </c>
      <c r="H149" s="42" t="s">
        <v>549</v>
      </c>
      <c r="I149" s="42" t="s">
        <v>628</v>
      </c>
      <c r="J149" s="42"/>
      <c r="K149" s="42"/>
      <c r="L149" s="42"/>
      <c r="M149" s="42"/>
      <c r="N149" s="42"/>
      <c r="O149" s="44"/>
      <c r="P149" s="44"/>
      <c r="Q149" s="44"/>
      <c r="R149" s="44"/>
      <c r="S149" s="41"/>
      <c r="T149" s="41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65"/>
      <c r="AQ149" s="41" t="s">
        <v>992</v>
      </c>
    </row>
    <row r="150" spans="1:43" s="16" customFormat="1" ht="11.25" x14ac:dyDescent="0.2">
      <c r="A150" s="42" t="s">
        <v>805</v>
      </c>
      <c r="B150" s="54" t="s">
        <v>123</v>
      </c>
      <c r="C150" s="41">
        <v>206</v>
      </c>
      <c r="D150" s="42" t="s">
        <v>629</v>
      </c>
      <c r="E150" s="42"/>
      <c r="F150" s="78">
        <v>346024.39</v>
      </c>
      <c r="G150" s="80">
        <v>6298161.8300000001</v>
      </c>
      <c r="H150" s="42" t="s">
        <v>549</v>
      </c>
      <c r="I150" s="42" t="s">
        <v>630</v>
      </c>
      <c r="J150" s="42"/>
      <c r="K150" s="42"/>
      <c r="L150" s="42"/>
      <c r="M150" s="42"/>
      <c r="N150" s="42"/>
      <c r="O150" s="44"/>
      <c r="P150" s="44"/>
      <c r="Q150" s="44"/>
      <c r="R150" s="44"/>
      <c r="S150" s="41"/>
      <c r="T150" s="41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65"/>
      <c r="AQ150" s="41" t="s">
        <v>992</v>
      </c>
    </row>
    <row r="151" spans="1:43" s="16" customFormat="1" ht="11.25" x14ac:dyDescent="0.2">
      <c r="A151" s="42" t="s">
        <v>805</v>
      </c>
      <c r="B151" s="54" t="s">
        <v>123</v>
      </c>
      <c r="C151" s="41">
        <v>207</v>
      </c>
      <c r="D151" s="42" t="s">
        <v>633</v>
      </c>
      <c r="E151" s="42"/>
      <c r="F151" s="78">
        <v>338154.45</v>
      </c>
      <c r="G151" s="80">
        <v>6298072.2800000003</v>
      </c>
      <c r="H151" s="42" t="s">
        <v>549</v>
      </c>
      <c r="I151" s="42" t="s">
        <v>634</v>
      </c>
      <c r="J151" s="42"/>
      <c r="K151" s="42"/>
      <c r="L151" s="42"/>
      <c r="M151" s="42"/>
      <c r="N151" s="42"/>
      <c r="O151" s="44"/>
      <c r="P151" s="44"/>
      <c r="Q151" s="44"/>
      <c r="R151" s="44"/>
      <c r="S151" s="41"/>
      <c r="T151" s="41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65"/>
      <c r="AQ151" s="41" t="s">
        <v>992</v>
      </c>
    </row>
    <row r="152" spans="1:43" s="3" customFormat="1" ht="11.25" x14ac:dyDescent="0.2">
      <c r="A152" s="7" t="s">
        <v>804</v>
      </c>
      <c r="B152" s="35" t="s">
        <v>774</v>
      </c>
      <c r="C152" s="21">
        <v>208</v>
      </c>
      <c r="D152" s="5" t="s">
        <v>119</v>
      </c>
      <c r="E152" s="5"/>
      <c r="F152" s="79">
        <v>345540.33</v>
      </c>
      <c r="G152" s="77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3">
        <v>2</v>
      </c>
      <c r="AQ152" s="21" t="s">
        <v>992</v>
      </c>
    </row>
    <row r="153" spans="1:43" s="3" customFormat="1" ht="22.5" x14ac:dyDescent="0.2">
      <c r="A153" s="7" t="s">
        <v>804</v>
      </c>
      <c r="B153" s="35" t="s">
        <v>774</v>
      </c>
      <c r="C153" s="21">
        <v>209</v>
      </c>
      <c r="D153" s="5" t="s">
        <v>119</v>
      </c>
      <c r="E153" s="5"/>
      <c r="F153" s="79">
        <v>345540.33</v>
      </c>
      <c r="G153" s="77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3">
        <v>2</v>
      </c>
      <c r="AQ153" s="21" t="s">
        <v>992</v>
      </c>
    </row>
    <row r="154" spans="1:43" s="16" customFormat="1" ht="11.25" x14ac:dyDescent="0.2">
      <c r="A154" s="42" t="s">
        <v>805</v>
      </c>
      <c r="B154" s="54" t="s">
        <v>124</v>
      </c>
      <c r="C154" s="41">
        <v>210</v>
      </c>
      <c r="D154" s="42" t="s">
        <v>119</v>
      </c>
      <c r="E154" s="42"/>
      <c r="F154" s="78">
        <v>345540.33</v>
      </c>
      <c r="G154" s="80">
        <v>6287776.1799999997</v>
      </c>
      <c r="H154" s="42" t="s">
        <v>558</v>
      </c>
      <c r="I154" s="42" t="s">
        <v>489</v>
      </c>
      <c r="J154" s="42"/>
      <c r="K154" s="42"/>
      <c r="L154" s="42"/>
      <c r="M154" s="42"/>
      <c r="N154" s="42"/>
      <c r="O154" s="44"/>
      <c r="P154" s="44"/>
      <c r="Q154" s="44"/>
      <c r="R154" s="44"/>
      <c r="S154" s="41"/>
      <c r="T154" s="41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65"/>
      <c r="AQ154" s="41" t="s">
        <v>992</v>
      </c>
    </row>
    <row r="155" spans="1:43" s="3" customFormat="1" ht="11.25" x14ac:dyDescent="0.2">
      <c r="A155" s="7" t="s">
        <v>804</v>
      </c>
      <c r="B155" s="35" t="s">
        <v>774</v>
      </c>
      <c r="C155" s="21">
        <v>211</v>
      </c>
      <c r="D155" s="5" t="s">
        <v>119</v>
      </c>
      <c r="E155" s="5"/>
      <c r="F155" s="79">
        <v>345540.33</v>
      </c>
      <c r="G155" s="77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3">
        <v>2</v>
      </c>
      <c r="AQ155" s="21" t="s">
        <v>992</v>
      </c>
    </row>
    <row r="156" spans="1:43" s="3" customFormat="1" ht="11.25" x14ac:dyDescent="0.2">
      <c r="A156" s="7" t="s">
        <v>804</v>
      </c>
      <c r="B156" s="35" t="s">
        <v>774</v>
      </c>
      <c r="C156" s="21">
        <v>212</v>
      </c>
      <c r="D156" s="5" t="s">
        <v>119</v>
      </c>
      <c r="E156" s="5"/>
      <c r="F156" s="79">
        <v>345540.33</v>
      </c>
      <c r="G156" s="77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3">
        <v>2</v>
      </c>
      <c r="AQ156" s="21" t="s">
        <v>992</v>
      </c>
    </row>
    <row r="157" spans="1:43" s="3" customFormat="1" ht="11.25" x14ac:dyDescent="0.2">
      <c r="A157" s="7" t="s">
        <v>804</v>
      </c>
      <c r="B157" s="35" t="s">
        <v>774</v>
      </c>
      <c r="C157" s="21">
        <v>213</v>
      </c>
      <c r="D157" s="5" t="s">
        <v>119</v>
      </c>
      <c r="E157" s="5"/>
      <c r="F157" s="79">
        <v>345540.33</v>
      </c>
      <c r="G157" s="77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3">
        <v>2</v>
      </c>
      <c r="AQ157" s="21" t="s">
        <v>992</v>
      </c>
    </row>
    <row r="158" spans="1:43" s="3" customFormat="1" x14ac:dyDescent="0.2">
      <c r="A158" s="7" t="s">
        <v>804</v>
      </c>
      <c r="B158" s="35" t="s">
        <v>774</v>
      </c>
      <c r="C158" s="21">
        <v>214</v>
      </c>
      <c r="D158" s="5" t="s">
        <v>654</v>
      </c>
      <c r="E158" s="18"/>
      <c r="F158" s="79">
        <v>348645.93</v>
      </c>
      <c r="G158" s="77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3">
        <v>2</v>
      </c>
      <c r="AQ158" s="21" t="s">
        <v>992</v>
      </c>
    </row>
    <row r="159" spans="1:43" s="3" customFormat="1" x14ac:dyDescent="0.2">
      <c r="A159" s="7" t="s">
        <v>804</v>
      </c>
      <c r="B159" s="35" t="s">
        <v>774</v>
      </c>
      <c r="C159" s="21">
        <v>215</v>
      </c>
      <c r="D159" s="5" t="s">
        <v>646</v>
      </c>
      <c r="E159" s="18"/>
      <c r="F159" s="79">
        <v>348318.21</v>
      </c>
      <c r="G159" s="77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3">
        <v>1</v>
      </c>
      <c r="AQ159" s="21" t="s">
        <v>992</v>
      </c>
    </row>
    <row r="160" spans="1:43" s="3" customFormat="1" x14ac:dyDescent="0.2">
      <c r="A160" s="7" t="s">
        <v>804</v>
      </c>
      <c r="B160" s="35" t="s">
        <v>774</v>
      </c>
      <c r="C160" s="21">
        <v>216</v>
      </c>
      <c r="D160" s="5" t="s">
        <v>649</v>
      </c>
      <c r="E160" s="18"/>
      <c r="F160" s="79">
        <v>348299.33</v>
      </c>
      <c r="G160" s="77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3">
        <v>2</v>
      </c>
      <c r="AQ160" s="21" t="s">
        <v>992</v>
      </c>
    </row>
    <row r="161" spans="1:43" s="3" customFormat="1" x14ac:dyDescent="0.2">
      <c r="A161" s="7" t="s">
        <v>804</v>
      </c>
      <c r="B161" s="35" t="s">
        <v>774</v>
      </c>
      <c r="C161" s="21">
        <v>217</v>
      </c>
      <c r="D161" s="5" t="s">
        <v>651</v>
      </c>
      <c r="E161" s="18"/>
      <c r="F161" s="79">
        <v>353752.81</v>
      </c>
      <c r="G161" s="77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3">
        <v>1</v>
      </c>
      <c r="AQ161" s="21" t="s">
        <v>992</v>
      </c>
    </row>
    <row r="162" spans="1:43" s="3" customFormat="1" x14ac:dyDescent="0.2">
      <c r="A162" s="7" t="s">
        <v>804</v>
      </c>
      <c r="B162" s="35" t="s">
        <v>774</v>
      </c>
      <c r="C162" s="21">
        <v>218</v>
      </c>
      <c r="D162" s="5" t="s">
        <v>586</v>
      </c>
      <c r="E162" s="18"/>
      <c r="F162" s="79">
        <v>345442.46</v>
      </c>
      <c r="G162" s="77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3">
        <v>3</v>
      </c>
      <c r="AQ162" s="21" t="s">
        <v>992</v>
      </c>
    </row>
    <row r="163" spans="1:43" s="3" customFormat="1" ht="11.25" x14ac:dyDescent="0.2">
      <c r="A163" s="7" t="s">
        <v>804</v>
      </c>
      <c r="B163" s="35" t="s">
        <v>775</v>
      </c>
      <c r="C163" s="21">
        <v>219</v>
      </c>
      <c r="D163" s="7" t="s">
        <v>676</v>
      </c>
      <c r="E163" s="7"/>
      <c r="F163" s="79">
        <v>351592.54</v>
      </c>
      <c r="G163" s="77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3">
        <v>2</v>
      </c>
      <c r="AQ163" s="21" t="s">
        <v>992</v>
      </c>
    </row>
    <row r="164" spans="1:43" s="3" customFormat="1" ht="11.25" x14ac:dyDescent="0.2">
      <c r="A164" s="7" t="s">
        <v>804</v>
      </c>
      <c r="B164" s="35" t="s">
        <v>774</v>
      </c>
      <c r="C164" s="21">
        <v>220</v>
      </c>
      <c r="D164" s="7" t="s">
        <v>684</v>
      </c>
      <c r="E164" s="7"/>
      <c r="F164" s="79">
        <v>341446.31</v>
      </c>
      <c r="G164" s="77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3">
        <v>2</v>
      </c>
      <c r="AQ164" s="21" t="s">
        <v>992</v>
      </c>
    </row>
    <row r="165" spans="1:43" s="3" customFormat="1" ht="11.25" x14ac:dyDescent="0.2">
      <c r="A165" s="7" t="s">
        <v>804</v>
      </c>
      <c r="B165" s="35" t="s">
        <v>774</v>
      </c>
      <c r="C165" s="21">
        <v>221</v>
      </c>
      <c r="D165" s="7" t="s">
        <v>689</v>
      </c>
      <c r="E165" s="7"/>
      <c r="F165" s="79">
        <v>347139.83</v>
      </c>
      <c r="G165" s="77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3">
        <v>2</v>
      </c>
      <c r="AQ165" s="21" t="s">
        <v>992</v>
      </c>
    </row>
    <row r="166" spans="1:43" s="3" customFormat="1" ht="11.25" x14ac:dyDescent="0.2">
      <c r="A166" s="7" t="s">
        <v>804</v>
      </c>
      <c r="B166" s="35" t="s">
        <v>774</v>
      </c>
      <c r="C166" s="21">
        <v>222</v>
      </c>
      <c r="D166" s="7" t="s">
        <v>693</v>
      </c>
      <c r="E166" s="7"/>
      <c r="F166" s="79">
        <v>353055.39</v>
      </c>
      <c r="G166" s="77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3">
        <v>1</v>
      </c>
      <c r="AQ166" s="21" t="s">
        <v>992</v>
      </c>
    </row>
    <row r="167" spans="1:43" s="3" customFormat="1" ht="11.25" x14ac:dyDescent="0.2">
      <c r="A167" s="7" t="s">
        <v>804</v>
      </c>
      <c r="B167" s="35" t="s">
        <v>774</v>
      </c>
      <c r="C167" s="21">
        <v>223</v>
      </c>
      <c r="D167" s="7" t="s">
        <v>693</v>
      </c>
      <c r="E167" s="7"/>
      <c r="F167" s="79">
        <v>353055.39</v>
      </c>
      <c r="G167" s="77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3">
        <v>1</v>
      </c>
      <c r="AQ167" s="21" t="s">
        <v>992</v>
      </c>
    </row>
    <row r="168" spans="1:43" s="3" customFormat="1" ht="11.25" x14ac:dyDescent="0.2">
      <c r="A168" s="7" t="s">
        <v>804</v>
      </c>
      <c r="B168" s="35" t="s">
        <v>774</v>
      </c>
      <c r="C168" s="21">
        <v>224</v>
      </c>
      <c r="D168" s="7" t="s">
        <v>693</v>
      </c>
      <c r="E168" s="7"/>
      <c r="F168" s="79">
        <v>353055.39</v>
      </c>
      <c r="G168" s="77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3">
        <v>1</v>
      </c>
      <c r="AQ168" s="21" t="s">
        <v>992</v>
      </c>
    </row>
    <row r="169" spans="1:43" s="3" customFormat="1" ht="11.25" x14ac:dyDescent="0.2">
      <c r="A169" s="7" t="s">
        <v>804</v>
      </c>
      <c r="B169" s="35" t="s">
        <v>774</v>
      </c>
      <c r="C169" s="21">
        <v>225</v>
      </c>
      <c r="D169" s="7" t="s">
        <v>693</v>
      </c>
      <c r="E169" s="7"/>
      <c r="F169" s="79">
        <v>353055.39</v>
      </c>
      <c r="G169" s="77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3">
        <v>1</v>
      </c>
      <c r="AQ169" s="21" t="s">
        <v>992</v>
      </c>
    </row>
    <row r="170" spans="1:43" s="3" customFormat="1" ht="11.25" x14ac:dyDescent="0.2">
      <c r="A170" s="7" t="s">
        <v>804</v>
      </c>
      <c r="B170" s="35" t="s">
        <v>774</v>
      </c>
      <c r="C170" s="21">
        <v>226</v>
      </c>
      <c r="D170" s="22" t="s">
        <v>697</v>
      </c>
      <c r="E170" s="7"/>
      <c r="F170" s="79">
        <v>346820.59</v>
      </c>
      <c r="G170" s="77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3">
        <v>2</v>
      </c>
      <c r="AQ170" s="21" t="s">
        <v>992</v>
      </c>
    </row>
    <row r="171" spans="1:43" s="3" customFormat="1" ht="11.25" x14ac:dyDescent="0.2">
      <c r="A171" s="7" t="s">
        <v>804</v>
      </c>
      <c r="B171" s="35" t="s">
        <v>774</v>
      </c>
      <c r="C171" s="21">
        <v>227</v>
      </c>
      <c r="D171" s="22" t="s">
        <v>541</v>
      </c>
      <c r="E171" s="7"/>
      <c r="F171" s="79">
        <v>346830.11</v>
      </c>
      <c r="G171" s="77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3">
        <v>1</v>
      </c>
      <c r="AQ171" s="21" t="s">
        <v>992</v>
      </c>
    </row>
    <row r="172" spans="1:43" s="3" customFormat="1" ht="11.25" x14ac:dyDescent="0.2">
      <c r="A172" s="7" t="s">
        <v>804</v>
      </c>
      <c r="B172" s="35" t="s">
        <v>774</v>
      </c>
      <c r="C172" s="21">
        <v>228</v>
      </c>
      <c r="D172" s="22" t="s">
        <v>701</v>
      </c>
      <c r="E172" s="7"/>
      <c r="F172" s="79">
        <v>346913.13</v>
      </c>
      <c r="G172" s="77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3">
        <v>1</v>
      </c>
      <c r="AQ172" s="21" t="s">
        <v>992</v>
      </c>
    </row>
    <row r="173" spans="1:43" s="3" customFormat="1" ht="11.25" x14ac:dyDescent="0.2">
      <c r="A173" s="7" t="s">
        <v>804</v>
      </c>
      <c r="B173" s="35" t="s">
        <v>774</v>
      </c>
      <c r="C173" s="21">
        <v>229</v>
      </c>
      <c r="D173" s="22" t="s">
        <v>703</v>
      </c>
      <c r="E173" s="7"/>
      <c r="F173" s="79">
        <v>353993.38</v>
      </c>
      <c r="G173" s="77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3">
        <v>2</v>
      </c>
      <c r="AQ173" s="21" t="s">
        <v>992</v>
      </c>
    </row>
    <row r="174" spans="1:43" s="16" customFormat="1" ht="11.25" x14ac:dyDescent="0.2">
      <c r="A174" s="42" t="s">
        <v>805</v>
      </c>
      <c r="B174" s="54" t="s">
        <v>124</v>
      </c>
      <c r="C174" s="41">
        <v>230</v>
      </c>
      <c r="D174" s="42" t="s">
        <v>722</v>
      </c>
      <c r="E174" s="42"/>
      <c r="F174" s="78">
        <v>345526.86</v>
      </c>
      <c r="G174" s="80">
        <v>6297932.9299999997</v>
      </c>
      <c r="H174" s="42" t="s">
        <v>549</v>
      </c>
      <c r="I174" s="42" t="s">
        <v>723</v>
      </c>
      <c r="J174" s="42"/>
      <c r="K174" s="42"/>
      <c r="L174" s="42"/>
      <c r="M174" s="42"/>
      <c r="N174" s="42"/>
      <c r="O174" s="44"/>
      <c r="P174" s="44"/>
      <c r="Q174" s="44"/>
      <c r="R174" s="44"/>
      <c r="S174" s="41"/>
      <c r="T174" s="41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65"/>
      <c r="AQ174" s="41" t="s">
        <v>992</v>
      </c>
    </row>
    <row r="175" spans="1:43" s="3" customFormat="1" ht="11.25" x14ac:dyDescent="0.2">
      <c r="A175" s="7" t="s">
        <v>804</v>
      </c>
      <c r="B175" s="35" t="s">
        <v>774</v>
      </c>
      <c r="C175" s="21">
        <v>231</v>
      </c>
      <c r="D175" s="7" t="s">
        <v>705</v>
      </c>
      <c r="E175" s="7" t="s">
        <v>706</v>
      </c>
      <c r="F175" s="79">
        <v>348906.25</v>
      </c>
      <c r="G175" s="79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3">
        <v>2</v>
      </c>
      <c r="AQ175" s="21" t="s">
        <v>992</v>
      </c>
    </row>
    <row r="176" spans="1:43" s="3" customFormat="1" ht="11.25" x14ac:dyDescent="0.2">
      <c r="A176" s="7" t="s">
        <v>804</v>
      </c>
      <c r="B176" s="35" t="s">
        <v>774</v>
      </c>
      <c r="C176" s="21">
        <v>232</v>
      </c>
      <c r="D176" s="7" t="s">
        <v>709</v>
      </c>
      <c r="E176" s="7"/>
      <c r="F176" s="79">
        <v>348836.51</v>
      </c>
      <c r="G176" s="79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3">
        <v>1</v>
      </c>
      <c r="AQ176" s="21" t="s">
        <v>992</v>
      </c>
    </row>
    <row r="177" spans="1:43" s="3" customFormat="1" ht="11.25" x14ac:dyDescent="0.2">
      <c r="A177" s="7" t="s">
        <v>804</v>
      </c>
      <c r="B177" s="35" t="s">
        <v>774</v>
      </c>
      <c r="C177" s="21">
        <v>233</v>
      </c>
      <c r="D177" s="7" t="s">
        <v>711</v>
      </c>
      <c r="E177" s="7" t="s">
        <v>712</v>
      </c>
      <c r="F177" s="79">
        <v>348673.82</v>
      </c>
      <c r="G177" s="79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3">
        <v>2</v>
      </c>
      <c r="AQ177" s="21" t="s">
        <v>992</v>
      </c>
    </row>
    <row r="178" spans="1:43" s="3" customFormat="1" ht="11.25" x14ac:dyDescent="0.2">
      <c r="A178" s="7" t="s">
        <v>804</v>
      </c>
      <c r="B178" s="35" t="s">
        <v>774</v>
      </c>
      <c r="C178" s="21">
        <v>234</v>
      </c>
      <c r="D178" s="7" t="s">
        <v>714</v>
      </c>
      <c r="E178" s="7"/>
      <c r="F178" s="79">
        <v>348491.47</v>
      </c>
      <c r="G178" s="79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3">
        <v>2</v>
      </c>
      <c r="AQ178" s="21" t="s">
        <v>992</v>
      </c>
    </row>
    <row r="179" spans="1:43" s="16" customFormat="1" ht="11.25" x14ac:dyDescent="0.2">
      <c r="A179" s="42" t="s">
        <v>805</v>
      </c>
      <c r="B179" s="54" t="s">
        <v>124</v>
      </c>
      <c r="C179" s="41">
        <v>235</v>
      </c>
      <c r="D179" s="42" t="s">
        <v>717</v>
      </c>
      <c r="E179" s="42"/>
      <c r="F179" s="78">
        <v>348518.05</v>
      </c>
      <c r="G179" s="80">
        <v>6286073.0800000001</v>
      </c>
      <c r="H179" s="42" t="s">
        <v>563</v>
      </c>
      <c r="I179" s="42" t="s">
        <v>718</v>
      </c>
      <c r="J179" s="42"/>
      <c r="K179" s="42"/>
      <c r="L179" s="42"/>
      <c r="M179" s="42"/>
      <c r="N179" s="42"/>
      <c r="O179" s="44"/>
      <c r="P179" s="44"/>
      <c r="Q179" s="44"/>
      <c r="R179" s="44"/>
      <c r="S179" s="41"/>
      <c r="T179" s="41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65"/>
      <c r="AQ179" s="41" t="s">
        <v>992</v>
      </c>
    </row>
    <row r="180" spans="1:43" s="3" customFormat="1" ht="11.25" x14ac:dyDescent="0.2">
      <c r="A180" s="7" t="s">
        <v>804</v>
      </c>
      <c r="B180" s="35" t="s">
        <v>774</v>
      </c>
      <c r="C180" s="21">
        <v>236</v>
      </c>
      <c r="D180" s="7" t="s">
        <v>719</v>
      </c>
      <c r="E180" s="7"/>
      <c r="F180" s="79">
        <v>347812.26</v>
      </c>
      <c r="G180" s="79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3">
        <v>1</v>
      </c>
      <c r="AQ180" s="21" t="s">
        <v>992</v>
      </c>
    </row>
    <row r="181" spans="1:43" s="3" customFormat="1" ht="11.25" x14ac:dyDescent="0.2">
      <c r="A181" s="7" t="s">
        <v>804</v>
      </c>
      <c r="B181" s="35" t="s">
        <v>774</v>
      </c>
      <c r="C181" s="21">
        <v>237</v>
      </c>
      <c r="D181" s="7" t="s">
        <v>724</v>
      </c>
      <c r="E181" s="7"/>
      <c r="F181" s="79">
        <v>350893</v>
      </c>
      <c r="G181" s="79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3">
        <v>2</v>
      </c>
      <c r="AQ181" s="21" t="s">
        <v>992</v>
      </c>
    </row>
    <row r="182" spans="1:43" s="3" customFormat="1" ht="11.25" x14ac:dyDescent="0.2">
      <c r="A182" s="7" t="s">
        <v>804</v>
      </c>
      <c r="B182" s="35" t="s">
        <v>774</v>
      </c>
      <c r="C182" s="21">
        <v>238</v>
      </c>
      <c r="D182" s="7" t="s">
        <v>726</v>
      </c>
      <c r="E182" s="7"/>
      <c r="F182" s="79">
        <v>347791.19</v>
      </c>
      <c r="G182" s="79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3">
        <v>1</v>
      </c>
      <c r="AQ182" s="21" t="s">
        <v>992</v>
      </c>
    </row>
    <row r="183" spans="1:43" s="3" customFormat="1" ht="11.25" x14ac:dyDescent="0.2">
      <c r="A183" s="7" t="s">
        <v>804</v>
      </c>
      <c r="B183" s="35" t="s">
        <v>774</v>
      </c>
      <c r="C183" s="21">
        <v>239</v>
      </c>
      <c r="D183" s="7" t="s">
        <v>60</v>
      </c>
      <c r="E183" s="7"/>
      <c r="F183" s="79">
        <v>348279.37</v>
      </c>
      <c r="G183" s="79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3">
        <v>1</v>
      </c>
      <c r="AQ183" s="21" t="s">
        <v>992</v>
      </c>
    </row>
    <row r="184" spans="1:43" s="3" customFormat="1" ht="11.25" x14ac:dyDescent="0.2">
      <c r="A184" s="7" t="s">
        <v>804</v>
      </c>
      <c r="B184" s="35" t="s">
        <v>774</v>
      </c>
      <c r="C184" s="21">
        <v>240</v>
      </c>
      <c r="D184" s="7" t="s">
        <v>729</v>
      </c>
      <c r="E184" s="7"/>
      <c r="F184" s="79">
        <v>348279.46</v>
      </c>
      <c r="G184" s="79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3">
        <v>2</v>
      </c>
      <c r="AQ184" s="21" t="s">
        <v>992</v>
      </c>
    </row>
    <row r="185" spans="1:43" s="3" customFormat="1" ht="11.25" x14ac:dyDescent="0.2">
      <c r="A185" s="7" t="s">
        <v>804</v>
      </c>
      <c r="B185" s="35" t="s">
        <v>774</v>
      </c>
      <c r="C185" s="21">
        <v>241</v>
      </c>
      <c r="D185" s="5" t="s">
        <v>119</v>
      </c>
      <c r="E185" s="5"/>
      <c r="F185" s="79">
        <v>345540.33</v>
      </c>
      <c r="G185" s="79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3">
        <v>2</v>
      </c>
      <c r="AQ185" s="21" t="s">
        <v>992</v>
      </c>
    </row>
    <row r="186" spans="1:43" s="3" customFormat="1" ht="11.25" x14ac:dyDescent="0.2">
      <c r="A186" s="7" t="s">
        <v>804</v>
      </c>
      <c r="B186" s="35" t="s">
        <v>774</v>
      </c>
      <c r="C186" s="21">
        <v>242</v>
      </c>
      <c r="D186" s="5" t="s">
        <v>119</v>
      </c>
      <c r="E186" s="5"/>
      <c r="F186" s="79">
        <v>345540.33</v>
      </c>
      <c r="G186" s="79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3">
        <v>2</v>
      </c>
      <c r="AQ186" s="21" t="s">
        <v>992</v>
      </c>
    </row>
    <row r="187" spans="1:43" s="3" customFormat="1" ht="11.25" x14ac:dyDescent="0.2">
      <c r="A187" s="7" t="s">
        <v>804</v>
      </c>
      <c r="B187" s="35" t="s">
        <v>774</v>
      </c>
      <c r="C187" s="21">
        <v>243</v>
      </c>
      <c r="D187" s="7" t="s">
        <v>732</v>
      </c>
      <c r="E187" s="7"/>
      <c r="F187" s="79">
        <v>347828.83</v>
      </c>
      <c r="G187" s="79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3">
        <v>1</v>
      </c>
      <c r="AQ187" s="21" t="s">
        <v>992</v>
      </c>
    </row>
    <row r="188" spans="1:43" s="16" customFormat="1" ht="11.25" x14ac:dyDescent="0.2">
      <c r="A188" s="42" t="s">
        <v>805</v>
      </c>
      <c r="B188" s="54" t="s">
        <v>124</v>
      </c>
      <c r="C188" s="41">
        <v>244</v>
      </c>
      <c r="D188" s="42" t="s">
        <v>736</v>
      </c>
      <c r="E188" s="42"/>
      <c r="F188" s="78">
        <v>348643.16</v>
      </c>
      <c r="G188" s="80">
        <v>6282266.1600000001</v>
      </c>
      <c r="H188" s="42" t="s">
        <v>655</v>
      </c>
      <c r="I188" s="42" t="s">
        <v>737</v>
      </c>
      <c r="J188" s="42"/>
      <c r="K188" s="42"/>
      <c r="L188" s="42"/>
      <c r="M188" s="42"/>
      <c r="N188" s="42"/>
      <c r="O188" s="44"/>
      <c r="P188" s="44"/>
      <c r="Q188" s="44"/>
      <c r="R188" s="44"/>
      <c r="S188" s="41"/>
      <c r="T188" s="41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65"/>
      <c r="AQ188" s="41" t="s">
        <v>992</v>
      </c>
    </row>
    <row r="189" spans="1:43" s="3" customFormat="1" ht="11.25" x14ac:dyDescent="0.2">
      <c r="A189" s="7" t="s">
        <v>804</v>
      </c>
      <c r="B189" s="35" t="s">
        <v>774</v>
      </c>
      <c r="C189" s="21">
        <v>245</v>
      </c>
      <c r="D189" s="7" t="s">
        <v>739</v>
      </c>
      <c r="E189" s="7"/>
      <c r="F189" s="79">
        <v>349094.16</v>
      </c>
      <c r="G189" s="79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3">
        <v>1</v>
      </c>
      <c r="AQ189" s="21" t="s">
        <v>992</v>
      </c>
    </row>
    <row r="190" spans="1:43" s="3" customFormat="1" ht="11.25" x14ac:dyDescent="0.2">
      <c r="A190" s="7" t="s">
        <v>804</v>
      </c>
      <c r="B190" s="35" t="s">
        <v>774</v>
      </c>
      <c r="C190" s="21">
        <v>246</v>
      </c>
      <c r="D190" s="7" t="s">
        <v>741</v>
      </c>
      <c r="E190" s="7"/>
      <c r="F190" s="79">
        <v>346708.21</v>
      </c>
      <c r="G190" s="79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3">
        <v>2</v>
      </c>
      <c r="AQ190" s="21" t="s">
        <v>992</v>
      </c>
    </row>
    <row r="191" spans="1:43" s="3" customFormat="1" ht="11.25" x14ac:dyDescent="0.2">
      <c r="A191" s="7" t="s">
        <v>804</v>
      </c>
      <c r="B191" s="35" t="s">
        <v>774</v>
      </c>
      <c r="C191" s="21">
        <v>247</v>
      </c>
      <c r="D191" s="7" t="s">
        <v>743</v>
      </c>
      <c r="E191" s="7"/>
      <c r="F191" s="79">
        <v>346729.11</v>
      </c>
      <c r="G191" s="79">
        <v>6299189.5700000003</v>
      </c>
      <c r="H191" s="7" t="s">
        <v>549</v>
      </c>
      <c r="I191" s="7" t="s">
        <v>872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3">
        <v>2</v>
      </c>
      <c r="AQ191" s="21" t="s">
        <v>992</v>
      </c>
    </row>
    <row r="192" spans="1:43" s="3" customFormat="1" ht="11.25" x14ac:dyDescent="0.2">
      <c r="A192" s="7" t="s">
        <v>804</v>
      </c>
      <c r="B192" s="35" t="s">
        <v>774</v>
      </c>
      <c r="C192" s="21">
        <v>248</v>
      </c>
      <c r="D192" s="7" t="s">
        <v>744</v>
      </c>
      <c r="E192" s="7"/>
      <c r="F192" s="79">
        <v>346767.38</v>
      </c>
      <c r="G192" s="79">
        <v>6298937.4500000002</v>
      </c>
      <c r="H192" s="7" t="s">
        <v>549</v>
      </c>
      <c r="I192" s="7" t="s">
        <v>873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3">
        <v>2</v>
      </c>
      <c r="AQ192" s="21" t="s">
        <v>992</v>
      </c>
    </row>
    <row r="193" spans="1:43" s="3" customFormat="1" ht="11.25" x14ac:dyDescent="0.2">
      <c r="A193" s="7" t="s">
        <v>804</v>
      </c>
      <c r="B193" s="35" t="s">
        <v>774</v>
      </c>
      <c r="C193" s="21">
        <v>249</v>
      </c>
      <c r="D193" s="7" t="s">
        <v>757</v>
      </c>
      <c r="E193" s="7"/>
      <c r="F193" s="79">
        <v>341866.13</v>
      </c>
      <c r="G193" s="79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3">
        <v>2</v>
      </c>
      <c r="AQ193" s="21" t="s">
        <v>992</v>
      </c>
    </row>
    <row r="194" spans="1:43" s="3" customFormat="1" ht="11.25" x14ac:dyDescent="0.2">
      <c r="A194" s="7" t="s">
        <v>804</v>
      </c>
      <c r="B194" s="35" t="s">
        <v>774</v>
      </c>
      <c r="C194" s="21">
        <v>250</v>
      </c>
      <c r="D194" s="7" t="s">
        <v>745</v>
      </c>
      <c r="E194" s="7"/>
      <c r="F194" s="79">
        <v>341945.51</v>
      </c>
      <c r="G194" s="79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3">
        <v>2</v>
      </c>
      <c r="AQ194" s="21" t="s">
        <v>992</v>
      </c>
    </row>
    <row r="195" spans="1:43" s="3" customFormat="1" ht="11.25" x14ac:dyDescent="0.2">
      <c r="A195" s="7" t="s">
        <v>804</v>
      </c>
      <c r="B195" s="35" t="s">
        <v>774</v>
      </c>
      <c r="C195" s="21">
        <v>251</v>
      </c>
      <c r="D195" s="7" t="s">
        <v>754</v>
      </c>
      <c r="E195" s="7"/>
      <c r="F195" s="79">
        <v>341888.84</v>
      </c>
      <c r="G195" s="79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3">
        <v>1</v>
      </c>
      <c r="AQ195" s="21" t="s">
        <v>992</v>
      </c>
    </row>
    <row r="196" spans="1:43" s="3" customFormat="1" ht="11.25" x14ac:dyDescent="0.2">
      <c r="A196" s="7" t="s">
        <v>804</v>
      </c>
      <c r="B196" s="35" t="s">
        <v>774</v>
      </c>
      <c r="C196" s="21">
        <v>252</v>
      </c>
      <c r="D196" s="7" t="s">
        <v>761</v>
      </c>
      <c r="E196" s="7"/>
      <c r="F196" s="79">
        <v>346645.88</v>
      </c>
      <c r="G196" s="79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3">
        <v>2</v>
      </c>
      <c r="AQ196" s="21" t="s">
        <v>992</v>
      </c>
    </row>
    <row r="197" spans="1:43" s="3" customFormat="1" ht="11.25" x14ac:dyDescent="0.2">
      <c r="A197" s="7" t="s">
        <v>804</v>
      </c>
      <c r="B197" s="35" t="s">
        <v>774</v>
      </c>
      <c r="C197" s="21">
        <v>253</v>
      </c>
      <c r="D197" s="7" t="s">
        <v>766</v>
      </c>
      <c r="E197" s="7"/>
      <c r="F197" s="79">
        <v>346377.37</v>
      </c>
      <c r="G197" s="79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3">
        <v>2</v>
      </c>
      <c r="AQ197" s="21" t="s">
        <v>992</v>
      </c>
    </row>
    <row r="198" spans="1:43" s="16" customFormat="1" ht="11.25" x14ac:dyDescent="0.2">
      <c r="A198" s="42" t="s">
        <v>805</v>
      </c>
      <c r="B198" s="54" t="s">
        <v>774</v>
      </c>
      <c r="C198" s="41">
        <v>255</v>
      </c>
      <c r="D198" s="42" t="s">
        <v>84</v>
      </c>
      <c r="E198" s="42"/>
      <c r="F198" s="78">
        <v>346209.35</v>
      </c>
      <c r="G198" s="80">
        <v>6291674.75</v>
      </c>
      <c r="H198" s="42" t="s">
        <v>561</v>
      </c>
      <c r="I198" s="42" t="s">
        <v>768</v>
      </c>
      <c r="J198" s="42" t="s">
        <v>571</v>
      </c>
      <c r="K198" s="42"/>
      <c r="L198" s="42"/>
      <c r="M198" s="42"/>
      <c r="N198" s="42"/>
      <c r="O198" s="44">
        <v>0.66666666666666663</v>
      </c>
      <c r="P198" s="44">
        <v>0.85416666666666663</v>
      </c>
      <c r="Q198" s="44"/>
      <c r="R198" s="44"/>
      <c r="S198" s="41"/>
      <c r="T198" s="41"/>
      <c r="U198" s="42" t="s">
        <v>173</v>
      </c>
      <c r="V198" s="42" t="s">
        <v>174</v>
      </c>
      <c r="W198" s="42" t="s">
        <v>311</v>
      </c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65">
        <v>1</v>
      </c>
      <c r="AQ198" s="41" t="s">
        <v>992</v>
      </c>
    </row>
    <row r="199" spans="1:43" s="16" customFormat="1" ht="11.25" x14ac:dyDescent="0.2">
      <c r="A199" s="42" t="s">
        <v>805</v>
      </c>
      <c r="B199" s="54" t="s">
        <v>774</v>
      </c>
      <c r="C199" s="41">
        <v>256</v>
      </c>
      <c r="D199" s="42" t="s">
        <v>83</v>
      </c>
      <c r="E199" s="42"/>
      <c r="F199" s="78">
        <v>346361.76</v>
      </c>
      <c r="G199" s="80">
        <v>6291656</v>
      </c>
      <c r="H199" s="42" t="s">
        <v>561</v>
      </c>
      <c r="I199" s="42" t="s">
        <v>769</v>
      </c>
      <c r="J199" s="42" t="s">
        <v>571</v>
      </c>
      <c r="K199" s="42"/>
      <c r="L199" s="42"/>
      <c r="M199" s="42"/>
      <c r="N199" s="42"/>
      <c r="O199" s="44">
        <v>0.27083333333333331</v>
      </c>
      <c r="P199" s="44">
        <v>0.45833333333333331</v>
      </c>
      <c r="Q199" s="44"/>
      <c r="R199" s="44"/>
      <c r="S199" s="41"/>
      <c r="T199" s="41"/>
      <c r="U199" s="42" t="s">
        <v>234</v>
      </c>
      <c r="V199" s="42" t="s">
        <v>232</v>
      </c>
      <c r="W199" s="42" t="s">
        <v>235</v>
      </c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65">
        <v>1</v>
      </c>
      <c r="AQ199" s="41" t="s">
        <v>992</v>
      </c>
    </row>
    <row r="200" spans="1:43" s="3" customFormat="1" ht="11.25" x14ac:dyDescent="0.2">
      <c r="A200" s="7" t="s">
        <v>804</v>
      </c>
      <c r="B200" s="35" t="s">
        <v>774</v>
      </c>
      <c r="C200" s="21">
        <v>257</v>
      </c>
      <c r="D200" s="7" t="s">
        <v>787</v>
      </c>
      <c r="E200" s="7"/>
      <c r="F200" s="79">
        <v>353519.68</v>
      </c>
      <c r="G200" s="79">
        <v>6295592.8300000001</v>
      </c>
      <c r="H200" s="7" t="s">
        <v>551</v>
      </c>
      <c r="I200" s="7" t="s">
        <v>788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3">
        <v>3</v>
      </c>
      <c r="AQ200" s="21" t="s">
        <v>992</v>
      </c>
    </row>
    <row r="201" spans="1:43" s="3" customFormat="1" ht="11.25" x14ac:dyDescent="0.2">
      <c r="A201" s="7" t="s">
        <v>804</v>
      </c>
      <c r="B201" s="35" t="s">
        <v>774</v>
      </c>
      <c r="C201" s="21">
        <v>258</v>
      </c>
      <c r="D201" s="7" t="s">
        <v>787</v>
      </c>
      <c r="E201" s="7"/>
      <c r="F201" s="79">
        <v>353519.68</v>
      </c>
      <c r="G201" s="79">
        <v>6295592.8300000001</v>
      </c>
      <c r="H201" s="7" t="s">
        <v>551</v>
      </c>
      <c r="I201" s="7" t="s">
        <v>788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3">
        <v>2</v>
      </c>
      <c r="AQ201" s="21" t="s">
        <v>992</v>
      </c>
    </row>
    <row r="202" spans="1:43" s="3" customFormat="1" ht="11.25" x14ac:dyDescent="0.2">
      <c r="A202" s="7" t="s">
        <v>804</v>
      </c>
      <c r="B202" s="35" t="s">
        <v>774</v>
      </c>
      <c r="C202" s="21">
        <v>259</v>
      </c>
      <c r="D202" s="7" t="s">
        <v>792</v>
      </c>
      <c r="E202" s="7"/>
      <c r="F202" s="79">
        <v>345969.68</v>
      </c>
      <c r="G202" s="79">
        <v>6298798.8799999999</v>
      </c>
      <c r="H202" s="7" t="s">
        <v>549</v>
      </c>
      <c r="I202" s="7" t="s">
        <v>794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797</v>
      </c>
      <c r="W202" s="7" t="s">
        <v>798</v>
      </c>
      <c r="X202" s="7" t="s">
        <v>799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3">
        <v>2</v>
      </c>
      <c r="AQ202" s="21" t="s">
        <v>992</v>
      </c>
    </row>
    <row r="203" spans="1:43" s="3" customFormat="1" ht="11.25" x14ac:dyDescent="0.2">
      <c r="A203" s="7" t="s">
        <v>804</v>
      </c>
      <c r="B203" s="35" t="s">
        <v>774</v>
      </c>
      <c r="C203" s="21">
        <v>260</v>
      </c>
      <c r="D203" s="7" t="s">
        <v>97</v>
      </c>
      <c r="E203" s="7"/>
      <c r="F203" s="79">
        <v>346495.25</v>
      </c>
      <c r="G203" s="79">
        <v>6298870.2199999997</v>
      </c>
      <c r="H203" s="7" t="s">
        <v>549</v>
      </c>
      <c r="I203" s="7" t="s">
        <v>795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797</v>
      </c>
      <c r="W203" s="7" t="s">
        <v>798</v>
      </c>
      <c r="X203" s="7" t="s">
        <v>799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3">
        <v>2</v>
      </c>
      <c r="AQ203" s="21" t="s">
        <v>992</v>
      </c>
    </row>
    <row r="204" spans="1:43" s="3" customFormat="1" ht="11.25" x14ac:dyDescent="0.2">
      <c r="A204" s="7" t="s">
        <v>804</v>
      </c>
      <c r="B204" s="35" t="s">
        <v>774</v>
      </c>
      <c r="C204" s="21">
        <v>261</v>
      </c>
      <c r="D204" s="7" t="s">
        <v>793</v>
      </c>
      <c r="E204" s="7"/>
      <c r="F204" s="79">
        <v>346985.25</v>
      </c>
      <c r="G204" s="79">
        <v>6298937.6900000004</v>
      </c>
      <c r="H204" s="7" t="s">
        <v>549</v>
      </c>
      <c r="I204" s="7" t="s">
        <v>796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 t="s">
        <v>802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3">
        <v>2</v>
      </c>
      <c r="AQ204" s="21" t="s">
        <v>992</v>
      </c>
    </row>
    <row r="205" spans="1:43" s="3" customFormat="1" ht="11.25" x14ac:dyDescent="0.2">
      <c r="A205" s="7" t="s">
        <v>804</v>
      </c>
      <c r="B205" s="35" t="s">
        <v>775</v>
      </c>
      <c r="C205" s="21">
        <v>262</v>
      </c>
      <c r="D205" s="7" t="s">
        <v>87</v>
      </c>
      <c r="E205" s="7"/>
      <c r="F205" s="79">
        <v>348267.84</v>
      </c>
      <c r="G205" s="79">
        <v>6287444.2599999998</v>
      </c>
      <c r="H205" s="7" t="s">
        <v>557</v>
      </c>
      <c r="I205" s="7" t="s">
        <v>827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828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3">
        <v>2</v>
      </c>
      <c r="AQ205" s="21" t="s">
        <v>992</v>
      </c>
    </row>
    <row r="206" spans="1:43" s="3" customFormat="1" ht="11.25" x14ac:dyDescent="0.2">
      <c r="A206" s="7" t="s">
        <v>804</v>
      </c>
      <c r="B206" s="35" t="s">
        <v>775</v>
      </c>
      <c r="C206" s="21">
        <v>263</v>
      </c>
      <c r="D206" s="7" t="s">
        <v>62</v>
      </c>
      <c r="E206" s="7"/>
      <c r="F206" s="79">
        <v>347234.15</v>
      </c>
      <c r="G206" s="79">
        <v>6304104.2999999998</v>
      </c>
      <c r="H206" s="7" t="s">
        <v>554</v>
      </c>
      <c r="I206" s="7" t="s">
        <v>829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3">
        <v>3</v>
      </c>
      <c r="AQ206" s="21" t="s">
        <v>992</v>
      </c>
    </row>
    <row r="207" spans="1:43" s="3" customFormat="1" ht="11.25" x14ac:dyDescent="0.2">
      <c r="A207" s="7" t="s">
        <v>804</v>
      </c>
      <c r="B207" s="35" t="s">
        <v>775</v>
      </c>
      <c r="C207" s="21">
        <v>264</v>
      </c>
      <c r="D207" s="7" t="s">
        <v>66</v>
      </c>
      <c r="E207" s="7"/>
      <c r="F207" s="79">
        <v>346972.42</v>
      </c>
      <c r="G207" s="79">
        <v>6298497.4900000002</v>
      </c>
      <c r="H207" s="7" t="s">
        <v>549</v>
      </c>
      <c r="I207" s="7" t="s">
        <v>842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3">
        <v>4</v>
      </c>
      <c r="AQ207" s="21" t="s">
        <v>992</v>
      </c>
    </row>
    <row r="208" spans="1:43" s="3" customFormat="1" ht="11.25" x14ac:dyDescent="0.2">
      <c r="A208" s="7" t="s">
        <v>804</v>
      </c>
      <c r="B208" s="35" t="s">
        <v>775</v>
      </c>
      <c r="C208" s="21">
        <v>265</v>
      </c>
      <c r="D208" s="7" t="s">
        <v>45</v>
      </c>
      <c r="E208" s="7"/>
      <c r="F208" s="79">
        <v>342809.34</v>
      </c>
      <c r="G208" s="79">
        <v>6306823.6399999997</v>
      </c>
      <c r="H208" s="7" t="s">
        <v>553</v>
      </c>
      <c r="I208" s="7" t="s">
        <v>843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3">
        <v>4</v>
      </c>
      <c r="AQ208" s="21" t="s">
        <v>992</v>
      </c>
    </row>
    <row r="209" spans="1:43" s="3" customFormat="1" ht="11.25" x14ac:dyDescent="0.2">
      <c r="A209" s="7" t="s">
        <v>804</v>
      </c>
      <c r="B209" s="35" t="s">
        <v>775</v>
      </c>
      <c r="C209" s="21">
        <v>266</v>
      </c>
      <c r="D209" s="7" t="s">
        <v>119</v>
      </c>
      <c r="E209" s="7"/>
      <c r="F209" s="79">
        <v>345540.33</v>
      </c>
      <c r="G209" s="79">
        <v>6287776.1799999997</v>
      </c>
      <c r="H209" s="7" t="s">
        <v>558</v>
      </c>
      <c r="I209" s="7" t="s">
        <v>844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3">
        <v>2</v>
      </c>
      <c r="AQ209" s="21" t="s">
        <v>992</v>
      </c>
    </row>
    <row r="210" spans="1:43" s="3" customFormat="1" ht="11.25" x14ac:dyDescent="0.2">
      <c r="A210" s="7" t="s">
        <v>804</v>
      </c>
      <c r="B210" s="35" t="s">
        <v>775</v>
      </c>
      <c r="C210" s="21">
        <v>267</v>
      </c>
      <c r="D210" s="7" t="s">
        <v>119</v>
      </c>
      <c r="E210" s="7"/>
      <c r="F210" s="79">
        <v>345540.33</v>
      </c>
      <c r="G210" s="79">
        <v>6287776.1799999997</v>
      </c>
      <c r="H210" s="7" t="s">
        <v>558</v>
      </c>
      <c r="I210" s="7" t="s">
        <v>844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3">
        <v>2</v>
      </c>
      <c r="AQ210" s="21" t="s">
        <v>992</v>
      </c>
    </row>
    <row r="211" spans="1:43" s="3" customFormat="1" ht="11.25" x14ac:dyDescent="0.2">
      <c r="A211" s="7" t="s">
        <v>804</v>
      </c>
      <c r="B211" s="35" t="s">
        <v>775</v>
      </c>
      <c r="C211" s="21">
        <v>268</v>
      </c>
      <c r="D211" s="7" t="s">
        <v>119</v>
      </c>
      <c r="E211" s="7"/>
      <c r="F211" s="79">
        <v>345540.33</v>
      </c>
      <c r="G211" s="79">
        <v>6287776.1799999997</v>
      </c>
      <c r="H211" s="7" t="s">
        <v>558</v>
      </c>
      <c r="I211" s="7" t="s">
        <v>844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3">
        <v>5</v>
      </c>
      <c r="AQ211" s="21" t="s">
        <v>992</v>
      </c>
    </row>
    <row r="212" spans="1:43" s="3" customFormat="1" ht="11.25" x14ac:dyDescent="0.2">
      <c r="A212" s="7" t="s">
        <v>804</v>
      </c>
      <c r="B212" s="35" t="s">
        <v>775</v>
      </c>
      <c r="C212" s="21">
        <v>269</v>
      </c>
      <c r="D212" s="7" t="s">
        <v>119</v>
      </c>
      <c r="E212" s="7"/>
      <c r="F212" s="79">
        <v>345540.33</v>
      </c>
      <c r="G212" s="79">
        <v>6287776.1799999997</v>
      </c>
      <c r="H212" s="7" t="s">
        <v>558</v>
      </c>
      <c r="I212" s="7" t="s">
        <v>844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916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3">
        <v>2</v>
      </c>
      <c r="AQ212" s="21" t="s">
        <v>992</v>
      </c>
    </row>
    <row r="213" spans="1:43" s="3" customFormat="1" ht="11.25" x14ac:dyDescent="0.2">
      <c r="A213" s="7" t="s">
        <v>804</v>
      </c>
      <c r="B213" s="35" t="s">
        <v>775</v>
      </c>
      <c r="C213" s="21">
        <v>270</v>
      </c>
      <c r="D213" s="7" t="s">
        <v>106</v>
      </c>
      <c r="E213" s="7"/>
      <c r="F213" s="79">
        <v>346022.13</v>
      </c>
      <c r="G213" s="79">
        <v>6296456.4100000001</v>
      </c>
      <c r="H213" s="7" t="s">
        <v>549</v>
      </c>
      <c r="I213" s="7" t="s">
        <v>845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3">
        <v>2</v>
      </c>
      <c r="AQ213" s="21" t="s">
        <v>992</v>
      </c>
    </row>
    <row r="214" spans="1:43" s="3" customFormat="1" ht="11.25" x14ac:dyDescent="0.2">
      <c r="A214" s="7" t="s">
        <v>804</v>
      </c>
      <c r="B214" s="35" t="s">
        <v>775</v>
      </c>
      <c r="C214" s="21">
        <v>271</v>
      </c>
      <c r="D214" s="7" t="s">
        <v>53</v>
      </c>
      <c r="E214" s="7"/>
      <c r="F214" s="79">
        <v>348617.96</v>
      </c>
      <c r="G214" s="79">
        <v>6297033.2999999998</v>
      </c>
      <c r="H214" s="7" t="s">
        <v>551</v>
      </c>
      <c r="I214" s="7" t="s">
        <v>850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3">
        <v>4</v>
      </c>
      <c r="AQ214" s="21" t="s">
        <v>992</v>
      </c>
    </row>
    <row r="215" spans="1:43" s="3" customFormat="1" ht="11.25" x14ac:dyDescent="0.2">
      <c r="A215" s="7" t="s">
        <v>804</v>
      </c>
      <c r="B215" s="35" t="s">
        <v>775</v>
      </c>
      <c r="C215" s="21">
        <v>272</v>
      </c>
      <c r="D215" s="7" t="s">
        <v>56</v>
      </c>
      <c r="E215" s="7"/>
      <c r="F215" s="79">
        <v>346025.17</v>
      </c>
      <c r="G215" s="79">
        <v>6296416.5199999996</v>
      </c>
      <c r="H215" s="7" t="s">
        <v>549</v>
      </c>
      <c r="I215" s="7" t="s">
        <v>851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3">
        <v>4</v>
      </c>
      <c r="AQ215" s="21" t="s">
        <v>992</v>
      </c>
    </row>
    <row r="216" spans="1:43" s="3" customFormat="1" ht="11.25" x14ac:dyDescent="0.2">
      <c r="A216" s="7" t="s">
        <v>804</v>
      </c>
      <c r="B216" s="35" t="s">
        <v>775</v>
      </c>
      <c r="C216" s="21">
        <v>273</v>
      </c>
      <c r="D216" s="7" t="s">
        <v>65</v>
      </c>
      <c r="E216" s="7"/>
      <c r="F216" s="79">
        <v>348682.44</v>
      </c>
      <c r="G216" s="79">
        <v>6297083.3300000001</v>
      </c>
      <c r="H216" s="7" t="s">
        <v>551</v>
      </c>
      <c r="I216" s="7" t="s">
        <v>852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3">
        <v>4</v>
      </c>
      <c r="AQ216" s="21" t="s">
        <v>992</v>
      </c>
    </row>
    <row r="217" spans="1:43" s="3" customFormat="1" ht="11.25" x14ac:dyDescent="0.2">
      <c r="A217" s="7" t="s">
        <v>804</v>
      </c>
      <c r="B217" s="35" t="s">
        <v>775</v>
      </c>
      <c r="C217" s="21">
        <v>274</v>
      </c>
      <c r="D217" s="7" t="s">
        <v>76</v>
      </c>
      <c r="E217" s="7"/>
      <c r="F217" s="79">
        <v>353516.89</v>
      </c>
      <c r="G217" s="79">
        <v>6295579.6200000001</v>
      </c>
      <c r="H217" s="7" t="s">
        <v>551</v>
      </c>
      <c r="I217" s="7" t="s">
        <v>853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3">
        <v>4</v>
      </c>
      <c r="AQ217" s="21" t="s">
        <v>992</v>
      </c>
    </row>
    <row r="218" spans="1:43" s="3" customFormat="1" ht="11.25" x14ac:dyDescent="0.2">
      <c r="A218" s="7" t="s">
        <v>804</v>
      </c>
      <c r="B218" s="35" t="s">
        <v>775</v>
      </c>
      <c r="C218" s="21">
        <v>275</v>
      </c>
      <c r="D218" s="7" t="s">
        <v>105</v>
      </c>
      <c r="E218" s="7"/>
      <c r="F218" s="79">
        <v>346337.71</v>
      </c>
      <c r="G218" s="79">
        <v>6299501.46</v>
      </c>
      <c r="H218" s="7" t="s">
        <v>549</v>
      </c>
      <c r="I218" s="7" t="s">
        <v>854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3">
        <v>3</v>
      </c>
      <c r="AQ218" s="21" t="s">
        <v>992</v>
      </c>
    </row>
    <row r="219" spans="1:43" s="3" customFormat="1" ht="11.25" x14ac:dyDescent="0.2">
      <c r="A219" s="7" t="s">
        <v>804</v>
      </c>
      <c r="B219" s="35" t="s">
        <v>123</v>
      </c>
      <c r="C219" s="21">
        <v>276</v>
      </c>
      <c r="D219" s="7" t="s">
        <v>57</v>
      </c>
      <c r="E219" s="7"/>
      <c r="F219" s="79">
        <v>353356.59</v>
      </c>
      <c r="G219" s="79">
        <v>6294384.4500000002</v>
      </c>
      <c r="H219" s="7" t="s">
        <v>556</v>
      </c>
      <c r="I219" s="7" t="s">
        <v>856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860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3">
        <v>3</v>
      </c>
      <c r="AQ219" s="21" t="s">
        <v>992</v>
      </c>
    </row>
    <row r="220" spans="1:43" s="3" customFormat="1" ht="11.25" x14ac:dyDescent="0.2">
      <c r="A220" s="7" t="s">
        <v>804</v>
      </c>
      <c r="B220" s="35" t="s">
        <v>123</v>
      </c>
      <c r="C220" s="21">
        <v>277</v>
      </c>
      <c r="D220" s="7" t="s">
        <v>664</v>
      </c>
      <c r="E220" s="7"/>
      <c r="F220" s="79">
        <v>352636.11</v>
      </c>
      <c r="G220" s="79">
        <v>6286935.8300000001</v>
      </c>
      <c r="H220" s="7" t="s">
        <v>559</v>
      </c>
      <c r="I220" s="7" t="s">
        <v>857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3">
        <v>2</v>
      </c>
      <c r="AQ220" s="21" t="s">
        <v>992</v>
      </c>
    </row>
    <row r="221" spans="1:43" s="3" customFormat="1" ht="11.25" x14ac:dyDescent="0.2">
      <c r="A221" s="7" t="s">
        <v>804</v>
      </c>
      <c r="B221" s="35" t="s">
        <v>123</v>
      </c>
      <c r="C221" s="21">
        <v>278</v>
      </c>
      <c r="D221" s="7" t="s">
        <v>104</v>
      </c>
      <c r="E221" s="7"/>
      <c r="F221" s="79">
        <v>354187.54</v>
      </c>
      <c r="G221" s="79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3">
        <v>2</v>
      </c>
      <c r="AQ221" s="21" t="s">
        <v>992</v>
      </c>
    </row>
    <row r="222" spans="1:43" s="3" customFormat="1" ht="11.25" x14ac:dyDescent="0.2">
      <c r="A222" s="7" t="s">
        <v>804</v>
      </c>
      <c r="B222" s="35" t="s">
        <v>123</v>
      </c>
      <c r="C222" s="21">
        <v>279</v>
      </c>
      <c r="D222" s="7" t="s">
        <v>47</v>
      </c>
      <c r="E222" s="7"/>
      <c r="F222" s="79">
        <v>343858.5</v>
      </c>
      <c r="G222" s="79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861</v>
      </c>
      <c r="W222" s="7" t="s">
        <v>224</v>
      </c>
      <c r="X222" s="7" t="s">
        <v>862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3">
        <v>4</v>
      </c>
      <c r="AQ222" s="21" t="s">
        <v>992</v>
      </c>
    </row>
    <row r="223" spans="1:43" s="3" customFormat="1" ht="11.25" x14ac:dyDescent="0.2">
      <c r="A223" s="7" t="s">
        <v>804</v>
      </c>
      <c r="B223" s="35" t="s">
        <v>123</v>
      </c>
      <c r="C223" s="21">
        <v>280</v>
      </c>
      <c r="D223" s="7" t="s">
        <v>660</v>
      </c>
      <c r="E223" s="7"/>
      <c r="F223" s="79">
        <v>339945.54</v>
      </c>
      <c r="G223" s="79">
        <v>6297310.6100000003</v>
      </c>
      <c r="H223" s="7" t="s">
        <v>546</v>
      </c>
      <c r="I223" s="7" t="s">
        <v>858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3">
        <v>2</v>
      </c>
      <c r="AQ223" s="21" t="s">
        <v>992</v>
      </c>
    </row>
    <row r="224" spans="1:43" s="3" customFormat="1" ht="11.25" x14ac:dyDescent="0.2">
      <c r="A224" s="7" t="s">
        <v>804</v>
      </c>
      <c r="B224" s="35" t="s">
        <v>123</v>
      </c>
      <c r="C224" s="21">
        <v>281</v>
      </c>
      <c r="D224" s="7" t="s">
        <v>663</v>
      </c>
      <c r="E224" s="7"/>
      <c r="F224" s="79">
        <v>339845.82</v>
      </c>
      <c r="G224" s="79">
        <v>6297447.5999999996</v>
      </c>
      <c r="H224" s="7" t="s">
        <v>546</v>
      </c>
      <c r="I224" s="7" t="s">
        <v>859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863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3">
        <v>3</v>
      </c>
      <c r="AQ224" s="21" t="s">
        <v>992</v>
      </c>
    </row>
    <row r="225" spans="1:43" s="3" customFormat="1" ht="11.25" x14ac:dyDescent="0.2">
      <c r="A225" s="7" t="s">
        <v>804</v>
      </c>
      <c r="B225" s="35" t="s">
        <v>775</v>
      </c>
      <c r="C225" s="21">
        <v>282</v>
      </c>
      <c r="D225" s="7" t="s">
        <v>75</v>
      </c>
      <c r="E225" s="7"/>
      <c r="F225" s="79">
        <v>242953.86</v>
      </c>
      <c r="G225" s="79">
        <v>6297545.1200000001</v>
      </c>
      <c r="H225" s="7" t="s">
        <v>549</v>
      </c>
      <c r="I225" s="7" t="s">
        <v>876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3">
        <v>2</v>
      </c>
      <c r="AQ225" s="21" t="s">
        <v>992</v>
      </c>
    </row>
    <row r="226" spans="1:43" s="3" customFormat="1" ht="11.25" x14ac:dyDescent="0.2">
      <c r="A226" s="7" t="s">
        <v>804</v>
      </c>
      <c r="B226" s="35" t="s">
        <v>775</v>
      </c>
      <c r="C226" s="21">
        <v>283</v>
      </c>
      <c r="D226" s="7" t="s">
        <v>29</v>
      </c>
      <c r="E226" s="7"/>
      <c r="F226" s="79">
        <v>342804.63</v>
      </c>
      <c r="G226" s="79">
        <v>6297184.5300000003</v>
      </c>
      <c r="H226" s="7" t="s">
        <v>550</v>
      </c>
      <c r="I226" s="7" t="s">
        <v>875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3">
        <v>2</v>
      </c>
      <c r="AQ226" s="21" t="s">
        <v>992</v>
      </c>
    </row>
    <row r="227" spans="1:43" s="3" customFormat="1" ht="11.25" x14ac:dyDescent="0.2">
      <c r="A227" s="7" t="s">
        <v>804</v>
      </c>
      <c r="B227" s="35" t="s">
        <v>775</v>
      </c>
      <c r="C227" s="21">
        <v>284</v>
      </c>
      <c r="D227" s="7" t="s">
        <v>46</v>
      </c>
      <c r="E227" s="7"/>
      <c r="F227" s="79">
        <v>346825.39</v>
      </c>
      <c r="G227" s="79">
        <v>6298500.8799999999</v>
      </c>
      <c r="H227" s="7" t="s">
        <v>549</v>
      </c>
      <c r="I227" s="7" t="s">
        <v>886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3">
        <v>2</v>
      </c>
      <c r="AQ227" s="21" t="s">
        <v>992</v>
      </c>
    </row>
    <row r="228" spans="1:43" s="3" customFormat="1" ht="11.25" x14ac:dyDescent="0.2">
      <c r="A228" s="7" t="s">
        <v>804</v>
      </c>
      <c r="B228" s="35" t="s">
        <v>775</v>
      </c>
      <c r="C228" s="21">
        <v>285</v>
      </c>
      <c r="D228" s="7" t="s">
        <v>25</v>
      </c>
      <c r="E228" s="7"/>
      <c r="F228" s="79">
        <v>347012.18</v>
      </c>
      <c r="G228" s="79">
        <v>6298353.4299999997</v>
      </c>
      <c r="H228" s="7" t="s">
        <v>549</v>
      </c>
      <c r="I228" s="7" t="s">
        <v>887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3">
        <v>2</v>
      </c>
      <c r="AQ228" s="21" t="s">
        <v>992</v>
      </c>
    </row>
    <row r="229" spans="1:43" s="3" customFormat="1" ht="11.25" x14ac:dyDescent="0.2">
      <c r="A229" s="7" t="s">
        <v>804</v>
      </c>
      <c r="B229" s="35" t="s">
        <v>775</v>
      </c>
      <c r="C229" s="21">
        <v>286</v>
      </c>
      <c r="D229" s="7" t="s">
        <v>889</v>
      </c>
      <c r="E229" s="7"/>
      <c r="F229" s="79">
        <v>343935.43</v>
      </c>
      <c r="G229" s="79">
        <v>6297521.7599999998</v>
      </c>
      <c r="H229" s="7" t="s">
        <v>550</v>
      </c>
      <c r="I229" s="7" t="s">
        <v>890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891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3">
        <v>2</v>
      </c>
      <c r="AQ229" s="21" t="s">
        <v>992</v>
      </c>
    </row>
    <row r="230" spans="1:43" s="3" customFormat="1" ht="11.25" x14ac:dyDescent="0.2">
      <c r="A230" s="7" t="s">
        <v>804</v>
      </c>
      <c r="B230" s="35" t="s">
        <v>775</v>
      </c>
      <c r="C230" s="21">
        <v>287</v>
      </c>
      <c r="D230" s="7" t="s">
        <v>986</v>
      </c>
      <c r="E230" s="7"/>
      <c r="F230" s="7">
        <v>346745.57</v>
      </c>
      <c r="G230" s="7">
        <v>6305333.6500000004</v>
      </c>
      <c r="H230" s="37" t="s">
        <v>554</v>
      </c>
      <c r="I230" s="7" t="s">
        <v>987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988</v>
      </c>
      <c r="V230" s="7" t="s">
        <v>989</v>
      </c>
      <c r="W230" s="7" t="s">
        <v>990</v>
      </c>
      <c r="X230" s="7" t="s">
        <v>991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992</v>
      </c>
    </row>
    <row r="231" spans="1:43" s="3" customFormat="1" ht="11.25" x14ac:dyDescent="0.2">
      <c r="A231" s="7" t="s">
        <v>804</v>
      </c>
      <c r="B231" s="35" t="s">
        <v>123</v>
      </c>
      <c r="C231" s="21">
        <v>288</v>
      </c>
      <c r="D231" s="7" t="s">
        <v>67</v>
      </c>
      <c r="E231" s="7"/>
      <c r="F231" s="79">
        <v>345463.63</v>
      </c>
      <c r="G231" s="79">
        <v>6287953.2300000004</v>
      </c>
      <c r="H231" s="37" t="s">
        <v>558</v>
      </c>
      <c r="I231" s="7" t="s">
        <v>892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3">
        <v>3</v>
      </c>
      <c r="AQ231" s="21" t="s">
        <v>992</v>
      </c>
    </row>
    <row r="232" spans="1:43" s="3" customFormat="1" ht="11.25" x14ac:dyDescent="0.2">
      <c r="A232" s="7" t="s">
        <v>804</v>
      </c>
      <c r="B232" s="35" t="s">
        <v>775</v>
      </c>
      <c r="C232" s="21">
        <v>289</v>
      </c>
      <c r="D232" s="7" t="s">
        <v>894</v>
      </c>
      <c r="E232" s="7"/>
      <c r="F232" s="79">
        <v>343515.18</v>
      </c>
      <c r="G232" s="79">
        <v>6293341.1699999999</v>
      </c>
      <c r="H232" s="37" t="s">
        <v>898</v>
      </c>
      <c r="I232" s="7" t="s">
        <v>896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3">
        <v>1</v>
      </c>
      <c r="AQ232" s="21" t="s">
        <v>992</v>
      </c>
    </row>
    <row r="233" spans="1:43" s="3" customFormat="1" ht="11.25" x14ac:dyDescent="0.2">
      <c r="A233" s="7" t="s">
        <v>804</v>
      </c>
      <c r="B233" s="35" t="s">
        <v>775</v>
      </c>
      <c r="C233" s="21">
        <v>290</v>
      </c>
      <c r="D233" s="7" t="s">
        <v>895</v>
      </c>
      <c r="E233" s="7"/>
      <c r="F233" s="79">
        <v>347173.7</v>
      </c>
      <c r="G233" s="79">
        <v>6303519.1699999999</v>
      </c>
      <c r="H233" s="37" t="s">
        <v>554</v>
      </c>
      <c r="I233" s="7" t="s">
        <v>897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899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3">
        <v>1</v>
      </c>
      <c r="AQ233" s="21" t="s">
        <v>992</v>
      </c>
    </row>
    <row r="234" spans="1:43" s="3" customFormat="1" ht="11.25" x14ac:dyDescent="0.2">
      <c r="A234" s="7" t="s">
        <v>804</v>
      </c>
      <c r="B234" s="35" t="s">
        <v>936</v>
      </c>
      <c r="C234" s="21">
        <v>291</v>
      </c>
      <c r="D234" s="7" t="s">
        <v>901</v>
      </c>
      <c r="E234" s="7"/>
      <c r="F234" s="79">
        <v>347173.7</v>
      </c>
      <c r="G234" s="77">
        <v>6303519.1699999999</v>
      </c>
      <c r="H234" s="7" t="s">
        <v>552</v>
      </c>
      <c r="I234" s="7" t="s">
        <v>902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903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904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3">
        <v>2</v>
      </c>
      <c r="AQ234" s="21" t="s">
        <v>992</v>
      </c>
    </row>
    <row r="235" spans="1:43" s="3" customFormat="1" ht="11.25" x14ac:dyDescent="0.2">
      <c r="A235" s="7" t="s">
        <v>804</v>
      </c>
      <c r="B235" s="35" t="s">
        <v>775</v>
      </c>
      <c r="C235" s="21">
        <v>292</v>
      </c>
      <c r="D235" s="7" t="s">
        <v>909</v>
      </c>
      <c r="E235" s="7"/>
      <c r="F235" s="79">
        <v>348564.92</v>
      </c>
      <c r="G235" s="79">
        <v>6285842.5199999996</v>
      </c>
      <c r="H235" s="37" t="s">
        <v>563</v>
      </c>
      <c r="I235" s="7" t="s">
        <v>905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913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3">
        <v>2</v>
      </c>
      <c r="AQ235" s="21" t="s">
        <v>992</v>
      </c>
    </row>
    <row r="236" spans="1:43" s="3" customFormat="1" ht="11.25" x14ac:dyDescent="0.2">
      <c r="A236" s="7" t="s">
        <v>804</v>
      </c>
      <c r="B236" s="35" t="s">
        <v>775</v>
      </c>
      <c r="C236" s="21">
        <v>293</v>
      </c>
      <c r="D236" s="7" t="s">
        <v>910</v>
      </c>
      <c r="E236" s="7"/>
      <c r="F236" s="79">
        <v>348657.85</v>
      </c>
      <c r="G236" s="79">
        <v>6284905.2300000004</v>
      </c>
      <c r="H236" s="37" t="s">
        <v>563</v>
      </c>
      <c r="I236" s="7" t="s">
        <v>906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3">
        <v>2</v>
      </c>
      <c r="AQ236" s="21" t="s">
        <v>992</v>
      </c>
    </row>
    <row r="237" spans="1:43" s="3" customFormat="1" ht="11.25" x14ac:dyDescent="0.2">
      <c r="A237" s="7" t="s">
        <v>804</v>
      </c>
      <c r="B237" s="35" t="s">
        <v>775</v>
      </c>
      <c r="C237" s="21">
        <v>294</v>
      </c>
      <c r="D237" s="7" t="s">
        <v>911</v>
      </c>
      <c r="E237" s="7"/>
      <c r="F237" s="79">
        <v>354329</v>
      </c>
      <c r="G237" s="79">
        <v>6295410.0800000001</v>
      </c>
      <c r="H237" s="37" t="s">
        <v>556</v>
      </c>
      <c r="I237" s="7" t="s">
        <v>907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3">
        <v>2</v>
      </c>
      <c r="AQ237" s="21" t="s">
        <v>992</v>
      </c>
    </row>
    <row r="238" spans="1:43" s="3" customFormat="1" ht="11.25" x14ac:dyDescent="0.2">
      <c r="A238" s="7" t="s">
        <v>804</v>
      </c>
      <c r="B238" s="35" t="s">
        <v>775</v>
      </c>
      <c r="C238" s="21">
        <v>295</v>
      </c>
      <c r="D238" s="7" t="s">
        <v>912</v>
      </c>
      <c r="E238" s="7"/>
      <c r="F238" s="79">
        <v>354874.43</v>
      </c>
      <c r="G238" s="79">
        <v>6295292.1299999999</v>
      </c>
      <c r="H238" s="37" t="s">
        <v>556</v>
      </c>
      <c r="I238" s="7" t="s">
        <v>908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3">
        <v>2</v>
      </c>
      <c r="AQ238" s="21" t="s">
        <v>992</v>
      </c>
    </row>
    <row r="239" spans="1:43" s="3" customFormat="1" ht="11.25" x14ac:dyDescent="0.2">
      <c r="A239" s="7" t="s">
        <v>804</v>
      </c>
      <c r="B239" s="35" t="s">
        <v>775</v>
      </c>
      <c r="C239" s="21">
        <v>296</v>
      </c>
      <c r="D239" s="7" t="s">
        <v>110</v>
      </c>
      <c r="E239" s="7" t="s">
        <v>111</v>
      </c>
      <c r="F239" s="79">
        <v>351574.8</v>
      </c>
      <c r="G239" s="79">
        <v>6296069.79</v>
      </c>
      <c r="H239" s="37" t="s">
        <v>551</v>
      </c>
      <c r="I239" s="7" t="s">
        <v>917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3">
        <v>3</v>
      </c>
      <c r="AQ239" s="21" t="s">
        <v>992</v>
      </c>
    </row>
    <row r="240" spans="1:43" s="3" customFormat="1" ht="11.25" x14ac:dyDescent="0.2">
      <c r="A240" s="7" t="s">
        <v>804</v>
      </c>
      <c r="B240" s="35" t="s">
        <v>936</v>
      </c>
      <c r="C240" s="21">
        <v>297</v>
      </c>
      <c r="D240" s="7" t="s">
        <v>929</v>
      </c>
      <c r="E240" s="7"/>
      <c r="F240" s="79">
        <v>346251.46</v>
      </c>
      <c r="G240" s="79">
        <v>6299460.0700000003</v>
      </c>
      <c r="H240" s="37" t="s">
        <v>549</v>
      </c>
      <c r="I240" s="7" t="s">
        <v>928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930</v>
      </c>
      <c r="X240" s="7" t="s">
        <v>931</v>
      </c>
      <c r="Y240" s="7" t="s">
        <v>932</v>
      </c>
      <c r="Z240" s="7" t="s">
        <v>802</v>
      </c>
      <c r="AA240" s="7" t="s">
        <v>800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3">
        <v>3</v>
      </c>
      <c r="AQ240" s="21" t="s">
        <v>992</v>
      </c>
    </row>
    <row r="241" spans="1:43" s="3" customFormat="1" ht="11.25" hidden="1" x14ac:dyDescent="0.2">
      <c r="A241" s="7" t="s">
        <v>804</v>
      </c>
      <c r="B241" s="35" t="s">
        <v>123</v>
      </c>
      <c r="C241" s="21">
        <v>298</v>
      </c>
      <c r="D241" s="7" t="s">
        <v>109</v>
      </c>
      <c r="E241" s="7"/>
      <c r="F241" s="79">
        <v>346391.5</v>
      </c>
      <c r="G241" s="79">
        <v>6299500.1399999997</v>
      </c>
      <c r="H241" s="37" t="s">
        <v>549</v>
      </c>
      <c r="I241" s="37" t="s">
        <v>926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3">
        <v>4</v>
      </c>
      <c r="AQ241" s="21"/>
    </row>
    <row r="242" spans="1:43" s="3" customFormat="1" ht="11.25" hidden="1" x14ac:dyDescent="0.2">
      <c r="A242" s="7" t="s">
        <v>804</v>
      </c>
      <c r="B242" s="35" t="s">
        <v>123</v>
      </c>
      <c r="C242" s="21">
        <v>299</v>
      </c>
      <c r="D242" s="7" t="s">
        <v>104</v>
      </c>
      <c r="E242" s="7"/>
      <c r="F242" s="79">
        <v>354187.54</v>
      </c>
      <c r="G242" s="79">
        <v>6304550.2599999998</v>
      </c>
      <c r="H242" s="37" t="s">
        <v>562</v>
      </c>
      <c r="I242" s="37" t="s">
        <v>933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918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3">
        <v>2</v>
      </c>
      <c r="AQ242" s="21"/>
    </row>
    <row r="243" spans="1:43" s="3" customFormat="1" ht="11.25" x14ac:dyDescent="0.2">
      <c r="A243" s="7" t="s">
        <v>804</v>
      </c>
      <c r="B243" s="35" t="s">
        <v>936</v>
      </c>
      <c r="C243" s="21">
        <v>300</v>
      </c>
      <c r="D243" s="7" t="s">
        <v>939</v>
      </c>
      <c r="E243" s="7"/>
      <c r="F243" s="79">
        <v>346834.58</v>
      </c>
      <c r="G243" s="79">
        <v>6294795.7599999998</v>
      </c>
      <c r="H243" s="37" t="s">
        <v>549</v>
      </c>
      <c r="I243" s="37" t="s">
        <v>940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941</v>
      </c>
      <c r="T243" s="21" t="s">
        <v>942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948</v>
      </c>
      <c r="AB243" s="7" t="s">
        <v>949</v>
      </c>
      <c r="AC243" s="7" t="s">
        <v>950</v>
      </c>
      <c r="AD243" s="7" t="s">
        <v>951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3">
        <v>3</v>
      </c>
      <c r="AQ243" s="21" t="s">
        <v>992</v>
      </c>
    </row>
    <row r="244" spans="1:43" s="3" customFormat="1" ht="11.25" x14ac:dyDescent="0.2">
      <c r="A244" s="42" t="s">
        <v>805</v>
      </c>
      <c r="B244" s="54" t="s">
        <v>936</v>
      </c>
      <c r="C244" s="41">
        <v>301</v>
      </c>
      <c r="D244" s="42" t="s">
        <v>943</v>
      </c>
      <c r="E244" s="42"/>
      <c r="F244" s="78">
        <v>344122.81</v>
      </c>
      <c r="G244" s="80">
        <v>6297496.8399999999</v>
      </c>
      <c r="H244" s="42" t="s">
        <v>549</v>
      </c>
      <c r="I244" s="42" t="s">
        <v>945</v>
      </c>
      <c r="J244" s="42" t="s">
        <v>566</v>
      </c>
      <c r="K244" s="42" t="s">
        <v>571</v>
      </c>
      <c r="L244" s="42" t="s">
        <v>573</v>
      </c>
      <c r="M244" s="42" t="s">
        <v>570</v>
      </c>
      <c r="N244" s="42" t="s">
        <v>575</v>
      </c>
      <c r="O244" s="44">
        <v>0.27083333333333331</v>
      </c>
      <c r="P244" s="44">
        <v>0.45833333333333331</v>
      </c>
      <c r="Q244" s="44">
        <v>0.66666666666666663</v>
      </c>
      <c r="R244" s="44">
        <v>0.85416666666666663</v>
      </c>
      <c r="S244" s="41"/>
      <c r="T244" s="41"/>
      <c r="U244" s="42" t="s">
        <v>261</v>
      </c>
      <c r="V244" s="42" t="s">
        <v>522</v>
      </c>
      <c r="W244" s="42" t="s">
        <v>953</v>
      </c>
      <c r="X244" s="42" t="s">
        <v>131</v>
      </c>
      <c r="Y244" s="42" t="s">
        <v>140</v>
      </c>
      <c r="Z244" s="42" t="s">
        <v>132</v>
      </c>
      <c r="AA244" s="42" t="s">
        <v>954</v>
      </c>
      <c r="AB244" s="42" t="s">
        <v>210</v>
      </c>
      <c r="AC244" s="42" t="s">
        <v>955</v>
      </c>
      <c r="AD244" s="42" t="s">
        <v>956</v>
      </c>
      <c r="AE244" s="42" t="s">
        <v>134</v>
      </c>
      <c r="AF244" s="42" t="s">
        <v>135</v>
      </c>
      <c r="AG244" s="42" t="s">
        <v>242</v>
      </c>
      <c r="AH244" s="42" t="s">
        <v>243</v>
      </c>
      <c r="AI244" s="42" t="s">
        <v>296</v>
      </c>
      <c r="AJ244" s="42" t="s">
        <v>789</v>
      </c>
      <c r="AK244" s="42" t="s">
        <v>608</v>
      </c>
      <c r="AL244" s="42" t="s">
        <v>957</v>
      </c>
      <c r="AM244" s="42" t="s">
        <v>958</v>
      </c>
      <c r="AN244" s="42" t="s">
        <v>959</v>
      </c>
      <c r="AO244" s="42" t="s">
        <v>952</v>
      </c>
      <c r="AP244" s="65">
        <v>4</v>
      </c>
      <c r="AQ244" s="41" t="s">
        <v>992</v>
      </c>
    </row>
    <row r="245" spans="1:43" s="16" customFormat="1" ht="11.25" x14ac:dyDescent="0.2">
      <c r="A245" s="42" t="s">
        <v>805</v>
      </c>
      <c r="B245" s="54" t="s">
        <v>936</v>
      </c>
      <c r="C245" s="41">
        <v>302</v>
      </c>
      <c r="D245" s="42" t="s">
        <v>944</v>
      </c>
      <c r="E245" s="42"/>
      <c r="F245" s="78"/>
      <c r="G245" s="80"/>
      <c r="H245" s="42" t="s">
        <v>550</v>
      </c>
      <c r="I245" s="42" t="s">
        <v>946</v>
      </c>
      <c r="J245" s="42" t="s">
        <v>566</v>
      </c>
      <c r="K245" s="42" t="s">
        <v>573</v>
      </c>
      <c r="L245" s="42" t="s">
        <v>570</v>
      </c>
      <c r="M245" s="42" t="s">
        <v>575</v>
      </c>
      <c r="N245" s="42"/>
      <c r="O245" s="44">
        <v>0.27083333333333331</v>
      </c>
      <c r="P245" s="44">
        <v>0.45833333333333331</v>
      </c>
      <c r="Q245" s="44">
        <v>0.66666666666666663</v>
      </c>
      <c r="R245" s="44">
        <v>0.85416666666666663</v>
      </c>
      <c r="S245" s="41"/>
      <c r="T245" s="41"/>
      <c r="U245" s="42" t="s">
        <v>522</v>
      </c>
      <c r="V245" s="42" t="s">
        <v>756</v>
      </c>
      <c r="W245" s="42" t="s">
        <v>365</v>
      </c>
      <c r="X245" s="42" t="s">
        <v>669</v>
      </c>
      <c r="Y245" s="42" t="s">
        <v>964</v>
      </c>
      <c r="Z245" s="42" t="s">
        <v>133</v>
      </c>
      <c r="AA245" s="42" t="s">
        <v>203</v>
      </c>
      <c r="AB245" s="42" t="s">
        <v>204</v>
      </c>
      <c r="AC245" s="42" t="s">
        <v>139</v>
      </c>
      <c r="AD245" s="42" t="s">
        <v>608</v>
      </c>
      <c r="AE245" s="42" t="s">
        <v>965</v>
      </c>
      <c r="AF245" s="42" t="s">
        <v>966</v>
      </c>
      <c r="AG245" s="42"/>
      <c r="AH245" s="42"/>
      <c r="AI245" s="42"/>
      <c r="AJ245" s="42"/>
      <c r="AK245" s="42"/>
      <c r="AL245" s="42"/>
      <c r="AM245" s="42"/>
      <c r="AN245" s="42"/>
      <c r="AO245" s="42"/>
      <c r="AP245" s="65">
        <v>2</v>
      </c>
      <c r="AQ245" s="41" t="s">
        <v>992</v>
      </c>
    </row>
    <row r="246" spans="1:43" s="3" customFormat="1" ht="11.25" x14ac:dyDescent="0.2">
      <c r="A246" s="7" t="s">
        <v>804</v>
      </c>
      <c r="B246" s="35" t="s">
        <v>936</v>
      </c>
      <c r="C246" s="21">
        <v>303</v>
      </c>
      <c r="D246" s="7" t="s">
        <v>967</v>
      </c>
      <c r="E246" s="7"/>
      <c r="F246" s="79">
        <v>343688.31</v>
      </c>
      <c r="G246" s="79">
        <v>6280859.6699999999</v>
      </c>
      <c r="H246" s="37" t="s">
        <v>564</v>
      </c>
      <c r="I246" s="37" t="s">
        <v>968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969</v>
      </c>
      <c r="W246" s="7" t="s">
        <v>970</v>
      </c>
      <c r="X246" s="7" t="s">
        <v>971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3">
        <v>2</v>
      </c>
      <c r="AQ246" s="21" t="s">
        <v>992</v>
      </c>
    </row>
    <row r="247" spans="1:43" s="3" customFormat="1" ht="11.25" x14ac:dyDescent="0.2">
      <c r="A247" s="7" t="s">
        <v>804</v>
      </c>
      <c r="B247" s="35" t="s">
        <v>936</v>
      </c>
      <c r="C247" s="21">
        <v>304</v>
      </c>
      <c r="D247" s="7" t="s">
        <v>972</v>
      </c>
      <c r="E247" s="7"/>
      <c r="F247" s="79">
        <v>343735.92</v>
      </c>
      <c r="G247" s="79">
        <v>6281098.6500000004</v>
      </c>
      <c r="H247" s="37" t="s">
        <v>564</v>
      </c>
      <c r="I247" s="37" t="s">
        <v>973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969</v>
      </c>
      <c r="W247" s="7" t="s">
        <v>971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3">
        <v>2</v>
      </c>
      <c r="AQ247" s="21" t="s">
        <v>992</v>
      </c>
    </row>
    <row r="248" spans="1:43" s="3" customFormat="1" ht="11.25" x14ac:dyDescent="0.2">
      <c r="A248" s="7" t="s">
        <v>804</v>
      </c>
      <c r="B248" s="35" t="s">
        <v>936</v>
      </c>
      <c r="C248" s="21">
        <v>305</v>
      </c>
      <c r="D248" s="7" t="s">
        <v>974</v>
      </c>
      <c r="E248" s="7"/>
      <c r="F248" s="79">
        <v>343997.65</v>
      </c>
      <c r="G248" s="79">
        <v>6281031.3600000003</v>
      </c>
      <c r="H248" s="37" t="s">
        <v>564</v>
      </c>
      <c r="I248" s="37" t="s">
        <v>975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969</v>
      </c>
      <c r="W248" s="7" t="s">
        <v>970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3">
        <v>2</v>
      </c>
      <c r="AQ248" s="21" t="s">
        <v>992</v>
      </c>
    </row>
    <row r="249" spans="1:43" s="3" customFormat="1" ht="12.75" customHeight="1" x14ac:dyDescent="0.2">
      <c r="A249" s="7" t="s">
        <v>804</v>
      </c>
      <c r="B249" s="35" t="s">
        <v>936</v>
      </c>
      <c r="C249" s="21">
        <v>306</v>
      </c>
      <c r="D249" s="7" t="s">
        <v>979</v>
      </c>
      <c r="E249" s="7"/>
      <c r="F249" s="79">
        <v>345455.5</v>
      </c>
      <c r="G249" s="79">
        <v>6287834.6399999997</v>
      </c>
      <c r="H249" s="37" t="s">
        <v>558</v>
      </c>
      <c r="I249" s="37" t="s">
        <v>980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983</v>
      </c>
      <c r="X249" s="7" t="s">
        <v>183</v>
      </c>
      <c r="Y249" s="7" t="s">
        <v>970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3">
        <v>2</v>
      </c>
      <c r="AQ249" s="21" t="s">
        <v>992</v>
      </c>
    </row>
    <row r="250" spans="1:43" s="3" customFormat="1" ht="11.25" x14ac:dyDescent="0.2">
      <c r="A250" s="7" t="s">
        <v>804</v>
      </c>
      <c r="B250" s="35" t="s">
        <v>936</v>
      </c>
      <c r="C250" s="21">
        <v>308</v>
      </c>
      <c r="D250" s="7" t="s">
        <v>50</v>
      </c>
      <c r="E250" s="7"/>
      <c r="F250" s="79">
        <v>341499.35</v>
      </c>
      <c r="G250" s="79">
        <v>6296667.6200000001</v>
      </c>
      <c r="H250" s="37" t="s">
        <v>550</v>
      </c>
      <c r="I250" s="37" t="s">
        <v>981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3">
        <v>2</v>
      </c>
      <c r="AQ250" s="21" t="s">
        <v>992</v>
      </c>
    </row>
    <row r="251" spans="1:43" s="3" customFormat="1" ht="11.25" x14ac:dyDescent="0.2">
      <c r="A251" s="7" t="s">
        <v>804</v>
      </c>
      <c r="B251" s="35" t="s">
        <v>775</v>
      </c>
      <c r="C251" s="21">
        <v>309</v>
      </c>
      <c r="D251" s="7" t="s">
        <v>28</v>
      </c>
      <c r="E251" s="7"/>
      <c r="F251" s="79">
        <v>340356.11</v>
      </c>
      <c r="G251" s="79">
        <v>6292244.9800000004</v>
      </c>
      <c r="H251" s="37" t="s">
        <v>984</v>
      </c>
      <c r="I251" s="37" t="s">
        <v>982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3">
        <v>2</v>
      </c>
      <c r="AQ251" s="21" t="s">
        <v>992</v>
      </c>
    </row>
    <row r="252" spans="1:43" s="3" customFormat="1" ht="11.25" x14ac:dyDescent="0.2">
      <c r="A252" s="7" t="s">
        <v>804</v>
      </c>
      <c r="B252" s="35" t="s">
        <v>936</v>
      </c>
      <c r="C252" s="21">
        <v>310</v>
      </c>
      <c r="D252" s="7" t="s">
        <v>993</v>
      </c>
      <c r="E252" s="7"/>
      <c r="F252" s="79">
        <v>336296.52</v>
      </c>
      <c r="G252" s="79">
        <v>6307096.1299999999</v>
      </c>
      <c r="H252" s="37" t="s">
        <v>1008</v>
      </c>
      <c r="I252" s="37" t="s">
        <v>1000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1009</v>
      </c>
      <c r="V252" s="7" t="s">
        <v>294</v>
      </c>
      <c r="W252" s="7" t="s">
        <v>1010</v>
      </c>
      <c r="X252" s="7" t="s">
        <v>1011</v>
      </c>
      <c r="Y252" s="7" t="s">
        <v>1012</v>
      </c>
      <c r="Z252" s="7" t="s">
        <v>1013</v>
      </c>
      <c r="AA252" s="7" t="s">
        <v>1014</v>
      </c>
      <c r="AB252" s="7" t="s">
        <v>1015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3">
        <v>2</v>
      </c>
      <c r="AQ252" s="21" t="s">
        <v>992</v>
      </c>
    </row>
    <row r="253" spans="1:43" s="3" customFormat="1" ht="11.25" x14ac:dyDescent="0.2">
      <c r="A253" s="7" t="s">
        <v>804</v>
      </c>
      <c r="B253" s="35" t="s">
        <v>936</v>
      </c>
      <c r="C253" s="21">
        <v>311</v>
      </c>
      <c r="D253" s="7" t="s">
        <v>994</v>
      </c>
      <c r="E253" s="7"/>
      <c r="F253" s="79">
        <v>336470.64</v>
      </c>
      <c r="G253" s="79">
        <v>6307136.5700000003</v>
      </c>
      <c r="H253" s="37" t="s">
        <v>1008</v>
      </c>
      <c r="I253" s="37" t="s">
        <v>1001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1009</v>
      </c>
      <c r="V253" s="7" t="s">
        <v>294</v>
      </c>
      <c r="W253" s="7" t="s">
        <v>1010</v>
      </c>
      <c r="X253" s="7" t="s">
        <v>1011</v>
      </c>
      <c r="Y253" s="7" t="s">
        <v>1012</v>
      </c>
      <c r="Z253" s="7" t="s">
        <v>1013</v>
      </c>
      <c r="AA253" s="7" t="s">
        <v>1016</v>
      </c>
      <c r="AB253" s="7" t="s">
        <v>1014</v>
      </c>
      <c r="AC253" s="7" t="s">
        <v>1015</v>
      </c>
      <c r="AD253" s="7" t="s">
        <v>1017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3">
        <v>2</v>
      </c>
      <c r="AQ253" s="21" t="s">
        <v>992</v>
      </c>
    </row>
    <row r="254" spans="1:43" s="3" customFormat="1" ht="11.25" x14ac:dyDescent="0.2">
      <c r="A254" s="7" t="s">
        <v>805</v>
      </c>
      <c r="B254" s="35" t="s">
        <v>936</v>
      </c>
      <c r="C254" s="41">
        <v>312</v>
      </c>
      <c r="D254" s="7" t="s">
        <v>995</v>
      </c>
      <c r="E254" s="7"/>
      <c r="F254" s="79">
        <v>336726.35</v>
      </c>
      <c r="G254" s="79">
        <v>6307195.5700000003</v>
      </c>
      <c r="H254" s="37" t="s">
        <v>1008</v>
      </c>
      <c r="I254" s="37" t="s">
        <v>1002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1009</v>
      </c>
      <c r="V254" s="7" t="s">
        <v>294</v>
      </c>
      <c r="W254" s="7" t="s">
        <v>1010</v>
      </c>
      <c r="X254" s="7" t="s">
        <v>1011</v>
      </c>
      <c r="Y254" s="7" t="s">
        <v>1012</v>
      </c>
      <c r="Z254" s="7" t="s">
        <v>1013</v>
      </c>
      <c r="AA254" s="7" t="s">
        <v>1016</v>
      </c>
      <c r="AB254" s="7" t="s">
        <v>1014</v>
      </c>
      <c r="AC254" s="7" t="s">
        <v>1015</v>
      </c>
      <c r="AD254" s="7" t="s">
        <v>1017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3">
        <v>2</v>
      </c>
      <c r="AQ254" s="21" t="s">
        <v>992</v>
      </c>
    </row>
    <row r="255" spans="1:43" s="3" customFormat="1" ht="11.25" x14ac:dyDescent="0.2">
      <c r="A255" s="7" t="s">
        <v>804</v>
      </c>
      <c r="B255" s="35" t="s">
        <v>775</v>
      </c>
      <c r="C255" s="21">
        <v>313</v>
      </c>
      <c r="D255" s="7" t="s">
        <v>996</v>
      </c>
      <c r="E255" s="7"/>
      <c r="F255" s="79">
        <v>336810.16</v>
      </c>
      <c r="G255" s="79">
        <v>6307192.54</v>
      </c>
      <c r="H255" s="37" t="s">
        <v>1008</v>
      </c>
      <c r="I255" s="37" t="s">
        <v>1003</v>
      </c>
      <c r="J255" s="7" t="s">
        <v>570</v>
      </c>
      <c r="K255" s="7" t="s">
        <v>1007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1018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3">
        <v>1</v>
      </c>
      <c r="AQ255" s="21" t="s">
        <v>992</v>
      </c>
    </row>
    <row r="256" spans="1:43" s="3" customFormat="1" ht="11.25" x14ac:dyDescent="0.2">
      <c r="A256" s="7" t="s">
        <v>804</v>
      </c>
      <c r="B256" s="35" t="s">
        <v>936</v>
      </c>
      <c r="C256" s="21">
        <v>314</v>
      </c>
      <c r="D256" s="7" t="s">
        <v>997</v>
      </c>
      <c r="E256" s="7"/>
      <c r="F256" s="79">
        <v>336869.41</v>
      </c>
      <c r="G256" s="79">
        <v>6307045.79</v>
      </c>
      <c r="H256" s="37" t="s">
        <v>1008</v>
      </c>
      <c r="I256" s="37" t="s">
        <v>1004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1010</v>
      </c>
      <c r="W256" s="7" t="s">
        <v>1011</v>
      </c>
      <c r="X256" s="7" t="s">
        <v>1016</v>
      </c>
      <c r="Y256" s="7" t="s">
        <v>1014</v>
      </c>
      <c r="Z256" s="7" t="s">
        <v>1015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3">
        <v>2</v>
      </c>
      <c r="AQ256" s="21" t="s">
        <v>992</v>
      </c>
    </row>
    <row r="257" spans="1:43" s="3" customFormat="1" ht="11.25" x14ac:dyDescent="0.2">
      <c r="A257" s="7" t="s">
        <v>805</v>
      </c>
      <c r="B257" s="35" t="s">
        <v>936</v>
      </c>
      <c r="C257" s="41">
        <v>315</v>
      </c>
      <c r="D257" s="7" t="s">
        <v>998</v>
      </c>
      <c r="E257" s="7"/>
      <c r="F257" s="79">
        <v>337020.05</v>
      </c>
      <c r="G257" s="77">
        <v>6307252.7999999998</v>
      </c>
      <c r="H257" s="37" t="s">
        <v>1008</v>
      </c>
      <c r="I257" s="37" t="s">
        <v>1005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1009</v>
      </c>
      <c r="V257" s="7" t="s">
        <v>1012</v>
      </c>
      <c r="W257" s="7" t="s">
        <v>1013</v>
      </c>
      <c r="X257" s="7" t="s">
        <v>1017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3">
        <v>2</v>
      </c>
      <c r="AQ257" s="21" t="s">
        <v>992</v>
      </c>
    </row>
    <row r="258" spans="1:43" s="3" customFormat="1" ht="11.25" x14ac:dyDescent="0.2">
      <c r="A258" s="7" t="s">
        <v>804</v>
      </c>
      <c r="B258" s="35" t="s">
        <v>936</v>
      </c>
      <c r="C258" s="21">
        <v>316</v>
      </c>
      <c r="D258" s="7" t="s">
        <v>999</v>
      </c>
      <c r="E258" s="7"/>
      <c r="F258" s="79">
        <v>337337.83</v>
      </c>
      <c r="G258" s="79">
        <v>6307327.8799999999</v>
      </c>
      <c r="H258" s="37" t="s">
        <v>1008</v>
      </c>
      <c r="I258" s="37" t="s">
        <v>1006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1009</v>
      </c>
      <c r="V258" s="7" t="s">
        <v>1012</v>
      </c>
      <c r="W258" s="7" t="s">
        <v>1013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3">
        <v>2</v>
      </c>
      <c r="AQ258" s="21" t="s">
        <v>992</v>
      </c>
    </row>
    <row r="259" spans="1:43" s="3" customFormat="1" ht="11.25" x14ac:dyDescent="0.2">
      <c r="A259" s="93" t="s">
        <v>804</v>
      </c>
      <c r="B259" s="93" t="s">
        <v>936</v>
      </c>
      <c r="C259" s="92">
        <v>317</v>
      </c>
      <c r="D259" s="95" t="s">
        <v>1029</v>
      </c>
      <c r="E259" s="93"/>
      <c r="F259" s="94">
        <v>335983.37</v>
      </c>
      <c r="G259" s="94">
        <v>6298295.9900000002</v>
      </c>
      <c r="H259" s="93" t="s">
        <v>552</v>
      </c>
      <c r="I259" s="95" t="s">
        <v>1043</v>
      </c>
      <c r="J259" s="96" t="s">
        <v>566</v>
      </c>
      <c r="K259" s="93" t="s">
        <v>575</v>
      </c>
      <c r="L259" s="93"/>
      <c r="M259" s="93"/>
      <c r="N259" s="93"/>
      <c r="O259" s="97">
        <v>0.27083333333333331</v>
      </c>
      <c r="P259" s="97">
        <v>0.45833333333333331</v>
      </c>
      <c r="Q259" s="97">
        <v>0.70833333333333337</v>
      </c>
      <c r="R259" s="97">
        <v>0.85416666666666663</v>
      </c>
      <c r="S259" s="93"/>
      <c r="T259" s="93"/>
      <c r="U259" s="93" t="s">
        <v>209</v>
      </c>
      <c r="V259" s="93" t="s">
        <v>132</v>
      </c>
      <c r="W259" s="93" t="s">
        <v>133</v>
      </c>
      <c r="X259" s="93" t="s">
        <v>134</v>
      </c>
      <c r="Y259" s="93" t="s">
        <v>135</v>
      </c>
      <c r="Z259" s="93" t="s">
        <v>1062</v>
      </c>
      <c r="AA259" s="93" t="s">
        <v>1063</v>
      </c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112">
        <v>1</v>
      </c>
      <c r="AQ259" s="71" t="s">
        <v>1082</v>
      </c>
    </row>
    <row r="260" spans="1:43" s="3" customFormat="1" ht="11.25" x14ac:dyDescent="0.2">
      <c r="A260" s="93" t="s">
        <v>804</v>
      </c>
      <c r="B260" s="93" t="s">
        <v>775</v>
      </c>
      <c r="C260" s="92">
        <v>318</v>
      </c>
      <c r="D260" s="95" t="s">
        <v>633</v>
      </c>
      <c r="E260" s="93"/>
      <c r="F260" s="94">
        <v>338154.45</v>
      </c>
      <c r="G260" s="94">
        <v>6298072.2800000003</v>
      </c>
      <c r="H260" s="93" t="s">
        <v>552</v>
      </c>
      <c r="I260" s="95" t="s">
        <v>1044</v>
      </c>
      <c r="J260" s="96" t="s">
        <v>566</v>
      </c>
      <c r="K260" s="93"/>
      <c r="L260" s="93"/>
      <c r="M260" s="93"/>
      <c r="N260" s="93"/>
      <c r="O260" s="97">
        <v>0.27083333333333331</v>
      </c>
      <c r="P260" s="97">
        <v>0.45833333333333331</v>
      </c>
      <c r="Q260" s="97">
        <v>0.70833333333333337</v>
      </c>
      <c r="R260" s="97">
        <v>0.85416666666666663</v>
      </c>
      <c r="S260" s="93"/>
      <c r="T260" s="93"/>
      <c r="U260" s="93" t="s">
        <v>198</v>
      </c>
      <c r="V260" s="93" t="s">
        <v>143</v>
      </c>
      <c r="W260" s="93" t="s">
        <v>200</v>
      </c>
      <c r="X260" s="93" t="s">
        <v>201</v>
      </c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112">
        <v>2</v>
      </c>
      <c r="AQ260" s="71" t="s">
        <v>1082</v>
      </c>
    </row>
    <row r="261" spans="1:43" s="3" customFormat="1" ht="11.25" x14ac:dyDescent="0.2">
      <c r="A261" s="93" t="s">
        <v>804</v>
      </c>
      <c r="B261" s="93" t="s">
        <v>936</v>
      </c>
      <c r="C261" s="92">
        <v>319</v>
      </c>
      <c r="D261" s="95" t="s">
        <v>1030</v>
      </c>
      <c r="E261" s="93"/>
      <c r="F261" s="94">
        <v>338221.34</v>
      </c>
      <c r="G261" s="94">
        <v>6298031.4699999997</v>
      </c>
      <c r="H261" s="93" t="s">
        <v>546</v>
      </c>
      <c r="I261" s="95" t="s">
        <v>1045</v>
      </c>
      <c r="J261" s="96" t="s">
        <v>571</v>
      </c>
      <c r="K261" s="93" t="s">
        <v>575</v>
      </c>
      <c r="L261" s="93"/>
      <c r="M261" s="93"/>
      <c r="N261" s="93"/>
      <c r="O261" s="97">
        <v>0.27083333333333331</v>
      </c>
      <c r="P261" s="97">
        <v>0.39583333333333331</v>
      </c>
      <c r="Q261" s="97">
        <v>0.66666666666666663</v>
      </c>
      <c r="R261" s="97">
        <v>0.85416666666666663</v>
      </c>
      <c r="S261" s="93"/>
      <c r="T261" s="93"/>
      <c r="U261" s="93" t="s">
        <v>319</v>
      </c>
      <c r="V261" s="93" t="s">
        <v>321</v>
      </c>
      <c r="W261" s="93" t="s">
        <v>1064</v>
      </c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112">
        <v>1</v>
      </c>
      <c r="AQ261" s="71" t="s">
        <v>1082</v>
      </c>
    </row>
    <row r="262" spans="1:43" s="3" customFormat="1" ht="11.25" x14ac:dyDescent="0.2">
      <c r="A262" s="93" t="s">
        <v>804</v>
      </c>
      <c r="B262" s="93" t="s">
        <v>775</v>
      </c>
      <c r="C262" s="92">
        <v>320</v>
      </c>
      <c r="D262" s="95" t="s">
        <v>1031</v>
      </c>
      <c r="E262" s="93"/>
      <c r="F262" s="94">
        <v>339706.93</v>
      </c>
      <c r="G262" s="94">
        <v>6298111.9699999997</v>
      </c>
      <c r="H262" s="93" t="s">
        <v>546</v>
      </c>
      <c r="I262" s="95" t="s">
        <v>1046</v>
      </c>
      <c r="J262" s="96" t="s">
        <v>566</v>
      </c>
      <c r="K262" s="93"/>
      <c r="L262" s="93"/>
      <c r="M262" s="93"/>
      <c r="N262" s="93"/>
      <c r="O262" s="97">
        <v>0.27083333333333331</v>
      </c>
      <c r="P262" s="97">
        <v>0.45833333333333331</v>
      </c>
      <c r="Q262" s="97">
        <v>0.70833333333333337</v>
      </c>
      <c r="R262" s="97">
        <v>0.85416666666666663</v>
      </c>
      <c r="S262" s="93"/>
      <c r="T262" s="93"/>
      <c r="U262" s="93" t="s">
        <v>132</v>
      </c>
      <c r="V262" s="93" t="s">
        <v>133</v>
      </c>
      <c r="W262" s="93" t="s">
        <v>210</v>
      </c>
      <c r="X262" s="93" t="s">
        <v>134</v>
      </c>
      <c r="Y262" s="93" t="s">
        <v>135</v>
      </c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112">
        <v>2</v>
      </c>
      <c r="AQ262" s="71" t="s">
        <v>1082</v>
      </c>
    </row>
    <row r="263" spans="1:43" s="3" customFormat="1" ht="11.25" x14ac:dyDescent="0.2">
      <c r="A263" s="93" t="s">
        <v>804</v>
      </c>
      <c r="B263" s="93" t="s">
        <v>936</v>
      </c>
      <c r="C263" s="92">
        <v>321</v>
      </c>
      <c r="D263" s="95" t="s">
        <v>1032</v>
      </c>
      <c r="E263" s="93"/>
      <c r="F263" s="94">
        <v>347027.7</v>
      </c>
      <c r="G263" s="94">
        <v>6299218.2000000002</v>
      </c>
      <c r="H263" s="93" t="s">
        <v>549</v>
      </c>
      <c r="I263" s="95" t="s">
        <v>1047</v>
      </c>
      <c r="J263" s="96" t="s">
        <v>575</v>
      </c>
      <c r="K263" s="93" t="s">
        <v>567</v>
      </c>
      <c r="L263" s="93"/>
      <c r="M263" s="93"/>
      <c r="N263" s="93"/>
      <c r="O263" s="97">
        <v>0.66666666666666663</v>
      </c>
      <c r="P263" s="97">
        <v>0.875</v>
      </c>
      <c r="Q263" s="93"/>
      <c r="R263" s="93"/>
      <c r="S263" s="93"/>
      <c r="T263" s="93"/>
      <c r="U263" s="93" t="s">
        <v>328</v>
      </c>
      <c r="V263" s="93" t="s">
        <v>329</v>
      </c>
      <c r="W263" s="93" t="s">
        <v>252</v>
      </c>
      <c r="X263" s="93" t="s">
        <v>606</v>
      </c>
      <c r="Y263" s="93" t="s">
        <v>330</v>
      </c>
      <c r="Z263" s="93" t="s">
        <v>871</v>
      </c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112">
        <v>2</v>
      </c>
      <c r="AQ263" s="71" t="s">
        <v>1082</v>
      </c>
    </row>
    <row r="264" spans="1:43" s="3" customFormat="1" ht="11.25" x14ac:dyDescent="0.2">
      <c r="A264" s="93" t="s">
        <v>804</v>
      </c>
      <c r="B264" s="93" t="s">
        <v>936</v>
      </c>
      <c r="C264" s="92">
        <v>322</v>
      </c>
      <c r="D264" s="95" t="s">
        <v>1038</v>
      </c>
      <c r="E264" s="93"/>
      <c r="F264" s="94">
        <v>346770.7</v>
      </c>
      <c r="G264" s="94">
        <v>6299176.5</v>
      </c>
      <c r="H264" s="93" t="s">
        <v>549</v>
      </c>
      <c r="I264" s="95" t="s">
        <v>1048</v>
      </c>
      <c r="J264" s="96" t="s">
        <v>570</v>
      </c>
      <c r="K264" s="93" t="s">
        <v>573</v>
      </c>
      <c r="L264" s="93"/>
      <c r="M264" s="93"/>
      <c r="N264" s="93"/>
      <c r="O264" s="97">
        <v>0.66666666666666663</v>
      </c>
      <c r="P264" s="97">
        <v>0.875</v>
      </c>
      <c r="Q264" s="93"/>
      <c r="R264" s="93"/>
      <c r="S264" s="93"/>
      <c r="T264" s="93"/>
      <c r="U264" s="93" t="s">
        <v>772</v>
      </c>
      <c r="V264" s="93" t="s">
        <v>1065</v>
      </c>
      <c r="W264" s="93" t="s">
        <v>146</v>
      </c>
      <c r="X264" s="93" t="s">
        <v>147</v>
      </c>
      <c r="Y264" s="93" t="s">
        <v>148</v>
      </c>
      <c r="Z264" s="93" t="s">
        <v>635</v>
      </c>
      <c r="AA264" s="93" t="s">
        <v>149</v>
      </c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112">
        <v>2</v>
      </c>
      <c r="AQ264" s="71" t="s">
        <v>1082</v>
      </c>
    </row>
    <row r="265" spans="1:43" s="3" customFormat="1" ht="11.25" x14ac:dyDescent="0.2">
      <c r="A265" s="93" t="s">
        <v>804</v>
      </c>
      <c r="B265" s="93" t="s">
        <v>936</v>
      </c>
      <c r="C265" s="92">
        <v>323</v>
      </c>
      <c r="D265" s="95" t="s">
        <v>1039</v>
      </c>
      <c r="E265" s="93"/>
      <c r="F265" s="94">
        <v>346519.7</v>
      </c>
      <c r="G265" s="94">
        <v>6299141.5999999996</v>
      </c>
      <c r="H265" s="93" t="s">
        <v>549</v>
      </c>
      <c r="I265" s="95" t="s">
        <v>1049</v>
      </c>
      <c r="J265" s="96" t="s">
        <v>570</v>
      </c>
      <c r="K265" s="93" t="s">
        <v>573</v>
      </c>
      <c r="L265" s="93"/>
      <c r="M265" s="93"/>
      <c r="N265" s="93"/>
      <c r="O265" s="97">
        <v>0.66666666666666663</v>
      </c>
      <c r="P265" s="97">
        <v>0.875</v>
      </c>
      <c r="Q265" s="93"/>
      <c r="R265" s="93"/>
      <c r="S265" s="93"/>
      <c r="T265" s="93"/>
      <c r="U265" s="93" t="s">
        <v>772</v>
      </c>
      <c r="V265" s="93" t="s">
        <v>1065</v>
      </c>
      <c r="W265" s="93" t="s">
        <v>146</v>
      </c>
      <c r="X265" s="93" t="s">
        <v>147</v>
      </c>
      <c r="Y265" s="93" t="s">
        <v>635</v>
      </c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112">
        <v>2</v>
      </c>
      <c r="AQ265" s="71" t="s">
        <v>1082</v>
      </c>
    </row>
    <row r="266" spans="1:43" s="3" customFormat="1" ht="11.25" x14ac:dyDescent="0.2">
      <c r="A266" s="93" t="s">
        <v>804</v>
      </c>
      <c r="B266" s="93" t="s">
        <v>775</v>
      </c>
      <c r="C266" s="92">
        <v>324</v>
      </c>
      <c r="D266" s="95" t="s">
        <v>1040</v>
      </c>
      <c r="E266" s="93"/>
      <c r="F266" s="94">
        <v>346107.5</v>
      </c>
      <c r="G266" s="94">
        <v>6299078.0999999996</v>
      </c>
      <c r="H266" s="93" t="s">
        <v>549</v>
      </c>
      <c r="I266" s="95" t="s">
        <v>1050</v>
      </c>
      <c r="J266" s="96" t="s">
        <v>570</v>
      </c>
      <c r="K266" s="93"/>
      <c r="L266" s="93"/>
      <c r="M266" s="93"/>
      <c r="N266" s="93"/>
      <c r="O266" s="97">
        <v>0.66666666666666663</v>
      </c>
      <c r="P266" s="97">
        <v>0.875</v>
      </c>
      <c r="Q266" s="93"/>
      <c r="R266" s="93"/>
      <c r="S266" s="93"/>
      <c r="T266" s="93"/>
      <c r="U266" s="93" t="s">
        <v>1065</v>
      </c>
      <c r="V266" s="93" t="s">
        <v>146</v>
      </c>
      <c r="W266" s="93" t="s">
        <v>147</v>
      </c>
      <c r="X266" s="93" t="s">
        <v>635</v>
      </c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112">
        <v>2</v>
      </c>
      <c r="AQ266" s="71" t="s">
        <v>1082</v>
      </c>
    </row>
    <row r="267" spans="1:43" s="3" customFormat="1" ht="11.25" x14ac:dyDescent="0.2">
      <c r="A267" s="93" t="s">
        <v>804</v>
      </c>
      <c r="B267" s="93" t="s">
        <v>936</v>
      </c>
      <c r="C267" s="92">
        <v>325</v>
      </c>
      <c r="D267" s="95" t="s">
        <v>1041</v>
      </c>
      <c r="E267" s="93"/>
      <c r="F267" s="94">
        <v>345790.3</v>
      </c>
      <c r="G267" s="94">
        <v>6299034.7000000002</v>
      </c>
      <c r="H267" s="93" t="s">
        <v>549</v>
      </c>
      <c r="I267" s="95" t="s">
        <v>1051</v>
      </c>
      <c r="J267" s="96" t="s">
        <v>570</v>
      </c>
      <c r="K267" s="93" t="s">
        <v>567</v>
      </c>
      <c r="L267" s="93"/>
      <c r="M267" s="93"/>
      <c r="N267" s="93"/>
      <c r="O267" s="97">
        <v>0.66666666666666663</v>
      </c>
      <c r="P267" s="97">
        <v>0.875</v>
      </c>
      <c r="Q267" s="93"/>
      <c r="R267" s="93"/>
      <c r="S267" s="93"/>
      <c r="T267" s="93"/>
      <c r="U267" s="93" t="s">
        <v>1065</v>
      </c>
      <c r="V267" s="93" t="s">
        <v>146</v>
      </c>
      <c r="W267" s="93" t="s">
        <v>147</v>
      </c>
      <c r="X267" s="93" t="s">
        <v>148</v>
      </c>
      <c r="Y267" s="93" t="s">
        <v>1066</v>
      </c>
      <c r="Z267" s="93" t="s">
        <v>635</v>
      </c>
      <c r="AA267" s="93" t="s">
        <v>149</v>
      </c>
      <c r="AB267" s="93" t="s">
        <v>1067</v>
      </c>
      <c r="AC267" s="93" t="s">
        <v>688</v>
      </c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112">
        <v>2</v>
      </c>
      <c r="AQ267" s="71" t="s">
        <v>1082</v>
      </c>
    </row>
    <row r="268" spans="1:43" s="3" customFormat="1" ht="11.25" x14ac:dyDescent="0.2">
      <c r="A268" s="93" t="s">
        <v>804</v>
      </c>
      <c r="B268" s="93" t="s">
        <v>775</v>
      </c>
      <c r="C268" s="92">
        <v>326</v>
      </c>
      <c r="D268" s="95" t="s">
        <v>1033</v>
      </c>
      <c r="E268" s="93"/>
      <c r="F268" s="94">
        <v>345937.4</v>
      </c>
      <c r="G268" s="94">
        <v>6299054.7000000002</v>
      </c>
      <c r="H268" s="93" t="s">
        <v>549</v>
      </c>
      <c r="I268" s="95" t="s">
        <v>1052</v>
      </c>
      <c r="J268" s="98" t="s">
        <v>575</v>
      </c>
      <c r="K268" s="93"/>
      <c r="L268" s="93"/>
      <c r="M268" s="93"/>
      <c r="N268" s="93"/>
      <c r="O268" s="97">
        <v>0.66666666666666663</v>
      </c>
      <c r="P268" s="97">
        <v>0.875</v>
      </c>
      <c r="Q268" s="93"/>
      <c r="R268" s="93"/>
      <c r="S268" s="93"/>
      <c r="T268" s="93"/>
      <c r="U268" s="93" t="s">
        <v>328</v>
      </c>
      <c r="V268" s="93" t="s">
        <v>329</v>
      </c>
      <c r="W268" s="93" t="s">
        <v>252</v>
      </c>
      <c r="X268" s="93" t="s">
        <v>580</v>
      </c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112">
        <v>2</v>
      </c>
      <c r="AQ268" s="71" t="s">
        <v>1082</v>
      </c>
    </row>
    <row r="269" spans="1:43" s="3" customFormat="1" ht="11.25" x14ac:dyDescent="0.2">
      <c r="A269" s="93" t="s">
        <v>804</v>
      </c>
      <c r="B269" s="93" t="s">
        <v>936</v>
      </c>
      <c r="C269" s="92">
        <v>327</v>
      </c>
      <c r="D269" s="95" t="s">
        <v>1042</v>
      </c>
      <c r="E269" s="93"/>
      <c r="F269" s="94">
        <v>345710.33</v>
      </c>
      <c r="G269" s="94">
        <v>6299131.4800000004</v>
      </c>
      <c r="H269" s="93" t="s">
        <v>549</v>
      </c>
      <c r="I269" s="95" t="s">
        <v>1053</v>
      </c>
      <c r="J269" s="98" t="s">
        <v>570</v>
      </c>
      <c r="K269" s="93" t="s">
        <v>567</v>
      </c>
      <c r="L269" s="93"/>
      <c r="M269" s="93"/>
      <c r="N269" s="93"/>
      <c r="O269" s="97">
        <v>0.66666666666666663</v>
      </c>
      <c r="P269" s="97">
        <v>0.875</v>
      </c>
      <c r="Q269" s="93"/>
      <c r="R269" s="93"/>
      <c r="S269" s="93"/>
      <c r="T269" s="93"/>
      <c r="U269" s="93" t="s">
        <v>1065</v>
      </c>
      <c r="V269" s="93" t="s">
        <v>146</v>
      </c>
      <c r="W269" s="93" t="s">
        <v>147</v>
      </c>
      <c r="X269" s="93" t="s">
        <v>688</v>
      </c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112">
        <v>2</v>
      </c>
      <c r="AQ269" s="71" t="s">
        <v>1082</v>
      </c>
    </row>
    <row r="270" spans="1:43" s="3" customFormat="1" ht="11.25" x14ac:dyDescent="0.2">
      <c r="A270" s="93" t="s">
        <v>804</v>
      </c>
      <c r="B270" s="93" t="s">
        <v>775</v>
      </c>
      <c r="C270" s="92">
        <v>328</v>
      </c>
      <c r="D270" s="95" t="s">
        <v>684</v>
      </c>
      <c r="E270" s="93"/>
      <c r="F270" s="94">
        <v>341446.31</v>
      </c>
      <c r="G270" s="94">
        <v>6302547.96</v>
      </c>
      <c r="H270" s="93" t="s">
        <v>565</v>
      </c>
      <c r="I270" s="95" t="s">
        <v>1054</v>
      </c>
      <c r="J270" s="98" t="s">
        <v>571</v>
      </c>
      <c r="K270" s="93"/>
      <c r="L270" s="93"/>
      <c r="M270" s="93"/>
      <c r="N270" s="93"/>
      <c r="O270" s="99">
        <v>0.27083333333333331</v>
      </c>
      <c r="P270" s="98" t="s">
        <v>1061</v>
      </c>
      <c r="Q270" s="99">
        <v>0.66666666666666663</v>
      </c>
      <c r="R270" s="99">
        <v>0.85416666666666663</v>
      </c>
      <c r="S270" s="93"/>
      <c r="T270" s="93"/>
      <c r="U270" s="93" t="s">
        <v>1068</v>
      </c>
      <c r="V270" s="93" t="s">
        <v>312</v>
      </c>
      <c r="W270" s="93" t="s">
        <v>1069</v>
      </c>
      <c r="X270" s="93" t="s">
        <v>574</v>
      </c>
      <c r="Y270" s="93" t="s">
        <v>297</v>
      </c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112">
        <v>1</v>
      </c>
      <c r="AQ270" s="71" t="s">
        <v>1082</v>
      </c>
    </row>
    <row r="271" spans="1:43" s="3" customFormat="1" ht="11.25" x14ac:dyDescent="0.2">
      <c r="A271" s="93" t="s">
        <v>804</v>
      </c>
      <c r="B271" s="93" t="s">
        <v>775</v>
      </c>
      <c r="C271" s="92">
        <v>329</v>
      </c>
      <c r="D271" s="95" t="s">
        <v>1034</v>
      </c>
      <c r="E271" s="93"/>
      <c r="F271" s="94">
        <v>341576.76</v>
      </c>
      <c r="G271" s="94">
        <v>6302530.5300000003</v>
      </c>
      <c r="H271" s="93" t="s">
        <v>565</v>
      </c>
      <c r="I271" s="95" t="s">
        <v>1055</v>
      </c>
      <c r="J271" s="98" t="s">
        <v>571</v>
      </c>
      <c r="K271" s="93"/>
      <c r="L271" s="93"/>
      <c r="M271" s="93"/>
      <c r="N271" s="93"/>
      <c r="O271" s="99">
        <v>0.27083333333333331</v>
      </c>
      <c r="P271" s="97">
        <v>0.45833333333333331</v>
      </c>
      <c r="Q271" s="97">
        <v>0.70833333333333337</v>
      </c>
      <c r="R271" s="99">
        <v>0.85416666666666663</v>
      </c>
      <c r="S271" s="93"/>
      <c r="T271" s="93"/>
      <c r="U271" s="93" t="s">
        <v>231</v>
      </c>
      <c r="V271" s="93" t="s">
        <v>232</v>
      </c>
      <c r="W271" s="93" t="s">
        <v>581</v>
      </c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112">
        <v>1</v>
      </c>
      <c r="AQ271" s="71" t="s">
        <v>1082</v>
      </c>
    </row>
    <row r="272" spans="1:43" s="3" customFormat="1" ht="11.25" x14ac:dyDescent="0.2">
      <c r="A272" s="93" t="s">
        <v>804</v>
      </c>
      <c r="B272" s="93" t="s">
        <v>775</v>
      </c>
      <c r="C272" s="92">
        <v>330</v>
      </c>
      <c r="D272" s="95" t="s">
        <v>1035</v>
      </c>
      <c r="E272" s="93"/>
      <c r="F272" s="94">
        <v>341543.82</v>
      </c>
      <c r="G272" s="94">
        <v>6302496.9299999997</v>
      </c>
      <c r="H272" s="93" t="s">
        <v>565</v>
      </c>
      <c r="I272" s="95" t="s">
        <v>1056</v>
      </c>
      <c r="J272" s="98" t="s">
        <v>571</v>
      </c>
      <c r="K272" s="93"/>
      <c r="L272" s="93"/>
      <c r="M272" s="93"/>
      <c r="N272" s="93"/>
      <c r="O272" s="99">
        <v>0.27083333333333331</v>
      </c>
      <c r="P272" s="97">
        <v>0.45833333333333331</v>
      </c>
      <c r="Q272" s="97">
        <v>0.70833333333333337</v>
      </c>
      <c r="R272" s="99">
        <v>0.85416666666666663</v>
      </c>
      <c r="S272" s="93"/>
      <c r="T272" s="93"/>
      <c r="U272" s="93" t="s">
        <v>172</v>
      </c>
      <c r="V272" s="93" t="s">
        <v>174</v>
      </c>
      <c r="W272" s="93" t="s">
        <v>899</v>
      </c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112">
        <v>1</v>
      </c>
      <c r="AQ272" s="71" t="s">
        <v>1082</v>
      </c>
    </row>
    <row r="273" spans="1:106" s="3" customFormat="1" ht="11.25" x14ac:dyDescent="0.2">
      <c r="A273" s="93" t="s">
        <v>804</v>
      </c>
      <c r="B273" s="93" t="s">
        <v>936</v>
      </c>
      <c r="C273" s="92">
        <v>331</v>
      </c>
      <c r="D273" s="93" t="s">
        <v>998</v>
      </c>
      <c r="E273" s="93"/>
      <c r="F273" s="93"/>
      <c r="G273" s="93"/>
      <c r="H273" s="93" t="s">
        <v>1008</v>
      </c>
      <c r="I273" s="95" t="s">
        <v>1057</v>
      </c>
      <c r="J273" s="98" t="s">
        <v>567</v>
      </c>
      <c r="K273" s="93" t="s">
        <v>570</v>
      </c>
      <c r="L273" s="93"/>
      <c r="M273" s="93"/>
      <c r="N273" s="93"/>
      <c r="O273" s="100">
        <v>0.25</v>
      </c>
      <c r="P273" s="100">
        <v>0.5</v>
      </c>
      <c r="Q273" s="93"/>
      <c r="R273" s="93"/>
      <c r="S273" s="93"/>
      <c r="T273" s="93"/>
      <c r="U273" s="93" t="s">
        <v>1009</v>
      </c>
      <c r="V273" s="93" t="s">
        <v>1012</v>
      </c>
      <c r="W273" s="93" t="s">
        <v>1013</v>
      </c>
      <c r="X273" s="93" t="s">
        <v>1017</v>
      </c>
      <c r="Y273" s="93" t="s">
        <v>692</v>
      </c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112">
        <v>2</v>
      </c>
      <c r="AQ273" s="71" t="s">
        <v>1082</v>
      </c>
    </row>
    <row r="274" spans="1:106" s="3" customFormat="1" ht="11.25" x14ac:dyDescent="0.2">
      <c r="A274" s="93" t="s">
        <v>804</v>
      </c>
      <c r="B274" s="93" t="s">
        <v>775</v>
      </c>
      <c r="C274" s="92">
        <v>332</v>
      </c>
      <c r="D274" s="93" t="s">
        <v>1037</v>
      </c>
      <c r="E274" s="93"/>
      <c r="F274" s="94">
        <v>333001.65000000002</v>
      </c>
      <c r="G274" s="94">
        <v>6291013.71</v>
      </c>
      <c r="H274" s="93" t="s">
        <v>547</v>
      </c>
      <c r="I274" s="95" t="s">
        <v>1058</v>
      </c>
      <c r="J274" s="98" t="s">
        <v>570</v>
      </c>
      <c r="K274" s="93"/>
      <c r="L274" s="93"/>
      <c r="M274" s="93"/>
      <c r="N274" s="93"/>
      <c r="O274" s="100">
        <v>0.25</v>
      </c>
      <c r="P274" s="100">
        <v>0.375</v>
      </c>
      <c r="Q274" s="93"/>
      <c r="R274" s="93"/>
      <c r="S274" s="93"/>
      <c r="T274" s="93"/>
      <c r="U274" s="93" t="s">
        <v>1070</v>
      </c>
      <c r="V274" s="93" t="s">
        <v>770</v>
      </c>
      <c r="W274" s="93" t="s">
        <v>1071</v>
      </c>
      <c r="X274" s="93" t="s">
        <v>1072</v>
      </c>
      <c r="Y274" s="93" t="s">
        <v>1073</v>
      </c>
      <c r="Z274" s="93" t="s">
        <v>1074</v>
      </c>
      <c r="AA274" s="93" t="s">
        <v>1075</v>
      </c>
      <c r="AB274" s="93" t="s">
        <v>1076</v>
      </c>
      <c r="AC274" s="93" t="s">
        <v>1077</v>
      </c>
      <c r="AD274" s="93" t="s">
        <v>1078</v>
      </c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112">
        <v>2</v>
      </c>
      <c r="AQ274" s="71" t="s">
        <v>1082</v>
      </c>
    </row>
    <row r="275" spans="1:106" s="3" customFormat="1" ht="11.25" x14ac:dyDescent="0.2">
      <c r="A275" s="93" t="s">
        <v>804</v>
      </c>
      <c r="B275" s="93" t="s">
        <v>775</v>
      </c>
      <c r="C275" s="92">
        <v>333</v>
      </c>
      <c r="D275" s="95" t="s">
        <v>1036</v>
      </c>
      <c r="E275" s="93"/>
      <c r="F275" s="94">
        <v>353883.33</v>
      </c>
      <c r="G275" s="94">
        <v>6297344.7599999998</v>
      </c>
      <c r="H275" s="93" t="s">
        <v>551</v>
      </c>
      <c r="I275" s="98" t="s">
        <v>1059</v>
      </c>
      <c r="J275" s="93" t="s">
        <v>575</v>
      </c>
      <c r="K275" s="93"/>
      <c r="L275" s="93"/>
      <c r="M275" s="93"/>
      <c r="N275" s="93"/>
      <c r="O275" s="101">
        <v>0.27083333333333331</v>
      </c>
      <c r="P275" s="102">
        <v>0.4375</v>
      </c>
      <c r="Q275" s="97">
        <v>0.6875</v>
      </c>
      <c r="R275" s="97">
        <v>0.89583333333333337</v>
      </c>
      <c r="S275" s="93"/>
      <c r="T275" s="93"/>
      <c r="U275" s="93" t="s">
        <v>329</v>
      </c>
      <c r="V275" s="93" t="s">
        <v>1079</v>
      </c>
      <c r="W275" s="93" t="s">
        <v>1080</v>
      </c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112">
        <v>2</v>
      </c>
      <c r="AQ275" s="71" t="s">
        <v>1082</v>
      </c>
    </row>
    <row r="276" spans="1:106" s="3" customFormat="1" ht="11.25" x14ac:dyDescent="0.2">
      <c r="A276" s="104" t="s">
        <v>804</v>
      </c>
      <c r="B276" s="105" t="s">
        <v>775</v>
      </c>
      <c r="C276" s="106">
        <v>334</v>
      </c>
      <c r="D276" s="107" t="s">
        <v>117</v>
      </c>
      <c r="E276" s="104"/>
      <c r="F276" s="108">
        <v>345927.99</v>
      </c>
      <c r="G276" s="108">
        <v>6290128.9699999997</v>
      </c>
      <c r="H276" s="104" t="s">
        <v>558</v>
      </c>
      <c r="I276" s="109" t="s">
        <v>1060</v>
      </c>
      <c r="J276" s="104" t="s">
        <v>570</v>
      </c>
      <c r="K276" s="104"/>
      <c r="L276" s="104"/>
      <c r="M276" s="104"/>
      <c r="N276" s="110"/>
      <c r="O276" s="101">
        <v>0.54166666666666663</v>
      </c>
      <c r="P276" s="101">
        <v>0.875</v>
      </c>
      <c r="Q276" s="105"/>
      <c r="R276" s="104"/>
      <c r="S276" s="104"/>
      <c r="T276" s="104"/>
      <c r="U276" s="104" t="s">
        <v>389</v>
      </c>
      <c r="V276" s="104" t="s">
        <v>1081</v>
      </c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13">
        <v>1</v>
      </c>
      <c r="AQ276" s="111" t="s">
        <v>1082</v>
      </c>
    </row>
    <row r="277" spans="1:106" s="76" customFormat="1" ht="11.25" x14ac:dyDescent="0.2">
      <c r="A277" s="93" t="s">
        <v>804</v>
      </c>
      <c r="B277" s="93" t="s">
        <v>936</v>
      </c>
      <c r="C277" s="71">
        <v>307</v>
      </c>
      <c r="D277" s="95" t="s">
        <v>1084</v>
      </c>
      <c r="E277" s="68"/>
      <c r="F277" s="94">
        <v>342856.47</v>
      </c>
      <c r="G277" s="94">
        <v>6297192.2599999998</v>
      </c>
      <c r="H277" s="68" t="s">
        <v>549</v>
      </c>
      <c r="I277" s="95" t="s">
        <v>1085</v>
      </c>
      <c r="J277" s="68" t="s">
        <v>571</v>
      </c>
      <c r="K277" s="68" t="s">
        <v>566</v>
      </c>
      <c r="L277" s="68"/>
      <c r="M277" s="68"/>
      <c r="N277" s="68"/>
      <c r="O277" s="97">
        <v>0.66666666666666663</v>
      </c>
      <c r="P277" s="99">
        <v>0.85416666666666663</v>
      </c>
      <c r="Q277" s="71"/>
      <c r="R277" s="71"/>
      <c r="S277" s="71"/>
      <c r="T277" s="71"/>
      <c r="U277" s="68" t="s">
        <v>1068</v>
      </c>
      <c r="V277" s="68" t="s">
        <v>1069</v>
      </c>
      <c r="W277" s="68" t="s">
        <v>199</v>
      </c>
      <c r="X277" s="68" t="s">
        <v>201</v>
      </c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112">
        <v>1</v>
      </c>
      <c r="AQ277" s="71" t="s">
        <v>1082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x14ac:dyDescent="0.2">
      <c r="C278" s="24"/>
      <c r="O278" s="24"/>
      <c r="P278" s="24"/>
      <c r="Q278" s="24"/>
      <c r="R278" s="24"/>
      <c r="S278" s="24"/>
      <c r="T278" s="24"/>
      <c r="AP278" s="60"/>
      <c r="AQ278" s="24"/>
    </row>
    <row r="279" spans="1:106" s="3" customFormat="1" ht="11.25" x14ac:dyDescent="0.2">
      <c r="C279" s="24"/>
      <c r="F279" s="103"/>
      <c r="G279" s="103"/>
      <c r="O279" s="24"/>
      <c r="P279" s="24"/>
      <c r="Q279" s="24"/>
      <c r="R279" s="24"/>
      <c r="S279" s="24"/>
      <c r="T279" s="24"/>
      <c r="AP279" s="60"/>
      <c r="AQ279" s="24"/>
    </row>
  </sheetData>
  <autoFilter ref="A5:AQ251" xr:uid="{00000000-0009-0000-0000-000003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4" filterMode="1"/>
  <dimension ref="A1:AQ262"/>
  <sheetViews>
    <sheetView zoomScaleNormal="100" workbookViewId="0">
      <pane ySplit="5" topLeftCell="A243" activePane="bottomLeft" state="frozen"/>
      <selection pane="bottomLeft" activeCell="C256" sqref="C256"/>
    </sheetView>
  </sheetViews>
  <sheetFormatPr baseColWidth="10" defaultColWidth="11.42578125" defaultRowHeight="12.75" x14ac:dyDescent="0.2"/>
  <cols>
    <col min="1" max="1" width="8.42578125" customWidth="1"/>
    <col min="2" max="2" width="16.42578125" style="36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bestFit="1" customWidth="1"/>
    <col min="22" max="22" width="5.5703125" bestFit="1" customWidth="1"/>
    <col min="23" max="23" width="6.42578125" bestFit="1" customWidth="1"/>
    <col min="24" max="24" width="4.140625" customWidth="1"/>
    <col min="25" max="41" width="4.7109375" customWidth="1"/>
    <col min="42" max="42" width="14" style="67" bestFit="1" customWidth="1"/>
    <col min="43" max="43" width="25.140625" style="25" bestFit="1" customWidth="1"/>
  </cols>
  <sheetData>
    <row r="1" spans="1:43" s="3" customFormat="1" ht="11.25" x14ac:dyDescent="0.2">
      <c r="B1" s="1"/>
      <c r="C1" s="5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60"/>
      <c r="AQ1" s="24"/>
    </row>
    <row r="2" spans="1:43" s="3" customFormat="1" ht="18" x14ac:dyDescent="0.25">
      <c r="B2" s="257" t="s">
        <v>985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74"/>
      <c r="N2" s="74"/>
      <c r="O2" s="74"/>
      <c r="P2" s="74"/>
      <c r="Q2" s="74"/>
      <c r="R2" s="74"/>
      <c r="S2" s="74"/>
      <c r="T2" s="26"/>
      <c r="U2" s="4"/>
      <c r="V2" s="4"/>
      <c r="W2" s="4"/>
      <c r="X2" s="4"/>
      <c r="Y2" s="4"/>
      <c r="Z2" s="4"/>
      <c r="AA2" s="4"/>
      <c r="AB2" s="4"/>
      <c r="AC2" s="4"/>
      <c r="AP2" s="60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8" t="s">
        <v>592</v>
      </c>
      <c r="P3" s="258"/>
      <c r="Q3" s="258"/>
      <c r="R3" s="258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60"/>
      <c r="AQ3" s="24"/>
    </row>
    <row r="4" spans="1:43" s="2" customFormat="1" ht="11.25" x14ac:dyDescent="0.2">
      <c r="C4" s="24"/>
      <c r="O4" s="259" t="s">
        <v>126</v>
      </c>
      <c r="P4" s="260"/>
      <c r="Q4" s="260"/>
      <c r="R4" s="260"/>
      <c r="AP4" s="61"/>
      <c r="AQ4" s="24"/>
    </row>
    <row r="5" spans="1:43" s="24" customFormat="1" ht="33.75" x14ac:dyDescent="0.2">
      <c r="A5" s="56" t="s">
        <v>803</v>
      </c>
      <c r="B5" s="56" t="s">
        <v>0</v>
      </c>
      <c r="C5" s="56" t="s">
        <v>393</v>
      </c>
      <c r="D5" s="56" t="s">
        <v>114</v>
      </c>
      <c r="E5" s="56" t="s">
        <v>12</v>
      </c>
      <c r="F5" s="56" t="s">
        <v>516</v>
      </c>
      <c r="G5" s="56" t="s">
        <v>517</v>
      </c>
      <c r="H5" s="56" t="s">
        <v>543</v>
      </c>
      <c r="I5" s="33" t="s">
        <v>1</v>
      </c>
      <c r="J5" s="33" t="s">
        <v>534</v>
      </c>
      <c r="K5" s="33" t="s">
        <v>535</v>
      </c>
      <c r="L5" s="33" t="s">
        <v>536</v>
      </c>
      <c r="M5" s="33" t="s">
        <v>591</v>
      </c>
      <c r="N5" s="33" t="s">
        <v>591</v>
      </c>
      <c r="O5" s="33" t="s">
        <v>130</v>
      </c>
      <c r="P5" s="33" t="s">
        <v>127</v>
      </c>
      <c r="Q5" s="33" t="s">
        <v>128</v>
      </c>
      <c r="R5" s="33" t="s">
        <v>129</v>
      </c>
      <c r="S5" s="55" t="s">
        <v>568</v>
      </c>
      <c r="T5" s="55" t="s">
        <v>122</v>
      </c>
      <c r="U5" s="55" t="s">
        <v>2</v>
      </c>
      <c r="V5" s="55" t="s">
        <v>3</v>
      </c>
      <c r="W5" s="55" t="s">
        <v>4</v>
      </c>
      <c r="X5" s="55" t="s">
        <v>5</v>
      </c>
      <c r="Y5" s="55" t="s">
        <v>6</v>
      </c>
      <c r="Z5" s="55" t="s">
        <v>7</v>
      </c>
      <c r="AA5" s="55" t="s">
        <v>8</v>
      </c>
      <c r="AB5" s="55" t="s">
        <v>9</v>
      </c>
      <c r="AC5" s="55" t="s">
        <v>10</v>
      </c>
      <c r="AD5" s="55" t="s">
        <v>11</v>
      </c>
      <c r="AE5" s="55" t="s">
        <v>13</v>
      </c>
      <c r="AF5" s="55" t="s">
        <v>14</v>
      </c>
      <c r="AG5" s="55" t="s">
        <v>15</v>
      </c>
      <c r="AH5" s="55" t="s">
        <v>597</v>
      </c>
      <c r="AI5" s="55" t="s">
        <v>598</v>
      </c>
      <c r="AJ5" s="55" t="s">
        <v>599</v>
      </c>
      <c r="AK5" s="55" t="s">
        <v>600</v>
      </c>
      <c r="AL5" s="55" t="s">
        <v>960</v>
      </c>
      <c r="AM5" s="55" t="s">
        <v>961</v>
      </c>
      <c r="AN5" s="55" t="s">
        <v>962</v>
      </c>
      <c r="AO5" s="55" t="s">
        <v>963</v>
      </c>
      <c r="AP5" s="62" t="s">
        <v>790</v>
      </c>
      <c r="AQ5" s="56" t="s">
        <v>791</v>
      </c>
    </row>
    <row r="6" spans="1:43" s="3" customFormat="1" ht="11.25" x14ac:dyDescent="0.2">
      <c r="A6" s="7" t="s">
        <v>804</v>
      </c>
      <c r="B6" s="34" t="s">
        <v>125</v>
      </c>
      <c r="C6" s="21">
        <v>1</v>
      </c>
      <c r="D6" s="5" t="s">
        <v>16</v>
      </c>
      <c r="E6" s="5"/>
      <c r="F6" s="77">
        <v>352880.2</v>
      </c>
      <c r="G6" s="77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3">
        <v>16</v>
      </c>
      <c r="AQ6" s="21" t="s">
        <v>992</v>
      </c>
    </row>
    <row r="7" spans="1:43" s="3" customFormat="1" ht="11.25" x14ac:dyDescent="0.2">
      <c r="A7" s="7" t="s">
        <v>804</v>
      </c>
      <c r="B7" s="34" t="s">
        <v>125</v>
      </c>
      <c r="C7" s="21">
        <v>2</v>
      </c>
      <c r="D7" s="5" t="s">
        <v>17</v>
      </c>
      <c r="E7" s="5"/>
      <c r="F7" s="77">
        <v>352941.86</v>
      </c>
      <c r="G7" s="77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3">
        <v>8</v>
      </c>
      <c r="AQ7" s="21" t="s">
        <v>992</v>
      </c>
    </row>
    <row r="8" spans="1:43" s="3" customFormat="1" ht="11.25" x14ac:dyDescent="0.2">
      <c r="A8" s="7" t="s">
        <v>804</v>
      </c>
      <c r="B8" s="34" t="s">
        <v>123</v>
      </c>
      <c r="C8" s="21">
        <v>3</v>
      </c>
      <c r="D8" s="5" t="s">
        <v>18</v>
      </c>
      <c r="E8" s="5"/>
      <c r="F8" s="77">
        <v>350797.51</v>
      </c>
      <c r="G8" s="77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3">
        <v>4</v>
      </c>
      <c r="AQ8" s="21" t="s">
        <v>992</v>
      </c>
    </row>
    <row r="9" spans="1:43" s="3" customFormat="1" ht="11.25" x14ac:dyDescent="0.2">
      <c r="A9" s="42" t="s">
        <v>805</v>
      </c>
      <c r="B9" s="42" t="s">
        <v>123</v>
      </c>
      <c r="C9" s="41">
        <v>4</v>
      </c>
      <c r="D9" s="42" t="s">
        <v>19</v>
      </c>
      <c r="E9" s="42"/>
      <c r="F9" s="78">
        <v>351150.01</v>
      </c>
      <c r="G9" s="78">
        <v>6301132.9100000001</v>
      </c>
      <c r="H9" s="42" t="s">
        <v>545</v>
      </c>
      <c r="I9" s="42" t="s">
        <v>402</v>
      </c>
      <c r="J9" s="42" t="s">
        <v>567</v>
      </c>
      <c r="K9" s="42"/>
      <c r="L9" s="42"/>
      <c r="M9" s="42"/>
      <c r="N9" s="42"/>
      <c r="O9" s="44">
        <v>0.27083333333333331</v>
      </c>
      <c r="P9" s="44">
        <v>0.4375</v>
      </c>
      <c r="Q9" s="44">
        <v>0.70833333333333337</v>
      </c>
      <c r="R9" s="44">
        <v>0.83333333333333337</v>
      </c>
      <c r="S9" s="42"/>
      <c r="T9" s="42"/>
      <c r="U9" s="42" t="s">
        <v>142</v>
      </c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64">
        <v>4</v>
      </c>
      <c r="AQ9" s="41" t="s">
        <v>992</v>
      </c>
    </row>
    <row r="10" spans="1:43" s="3" customFormat="1" ht="15" x14ac:dyDescent="0.2">
      <c r="A10" s="7" t="s">
        <v>804</v>
      </c>
      <c r="B10" s="34" t="s">
        <v>123</v>
      </c>
      <c r="C10" s="21">
        <v>5</v>
      </c>
      <c r="D10" s="5" t="s">
        <v>20</v>
      </c>
      <c r="E10" s="5"/>
      <c r="F10" s="77">
        <v>358827.31</v>
      </c>
      <c r="G10" s="77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3">
        <v>4</v>
      </c>
      <c r="AQ10" s="21" t="s">
        <v>992</v>
      </c>
    </row>
    <row r="11" spans="1:43" s="3" customFormat="1" ht="15" x14ac:dyDescent="0.2">
      <c r="A11" s="7" t="s">
        <v>804</v>
      </c>
      <c r="B11" s="34" t="s">
        <v>123</v>
      </c>
      <c r="C11" s="21">
        <v>6</v>
      </c>
      <c r="D11" s="5" t="s">
        <v>621</v>
      </c>
      <c r="E11" s="5"/>
      <c r="F11" s="79">
        <v>348159</v>
      </c>
      <c r="G11" s="79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3">
        <v>4</v>
      </c>
      <c r="AQ11" s="21" t="s">
        <v>992</v>
      </c>
    </row>
    <row r="12" spans="1:43" s="3" customFormat="1" ht="15" x14ac:dyDescent="0.2">
      <c r="A12" s="7" t="s">
        <v>804</v>
      </c>
      <c r="B12" s="34" t="s">
        <v>123</v>
      </c>
      <c r="C12" s="21">
        <v>7</v>
      </c>
      <c r="D12" s="5" t="s">
        <v>21</v>
      </c>
      <c r="E12" s="5"/>
      <c r="F12" s="77">
        <v>348018.51</v>
      </c>
      <c r="G12" s="77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3">
        <v>4</v>
      </c>
      <c r="AQ12" s="21" t="s">
        <v>992</v>
      </c>
    </row>
    <row r="13" spans="1:43" s="3" customFormat="1" ht="11.25" x14ac:dyDescent="0.2">
      <c r="A13" s="7" t="s">
        <v>804</v>
      </c>
      <c r="B13" s="34" t="s">
        <v>125</v>
      </c>
      <c r="C13" s="21">
        <v>8</v>
      </c>
      <c r="D13" s="5" t="s">
        <v>22</v>
      </c>
      <c r="E13" s="5"/>
      <c r="F13" s="77">
        <v>341288.61</v>
      </c>
      <c r="G13" s="77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3">
        <v>4</v>
      </c>
      <c r="AQ13" s="21" t="s">
        <v>992</v>
      </c>
    </row>
    <row r="14" spans="1:43" s="3" customFormat="1" ht="11.25" x14ac:dyDescent="0.2">
      <c r="A14" s="7" t="s">
        <v>804</v>
      </c>
      <c r="B14" s="34" t="s">
        <v>125</v>
      </c>
      <c r="C14" s="21">
        <v>9</v>
      </c>
      <c r="D14" s="5" t="s">
        <v>23</v>
      </c>
      <c r="E14" s="5"/>
      <c r="F14" s="77">
        <v>336791.45</v>
      </c>
      <c r="G14" s="77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3">
        <v>10</v>
      </c>
      <c r="AQ14" s="21" t="s">
        <v>992</v>
      </c>
    </row>
    <row r="15" spans="1:43" s="3" customFormat="1" ht="11.25" x14ac:dyDescent="0.2">
      <c r="A15" s="7" t="s">
        <v>804</v>
      </c>
      <c r="B15" s="34" t="s">
        <v>123</v>
      </c>
      <c r="C15" s="21">
        <v>10</v>
      </c>
      <c r="D15" s="5" t="s">
        <v>24</v>
      </c>
      <c r="E15" s="5"/>
      <c r="F15" s="77">
        <v>353788.28</v>
      </c>
      <c r="G15" s="77">
        <v>6280015.0499999998</v>
      </c>
      <c r="H15" s="9" t="s">
        <v>548</v>
      </c>
      <c r="I15" s="5" t="s">
        <v>879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878</v>
      </c>
      <c r="AG15" s="5"/>
      <c r="AH15" s="5"/>
      <c r="AI15" s="5"/>
      <c r="AJ15" s="5"/>
      <c r="AK15" s="5"/>
      <c r="AL15" s="7"/>
      <c r="AM15" s="7"/>
      <c r="AN15" s="7"/>
      <c r="AO15" s="7"/>
      <c r="AP15" s="63">
        <v>10</v>
      </c>
      <c r="AQ15" s="21" t="s">
        <v>992</v>
      </c>
    </row>
    <row r="16" spans="1:43" s="3" customFormat="1" ht="15" x14ac:dyDescent="0.2">
      <c r="A16" s="7" t="s">
        <v>804</v>
      </c>
      <c r="B16" s="34" t="s">
        <v>123</v>
      </c>
      <c r="C16" s="21">
        <v>11</v>
      </c>
      <c r="D16" s="5" t="s">
        <v>25</v>
      </c>
      <c r="E16" s="5"/>
      <c r="F16" s="77">
        <v>347012.18</v>
      </c>
      <c r="G16" s="77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3">
        <v>6</v>
      </c>
      <c r="AQ16" s="21" t="s">
        <v>992</v>
      </c>
    </row>
    <row r="17" spans="1:43" s="3" customFormat="1" ht="15" x14ac:dyDescent="0.2">
      <c r="A17" s="7" t="s">
        <v>804</v>
      </c>
      <c r="B17" s="34" t="s">
        <v>125</v>
      </c>
      <c r="C17" s="21">
        <v>12</v>
      </c>
      <c r="D17" s="5" t="s">
        <v>26</v>
      </c>
      <c r="E17" s="5"/>
      <c r="F17" s="77">
        <v>346484.64</v>
      </c>
      <c r="G17" s="77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3">
        <v>8</v>
      </c>
      <c r="AQ17" s="21" t="s">
        <v>992</v>
      </c>
    </row>
    <row r="18" spans="1:43" s="3" customFormat="1" ht="11.25" x14ac:dyDescent="0.2">
      <c r="A18" s="7" t="s">
        <v>804</v>
      </c>
      <c r="B18" s="34" t="s">
        <v>123</v>
      </c>
      <c r="C18" s="21">
        <v>13</v>
      </c>
      <c r="D18" s="5" t="s">
        <v>27</v>
      </c>
      <c r="E18" s="5"/>
      <c r="F18" s="77">
        <v>352693.84</v>
      </c>
      <c r="G18" s="77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3">
        <v>6</v>
      </c>
      <c r="AQ18" s="21" t="s">
        <v>992</v>
      </c>
    </row>
    <row r="19" spans="1:43" s="3" customFormat="1" ht="11.25" x14ac:dyDescent="0.2">
      <c r="A19" s="7" t="s">
        <v>804</v>
      </c>
      <c r="B19" s="34" t="s">
        <v>123</v>
      </c>
      <c r="C19" s="21">
        <v>14</v>
      </c>
      <c r="D19" s="5" t="s">
        <v>657</v>
      </c>
      <c r="E19" s="5"/>
      <c r="F19" s="77">
        <v>339895.55</v>
      </c>
      <c r="G19" s="77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3">
        <v>4</v>
      </c>
      <c r="AQ19" s="21" t="s">
        <v>992</v>
      </c>
    </row>
    <row r="20" spans="1:43" s="3" customFormat="1" ht="11.25" x14ac:dyDescent="0.2">
      <c r="A20" s="7" t="s">
        <v>804</v>
      </c>
      <c r="B20" s="34" t="s">
        <v>123</v>
      </c>
      <c r="C20" s="21">
        <v>15</v>
      </c>
      <c r="D20" s="5" t="s">
        <v>28</v>
      </c>
      <c r="E20" s="5"/>
      <c r="F20" s="77">
        <v>341476.72</v>
      </c>
      <c r="G20" s="77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3">
        <v>5</v>
      </c>
      <c r="AQ20" s="21" t="s">
        <v>992</v>
      </c>
    </row>
    <row r="21" spans="1:43" s="16" customFormat="1" ht="11.25" x14ac:dyDescent="0.2">
      <c r="A21" s="42" t="s">
        <v>805</v>
      </c>
      <c r="B21" s="46" t="s">
        <v>123</v>
      </c>
      <c r="C21" s="41">
        <v>16</v>
      </c>
      <c r="D21" s="38" t="s">
        <v>29</v>
      </c>
      <c r="E21" s="38"/>
      <c r="F21" s="80">
        <v>342804.63</v>
      </c>
      <c r="G21" s="80">
        <v>6297184.5300000003</v>
      </c>
      <c r="H21" s="43" t="s">
        <v>550</v>
      </c>
      <c r="I21" s="38" t="s">
        <v>413</v>
      </c>
      <c r="J21" s="38" t="s">
        <v>571</v>
      </c>
      <c r="K21" s="38"/>
      <c r="L21" s="38"/>
      <c r="M21" s="40"/>
      <c r="N21" s="40"/>
      <c r="O21" s="44">
        <v>0.6875</v>
      </c>
      <c r="P21" s="44">
        <v>0.91666666666666663</v>
      </c>
      <c r="Q21" s="47"/>
      <c r="R21" s="47"/>
      <c r="S21" s="41"/>
      <c r="T21" s="41"/>
      <c r="U21" s="38" t="s">
        <v>176</v>
      </c>
      <c r="V21" s="38" t="s">
        <v>177</v>
      </c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42"/>
      <c r="AM21" s="42"/>
      <c r="AN21" s="42"/>
      <c r="AO21" s="42"/>
      <c r="AP21" s="65"/>
      <c r="AQ21" s="41" t="s">
        <v>992</v>
      </c>
    </row>
    <row r="22" spans="1:43" s="3" customFormat="1" ht="11.25" x14ac:dyDescent="0.2">
      <c r="A22" s="7" t="s">
        <v>804</v>
      </c>
      <c r="B22" s="34" t="s">
        <v>125</v>
      </c>
      <c r="C22" s="21">
        <v>17</v>
      </c>
      <c r="D22" s="5" t="s">
        <v>108</v>
      </c>
      <c r="E22" s="5"/>
      <c r="F22" s="77">
        <v>346390.48</v>
      </c>
      <c r="G22" s="77">
        <v>6299487.7000000002</v>
      </c>
      <c r="H22" s="9" t="s">
        <v>549</v>
      </c>
      <c r="I22" s="5" t="s">
        <v>925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3">
        <v>4</v>
      </c>
      <c r="AQ22" s="21" t="s">
        <v>992</v>
      </c>
    </row>
    <row r="23" spans="1:43" s="3" customFormat="1" ht="11.25" x14ac:dyDescent="0.2">
      <c r="A23" s="7" t="s">
        <v>804</v>
      </c>
      <c r="B23" s="34" t="s">
        <v>123</v>
      </c>
      <c r="C23" s="21">
        <v>18</v>
      </c>
      <c r="D23" s="5" t="s">
        <v>658</v>
      </c>
      <c r="E23" s="5"/>
      <c r="F23" s="77">
        <v>340430.44</v>
      </c>
      <c r="G23" s="77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3">
        <v>3</v>
      </c>
      <c r="AQ23" s="21" t="s">
        <v>992</v>
      </c>
    </row>
    <row r="24" spans="1:43" s="3" customFormat="1" ht="11.25" x14ac:dyDescent="0.2">
      <c r="A24" s="7" t="s">
        <v>804</v>
      </c>
      <c r="B24" s="34" t="s">
        <v>123</v>
      </c>
      <c r="C24" s="21">
        <v>19</v>
      </c>
      <c r="D24" s="5" t="s">
        <v>30</v>
      </c>
      <c r="E24" s="5"/>
      <c r="F24" s="77">
        <v>347000.49</v>
      </c>
      <c r="G24" s="77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3">
        <v>4</v>
      </c>
      <c r="AQ24" s="21" t="s">
        <v>992</v>
      </c>
    </row>
    <row r="25" spans="1:43" s="3" customFormat="1" ht="11.25" x14ac:dyDescent="0.2">
      <c r="A25" s="7" t="s">
        <v>804</v>
      </c>
      <c r="B25" s="34" t="s">
        <v>123</v>
      </c>
      <c r="C25" s="21">
        <v>20</v>
      </c>
      <c r="D25" s="5" t="s">
        <v>31</v>
      </c>
      <c r="E25" s="5"/>
      <c r="F25" s="77">
        <v>347019.32</v>
      </c>
      <c r="G25" s="77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3">
        <v>4</v>
      </c>
      <c r="AQ25" s="21" t="s">
        <v>992</v>
      </c>
    </row>
    <row r="26" spans="1:43" s="3" customFormat="1" ht="11.25" x14ac:dyDescent="0.2">
      <c r="A26" s="7" t="s">
        <v>804</v>
      </c>
      <c r="B26" s="34" t="s">
        <v>125</v>
      </c>
      <c r="C26" s="21">
        <v>21</v>
      </c>
      <c r="D26" s="5" t="s">
        <v>32</v>
      </c>
      <c r="E26" s="5"/>
      <c r="F26" s="77">
        <v>353951.48</v>
      </c>
      <c r="G26" s="77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3">
        <v>4</v>
      </c>
      <c r="AQ26" s="21" t="s">
        <v>992</v>
      </c>
    </row>
    <row r="27" spans="1:43" s="3" customFormat="1" ht="15" x14ac:dyDescent="0.2">
      <c r="A27" s="7" t="s">
        <v>804</v>
      </c>
      <c r="B27" s="34" t="s">
        <v>123</v>
      </c>
      <c r="C27" s="21">
        <v>22</v>
      </c>
      <c r="D27" s="5" t="s">
        <v>33</v>
      </c>
      <c r="E27" s="5"/>
      <c r="F27" s="77">
        <v>352636.54</v>
      </c>
      <c r="G27" s="77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3">
        <v>5</v>
      </c>
      <c r="AQ27" s="21" t="s">
        <v>992</v>
      </c>
    </row>
    <row r="28" spans="1:43" s="3" customFormat="1" ht="11.25" x14ac:dyDescent="0.2">
      <c r="A28" s="7" t="s">
        <v>804</v>
      </c>
      <c r="B28" s="34" t="s">
        <v>123</v>
      </c>
      <c r="C28" s="21">
        <v>23</v>
      </c>
      <c r="D28" s="5" t="s">
        <v>34</v>
      </c>
      <c r="E28" s="5"/>
      <c r="F28" s="77">
        <v>339764.44</v>
      </c>
      <c r="G28" s="77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3">
        <v>4</v>
      </c>
      <c r="AQ28" s="21" t="s">
        <v>992</v>
      </c>
    </row>
    <row r="29" spans="1:43" s="3" customFormat="1" ht="11.25" x14ac:dyDescent="0.2">
      <c r="A29" s="7" t="s">
        <v>804</v>
      </c>
      <c r="B29" s="34" t="s">
        <v>123</v>
      </c>
      <c r="C29" s="21">
        <v>26</v>
      </c>
      <c r="D29" s="5" t="s">
        <v>113</v>
      </c>
      <c r="E29" s="5" t="s">
        <v>112</v>
      </c>
      <c r="F29" s="77">
        <v>341400.3</v>
      </c>
      <c r="G29" s="77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3">
        <v>5</v>
      </c>
      <c r="AQ29" s="21" t="s">
        <v>992</v>
      </c>
    </row>
    <row r="30" spans="1:43" s="3" customFormat="1" ht="11.25" x14ac:dyDescent="0.2">
      <c r="A30" s="7" t="s">
        <v>804</v>
      </c>
      <c r="B30" s="34" t="s">
        <v>123</v>
      </c>
      <c r="C30" s="21">
        <v>28</v>
      </c>
      <c r="D30" s="5" t="s">
        <v>35</v>
      </c>
      <c r="E30" s="5"/>
      <c r="F30" s="77">
        <v>346955.88</v>
      </c>
      <c r="G30" s="77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3">
        <v>4</v>
      </c>
      <c r="AQ30" s="21" t="s">
        <v>992</v>
      </c>
    </row>
    <row r="31" spans="1:43" s="3" customFormat="1" ht="11.25" x14ac:dyDescent="0.2">
      <c r="A31" s="7" t="s">
        <v>804</v>
      </c>
      <c r="B31" s="34" t="s">
        <v>125</v>
      </c>
      <c r="C31" s="21">
        <v>29</v>
      </c>
      <c r="D31" s="5" t="s">
        <v>36</v>
      </c>
      <c r="E31" s="5"/>
      <c r="F31" s="77">
        <v>346891.96</v>
      </c>
      <c r="G31" s="77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3">
        <v>3</v>
      </c>
      <c r="AQ31" s="21" t="s">
        <v>992</v>
      </c>
    </row>
    <row r="32" spans="1:43" s="3" customFormat="1" ht="11.25" x14ac:dyDescent="0.2">
      <c r="A32" s="42" t="s">
        <v>805</v>
      </c>
      <c r="B32" s="42" t="s">
        <v>123</v>
      </c>
      <c r="C32" s="41">
        <v>30</v>
      </c>
      <c r="D32" s="42" t="s">
        <v>37</v>
      </c>
      <c r="E32" s="42"/>
      <c r="F32" s="78">
        <v>351578.64</v>
      </c>
      <c r="G32" s="78">
        <v>6297138.3799999999</v>
      </c>
      <c r="H32" s="42" t="s">
        <v>551</v>
      </c>
      <c r="I32" s="42" t="s">
        <v>421</v>
      </c>
      <c r="J32" s="42" t="s">
        <v>566</v>
      </c>
      <c r="K32" s="42"/>
      <c r="L32" s="42"/>
      <c r="M32" s="42"/>
      <c r="N32" s="42"/>
      <c r="O32" s="44">
        <v>0.29166666666666669</v>
      </c>
      <c r="P32" s="44">
        <v>0.41666666666666669</v>
      </c>
      <c r="Q32" s="42"/>
      <c r="R32" s="42"/>
      <c r="S32" s="42"/>
      <c r="T32" s="42"/>
      <c r="U32" s="42" t="s">
        <v>195</v>
      </c>
      <c r="V32" s="42" t="s">
        <v>202</v>
      </c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64">
        <v>4</v>
      </c>
      <c r="AQ32" s="41" t="s">
        <v>992</v>
      </c>
    </row>
    <row r="33" spans="1:43" s="3" customFormat="1" ht="11.25" x14ac:dyDescent="0.2">
      <c r="A33" s="7" t="s">
        <v>804</v>
      </c>
      <c r="B33" s="34" t="s">
        <v>125</v>
      </c>
      <c r="C33" s="21">
        <v>31</v>
      </c>
      <c r="D33" s="5" t="s">
        <v>38</v>
      </c>
      <c r="E33" s="5"/>
      <c r="F33" s="77">
        <v>336767.86</v>
      </c>
      <c r="G33" s="77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3">
        <v>4</v>
      </c>
      <c r="AQ33" s="21" t="s">
        <v>992</v>
      </c>
    </row>
    <row r="34" spans="1:43" s="3" customFormat="1" ht="15" x14ac:dyDescent="0.2">
      <c r="A34" s="7" t="s">
        <v>804</v>
      </c>
      <c r="B34" s="34" t="s">
        <v>123</v>
      </c>
      <c r="C34" s="21">
        <v>32</v>
      </c>
      <c r="D34" s="5" t="s">
        <v>39</v>
      </c>
      <c r="E34" s="5"/>
      <c r="F34" s="77">
        <v>339866.56</v>
      </c>
      <c r="G34" s="77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3">
        <v>3</v>
      </c>
      <c r="AQ34" s="21" t="s">
        <v>992</v>
      </c>
    </row>
    <row r="35" spans="1:43" s="3" customFormat="1" ht="11.25" x14ac:dyDescent="0.2">
      <c r="A35" s="7" t="s">
        <v>804</v>
      </c>
      <c r="B35" s="34" t="s">
        <v>123</v>
      </c>
      <c r="C35" s="21">
        <v>33</v>
      </c>
      <c r="D35" s="5" t="s">
        <v>40</v>
      </c>
      <c r="E35" s="5"/>
      <c r="F35" s="77">
        <v>337048.2</v>
      </c>
      <c r="G35" s="77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3">
        <v>3</v>
      </c>
      <c r="AQ35" s="21" t="s">
        <v>992</v>
      </c>
    </row>
    <row r="36" spans="1:43" s="16" customFormat="1" ht="11.25" x14ac:dyDescent="0.2">
      <c r="A36" s="42" t="s">
        <v>805</v>
      </c>
      <c r="B36" s="46" t="s">
        <v>123</v>
      </c>
      <c r="C36" s="41">
        <v>34</v>
      </c>
      <c r="D36" s="38" t="s">
        <v>41</v>
      </c>
      <c r="E36" s="38"/>
      <c r="F36" s="80">
        <v>335557.61</v>
      </c>
      <c r="G36" s="80">
        <v>6298194.6900000004</v>
      </c>
      <c r="H36" s="43" t="s">
        <v>552</v>
      </c>
      <c r="I36" s="38" t="s">
        <v>425</v>
      </c>
      <c r="J36" s="38" t="s">
        <v>566</v>
      </c>
      <c r="K36" s="38"/>
      <c r="L36" s="38"/>
      <c r="M36" s="40"/>
      <c r="N36" s="40"/>
      <c r="O36" s="44">
        <v>0.27083333333333331</v>
      </c>
      <c r="P36" s="44">
        <v>0.35416666666666669</v>
      </c>
      <c r="Q36" s="47"/>
      <c r="R36" s="47"/>
      <c r="S36" s="41"/>
      <c r="T36" s="41"/>
      <c r="U36" s="38" t="s">
        <v>209</v>
      </c>
      <c r="V36" s="38" t="s">
        <v>132</v>
      </c>
      <c r="W36" s="38" t="s">
        <v>133</v>
      </c>
      <c r="X36" s="38" t="s">
        <v>134</v>
      </c>
      <c r="Y36" s="38" t="s">
        <v>135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42"/>
      <c r="AM36" s="42"/>
      <c r="AN36" s="42"/>
      <c r="AO36" s="42"/>
      <c r="AP36" s="65"/>
      <c r="AQ36" s="41" t="s">
        <v>992</v>
      </c>
    </row>
    <row r="37" spans="1:43" s="3" customFormat="1" ht="15" x14ac:dyDescent="0.2">
      <c r="A37" s="7" t="s">
        <v>804</v>
      </c>
      <c r="B37" s="34" t="s">
        <v>123</v>
      </c>
      <c r="C37" s="21">
        <v>35</v>
      </c>
      <c r="D37" s="5" t="s">
        <v>42</v>
      </c>
      <c r="E37" s="5"/>
      <c r="F37" s="77">
        <v>338158.27</v>
      </c>
      <c r="G37" s="77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3">
        <v>5</v>
      </c>
      <c r="AQ37" s="21" t="s">
        <v>992</v>
      </c>
    </row>
    <row r="38" spans="1:43" s="3" customFormat="1" ht="15" x14ac:dyDescent="0.2">
      <c r="A38" s="7" t="s">
        <v>804</v>
      </c>
      <c r="B38" s="34" t="s">
        <v>125</v>
      </c>
      <c r="C38" s="21">
        <v>36</v>
      </c>
      <c r="D38" s="5" t="s">
        <v>43</v>
      </c>
      <c r="E38" s="5"/>
      <c r="F38" s="77">
        <v>350940.52</v>
      </c>
      <c r="G38" s="77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3">
        <v>4</v>
      </c>
      <c r="AQ38" s="21" t="s">
        <v>992</v>
      </c>
    </row>
    <row r="39" spans="1:43" s="3" customFormat="1" ht="11.25" x14ac:dyDescent="0.2">
      <c r="A39" s="7" t="s">
        <v>804</v>
      </c>
      <c r="B39" s="34" t="s">
        <v>125</v>
      </c>
      <c r="C39" s="21">
        <v>38</v>
      </c>
      <c r="D39" s="5" t="s">
        <v>44</v>
      </c>
      <c r="E39" s="5"/>
      <c r="F39" s="77">
        <v>353932.95</v>
      </c>
      <c r="G39" s="77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3">
        <v>2</v>
      </c>
      <c r="AQ39" s="21" t="s">
        <v>992</v>
      </c>
    </row>
    <row r="40" spans="1:43" s="3" customFormat="1" ht="11.25" x14ac:dyDescent="0.2">
      <c r="A40" s="42" t="s">
        <v>805</v>
      </c>
      <c r="B40" s="42" t="s">
        <v>123</v>
      </c>
      <c r="C40" s="41">
        <v>40</v>
      </c>
      <c r="D40" s="42" t="s">
        <v>45</v>
      </c>
      <c r="E40" s="42"/>
      <c r="F40" s="78">
        <v>342809.34</v>
      </c>
      <c r="G40" s="78">
        <v>6306823.6399999997</v>
      </c>
      <c r="H40" s="42" t="s">
        <v>553</v>
      </c>
      <c r="I40" s="42" t="s">
        <v>429</v>
      </c>
      <c r="J40" s="42" t="s">
        <v>573</v>
      </c>
      <c r="K40" s="42"/>
      <c r="L40" s="42"/>
      <c r="M40" s="42"/>
      <c r="N40" s="42"/>
      <c r="O40" s="44">
        <v>0.25</v>
      </c>
      <c r="P40" s="44">
        <v>0.41666666666666669</v>
      </c>
      <c r="Q40" s="44">
        <v>0.72916666666666663</v>
      </c>
      <c r="R40" s="44">
        <v>0.85416666666666663</v>
      </c>
      <c r="S40" s="42"/>
      <c r="T40" s="42"/>
      <c r="U40" s="42" t="s">
        <v>215</v>
      </c>
      <c r="V40" s="42" t="s">
        <v>216</v>
      </c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64">
        <v>4</v>
      </c>
      <c r="AQ40" s="41" t="s">
        <v>992</v>
      </c>
    </row>
    <row r="41" spans="1:43" s="3" customFormat="1" ht="11.25" x14ac:dyDescent="0.2">
      <c r="A41" s="7" t="s">
        <v>804</v>
      </c>
      <c r="B41" s="34" t="s">
        <v>123</v>
      </c>
      <c r="C41" s="21">
        <v>41</v>
      </c>
      <c r="D41" s="5" t="s">
        <v>46</v>
      </c>
      <c r="E41" s="5"/>
      <c r="F41" s="77">
        <v>346825.39</v>
      </c>
      <c r="G41" s="77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3">
        <v>8</v>
      </c>
      <c r="AQ41" s="21" t="s">
        <v>992</v>
      </c>
    </row>
    <row r="42" spans="1:43" s="16" customFormat="1" ht="11.25" x14ac:dyDescent="0.2">
      <c r="A42" s="42" t="s">
        <v>805</v>
      </c>
      <c r="B42" s="46" t="s">
        <v>123</v>
      </c>
      <c r="C42" s="41">
        <v>43</v>
      </c>
      <c r="D42" s="38" t="s">
        <v>47</v>
      </c>
      <c r="E42" s="38"/>
      <c r="F42" s="80">
        <v>343858.5</v>
      </c>
      <c r="G42" s="80">
        <v>6298610.71</v>
      </c>
      <c r="H42" s="43" t="s">
        <v>549</v>
      </c>
      <c r="I42" s="38" t="s">
        <v>431</v>
      </c>
      <c r="J42" s="38" t="s">
        <v>575</v>
      </c>
      <c r="K42" s="38"/>
      <c r="L42" s="38"/>
      <c r="M42" s="40"/>
      <c r="N42" s="40"/>
      <c r="O42" s="44">
        <v>0.72916666666666663</v>
      </c>
      <c r="P42" s="44">
        <v>0.89583333333333337</v>
      </c>
      <c r="Q42" s="47"/>
      <c r="R42" s="47"/>
      <c r="S42" s="41"/>
      <c r="T42" s="41"/>
      <c r="U42" s="38" t="s">
        <v>222</v>
      </c>
      <c r="V42" s="38" t="s">
        <v>223</v>
      </c>
      <c r="W42" s="38" t="s">
        <v>224</v>
      </c>
      <c r="X42" s="38" t="s">
        <v>225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42"/>
      <c r="AM42" s="42"/>
      <c r="AN42" s="42"/>
      <c r="AO42" s="42"/>
      <c r="AP42" s="65"/>
      <c r="AQ42" s="41" t="s">
        <v>992</v>
      </c>
    </row>
    <row r="43" spans="1:43" s="3" customFormat="1" ht="11.25" x14ac:dyDescent="0.2">
      <c r="A43" s="7" t="s">
        <v>804</v>
      </c>
      <c r="B43" s="34" t="s">
        <v>123</v>
      </c>
      <c r="C43" s="21">
        <v>44</v>
      </c>
      <c r="D43" s="5" t="s">
        <v>671</v>
      </c>
      <c r="E43" s="5"/>
      <c r="F43" s="77">
        <v>341476.72</v>
      </c>
      <c r="G43" s="77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3">
        <v>3</v>
      </c>
      <c r="AQ43" s="21" t="s">
        <v>992</v>
      </c>
    </row>
    <row r="44" spans="1:43" s="3" customFormat="1" ht="11.25" x14ac:dyDescent="0.2">
      <c r="A44" s="7" t="s">
        <v>804</v>
      </c>
      <c r="B44" s="34" t="s">
        <v>123</v>
      </c>
      <c r="C44" s="21">
        <v>45</v>
      </c>
      <c r="D44" s="5" t="s">
        <v>659</v>
      </c>
      <c r="E44" s="5"/>
      <c r="F44" s="77">
        <v>342703.58</v>
      </c>
      <c r="G44" s="77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3">
        <v>2</v>
      </c>
      <c r="AQ44" s="21" t="s">
        <v>992</v>
      </c>
    </row>
    <row r="45" spans="1:43" s="3" customFormat="1" ht="11.25" x14ac:dyDescent="0.2">
      <c r="A45" s="7" t="s">
        <v>804</v>
      </c>
      <c r="B45" s="34" t="s">
        <v>123</v>
      </c>
      <c r="C45" s="21">
        <v>47</v>
      </c>
      <c r="D45" s="5" t="s">
        <v>48</v>
      </c>
      <c r="E45" s="5"/>
      <c r="F45" s="77">
        <v>347157.73</v>
      </c>
      <c r="G45" s="77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3">
        <v>4</v>
      </c>
      <c r="AQ45" s="21" t="s">
        <v>992</v>
      </c>
    </row>
    <row r="46" spans="1:43" s="3" customFormat="1" ht="11.25" x14ac:dyDescent="0.2">
      <c r="A46" s="42" t="s">
        <v>805</v>
      </c>
      <c r="B46" s="42" t="s">
        <v>123</v>
      </c>
      <c r="C46" s="41">
        <v>48</v>
      </c>
      <c r="D46" s="42" t="s">
        <v>49</v>
      </c>
      <c r="E46" s="42"/>
      <c r="F46" s="78">
        <v>351474.58</v>
      </c>
      <c r="G46" s="78">
        <v>6297091.5199999996</v>
      </c>
      <c r="H46" s="42" t="s">
        <v>551</v>
      </c>
      <c r="I46" s="42" t="s">
        <v>434</v>
      </c>
      <c r="J46" s="42" t="s">
        <v>571</v>
      </c>
      <c r="K46" s="42"/>
      <c r="L46" s="42"/>
      <c r="M46" s="42"/>
      <c r="N46" s="42"/>
      <c r="O46" s="44">
        <v>0.72916666666666663</v>
      </c>
      <c r="P46" s="44">
        <v>0.85416666666666663</v>
      </c>
      <c r="Q46" s="42"/>
      <c r="R46" s="42"/>
      <c r="S46" s="42"/>
      <c r="T46" s="42"/>
      <c r="U46" s="42" t="s">
        <v>233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64">
        <v>4</v>
      </c>
      <c r="AQ46" s="41" t="s">
        <v>992</v>
      </c>
    </row>
    <row r="47" spans="1:43" s="3" customFormat="1" ht="11.25" x14ac:dyDescent="0.2">
      <c r="A47" s="7" t="s">
        <v>804</v>
      </c>
      <c r="B47" s="34" t="s">
        <v>125</v>
      </c>
      <c r="C47" s="21">
        <v>49</v>
      </c>
      <c r="D47" s="5" t="s">
        <v>50</v>
      </c>
      <c r="E47" s="5"/>
      <c r="F47" s="77">
        <v>341499.35</v>
      </c>
      <c r="G47" s="77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3">
        <v>4</v>
      </c>
      <c r="AQ47" s="21" t="s">
        <v>992</v>
      </c>
    </row>
    <row r="48" spans="1:43" s="16" customFormat="1" ht="11.25" x14ac:dyDescent="0.2">
      <c r="A48" s="42" t="s">
        <v>805</v>
      </c>
      <c r="B48" s="46" t="s">
        <v>123</v>
      </c>
      <c r="C48" s="41">
        <v>51</v>
      </c>
      <c r="D48" s="38" t="s">
        <v>51</v>
      </c>
      <c r="E48" s="38"/>
      <c r="F48" s="80">
        <v>350264.77</v>
      </c>
      <c r="G48" s="80">
        <v>6291205</v>
      </c>
      <c r="H48" s="43" t="s">
        <v>555</v>
      </c>
      <c r="I48" s="38" t="s">
        <v>436</v>
      </c>
      <c r="J48" s="38" t="s">
        <v>571</v>
      </c>
      <c r="K48" s="38"/>
      <c r="L48" s="38"/>
      <c r="M48" s="40"/>
      <c r="N48" s="40"/>
      <c r="O48" s="44">
        <v>0.70833333333333337</v>
      </c>
      <c r="P48" s="44">
        <v>0.89583333333333337</v>
      </c>
      <c r="Q48" s="47"/>
      <c r="R48" s="47"/>
      <c r="S48" s="41"/>
      <c r="T48" s="41"/>
      <c r="U48" s="38" t="s">
        <v>234</v>
      </c>
      <c r="V48" s="38" t="s">
        <v>236</v>
      </c>
      <c r="W48" s="38" t="s">
        <v>232</v>
      </c>
      <c r="X48" s="38" t="s">
        <v>235</v>
      </c>
      <c r="Y48" s="38" t="s">
        <v>510</v>
      </c>
      <c r="Z48" s="38"/>
      <c r="AA48" s="48"/>
      <c r="AB48" s="48"/>
      <c r="AC48" s="48"/>
      <c r="AD48" s="48"/>
      <c r="AE48" s="48"/>
      <c r="AF48" s="48"/>
      <c r="AG48" s="38"/>
      <c r="AH48" s="38"/>
      <c r="AI48" s="38"/>
      <c r="AJ48" s="38"/>
      <c r="AK48" s="38"/>
      <c r="AL48" s="42"/>
      <c r="AM48" s="42"/>
      <c r="AN48" s="42"/>
      <c r="AO48" s="42"/>
      <c r="AP48" s="65"/>
      <c r="AQ48" s="41" t="s">
        <v>992</v>
      </c>
    </row>
    <row r="49" spans="1:43" s="3" customFormat="1" ht="11.25" x14ac:dyDescent="0.2">
      <c r="A49" s="7" t="s">
        <v>804</v>
      </c>
      <c r="B49" s="34" t="s">
        <v>123</v>
      </c>
      <c r="C49" s="21">
        <v>52</v>
      </c>
      <c r="D49" s="5" t="s">
        <v>52</v>
      </c>
      <c r="E49" s="5"/>
      <c r="F49" s="77">
        <v>353937.33</v>
      </c>
      <c r="G49" s="77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3">
        <v>4</v>
      </c>
      <c r="AQ49" s="21" t="s">
        <v>992</v>
      </c>
    </row>
    <row r="50" spans="1:43" s="3" customFormat="1" ht="11.25" x14ac:dyDescent="0.2">
      <c r="A50" s="42" t="s">
        <v>805</v>
      </c>
      <c r="B50" s="42" t="s">
        <v>123</v>
      </c>
      <c r="C50" s="41">
        <v>53</v>
      </c>
      <c r="D50" s="42" t="s">
        <v>53</v>
      </c>
      <c r="E50" s="42"/>
      <c r="F50" s="78">
        <v>348617.96</v>
      </c>
      <c r="G50" s="78">
        <v>6297033.2999999998</v>
      </c>
      <c r="H50" s="42" t="s">
        <v>551</v>
      </c>
      <c r="I50" s="42" t="s">
        <v>437</v>
      </c>
      <c r="J50" s="42" t="s">
        <v>575</v>
      </c>
      <c r="K50" s="42"/>
      <c r="L50" s="42"/>
      <c r="M50" s="42"/>
      <c r="N50" s="42"/>
      <c r="O50" s="44">
        <v>0.70833333333333337</v>
      </c>
      <c r="P50" s="44">
        <v>0.875</v>
      </c>
      <c r="Q50" s="44"/>
      <c r="R50" s="44"/>
      <c r="S50" s="42"/>
      <c r="T50" s="42"/>
      <c r="U50" s="42" t="s">
        <v>241</v>
      </c>
      <c r="V50" s="42" t="s">
        <v>244</v>
      </c>
      <c r="W50" s="42" t="s">
        <v>242</v>
      </c>
      <c r="X50" s="42" t="s">
        <v>245</v>
      </c>
      <c r="Y50" s="42" t="s">
        <v>243</v>
      </c>
      <c r="Z50" s="42" t="s">
        <v>514</v>
      </c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64">
        <v>4</v>
      </c>
      <c r="AQ50" s="41" t="s">
        <v>992</v>
      </c>
    </row>
    <row r="51" spans="1:43" s="3" customFormat="1" ht="11.25" x14ac:dyDescent="0.2">
      <c r="A51" s="7" t="s">
        <v>804</v>
      </c>
      <c r="B51" s="34" t="s">
        <v>125</v>
      </c>
      <c r="C51" s="21">
        <v>54</v>
      </c>
      <c r="D51" s="5" t="s">
        <v>54</v>
      </c>
      <c r="E51" s="5"/>
      <c r="F51" s="77">
        <v>347212.36</v>
      </c>
      <c r="G51" s="77">
        <v>6304169.3300000001</v>
      </c>
      <c r="H51" s="9" t="s">
        <v>554</v>
      </c>
      <c r="I51" s="5" t="s">
        <v>880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877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3">
        <v>5</v>
      </c>
      <c r="AQ51" s="21" t="s">
        <v>992</v>
      </c>
    </row>
    <row r="52" spans="1:43" s="3" customFormat="1" ht="11.25" x14ac:dyDescent="0.2">
      <c r="A52" s="7" t="s">
        <v>804</v>
      </c>
      <c r="B52" s="34" t="s">
        <v>123</v>
      </c>
      <c r="C52" s="21">
        <v>55</v>
      </c>
      <c r="D52" s="5" t="s">
        <v>55</v>
      </c>
      <c r="E52" s="5"/>
      <c r="F52" s="77">
        <v>352657.16</v>
      </c>
      <c r="G52" s="77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3">
        <v>3</v>
      </c>
      <c r="AQ52" s="21" t="s">
        <v>992</v>
      </c>
    </row>
    <row r="53" spans="1:43" s="3" customFormat="1" ht="11.25" x14ac:dyDescent="0.2">
      <c r="A53" s="42" t="s">
        <v>805</v>
      </c>
      <c r="B53" s="42" t="s">
        <v>123</v>
      </c>
      <c r="C53" s="41">
        <v>56</v>
      </c>
      <c r="D53" s="42" t="s">
        <v>56</v>
      </c>
      <c r="E53" s="42"/>
      <c r="F53" s="78">
        <v>346025.17</v>
      </c>
      <c r="G53" s="78">
        <v>6296416.5199999996</v>
      </c>
      <c r="H53" s="42" t="s">
        <v>549</v>
      </c>
      <c r="I53" s="42" t="s">
        <v>439</v>
      </c>
      <c r="J53" s="42" t="s">
        <v>575</v>
      </c>
      <c r="K53" s="42"/>
      <c r="L53" s="42"/>
      <c r="M53" s="42"/>
      <c r="N53" s="42"/>
      <c r="O53" s="44">
        <v>0.27083333333333331</v>
      </c>
      <c r="P53" s="44">
        <v>0.41666666666666669</v>
      </c>
      <c r="Q53" s="44">
        <v>0.70833333333333337</v>
      </c>
      <c r="R53" s="44">
        <v>0.83333333333333337</v>
      </c>
      <c r="S53" s="42"/>
      <c r="T53" s="42"/>
      <c r="U53" s="42" t="s">
        <v>241</v>
      </c>
      <c r="V53" s="42" t="s">
        <v>244</v>
      </c>
      <c r="W53" s="42" t="s">
        <v>242</v>
      </c>
      <c r="X53" s="42" t="s">
        <v>245</v>
      </c>
      <c r="Y53" s="42" t="s">
        <v>243</v>
      </c>
      <c r="Z53" s="42" t="s">
        <v>514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64">
        <v>3</v>
      </c>
      <c r="AQ53" s="41" t="s">
        <v>992</v>
      </c>
    </row>
    <row r="54" spans="1:43" s="3" customFormat="1" ht="11.25" x14ac:dyDescent="0.2">
      <c r="A54" s="7" t="s">
        <v>804</v>
      </c>
      <c r="B54" s="34" t="s">
        <v>123</v>
      </c>
      <c r="C54" s="21">
        <v>57</v>
      </c>
      <c r="D54" s="5" t="s">
        <v>110</v>
      </c>
      <c r="E54" s="5" t="s">
        <v>111</v>
      </c>
      <c r="F54" s="77">
        <v>351574.8</v>
      </c>
      <c r="G54" s="77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3">
        <v>3</v>
      </c>
      <c r="AQ54" s="21" t="s">
        <v>992</v>
      </c>
    </row>
    <row r="55" spans="1:43" s="3" customFormat="1" ht="11.25" x14ac:dyDescent="0.2">
      <c r="A55" s="42" t="s">
        <v>805</v>
      </c>
      <c r="B55" s="42" t="s">
        <v>123</v>
      </c>
      <c r="C55" s="41">
        <v>58</v>
      </c>
      <c r="D55" s="42" t="s">
        <v>57</v>
      </c>
      <c r="E55" s="42"/>
      <c r="F55" s="78">
        <v>353356.59</v>
      </c>
      <c r="G55" s="78">
        <v>6294384.4500000002</v>
      </c>
      <c r="H55" s="42" t="s">
        <v>556</v>
      </c>
      <c r="I55" s="42" t="s">
        <v>440</v>
      </c>
      <c r="J55" s="42" t="s">
        <v>566</v>
      </c>
      <c r="K55" s="42"/>
      <c r="L55" s="42"/>
      <c r="M55" s="42"/>
      <c r="N55" s="42"/>
      <c r="O55" s="44"/>
      <c r="P55" s="44"/>
      <c r="Q55" s="44"/>
      <c r="R55" s="44"/>
      <c r="S55" s="42"/>
      <c r="T55" s="42"/>
      <c r="U55" s="42" t="s">
        <v>260</v>
      </c>
      <c r="V55" s="42" t="s">
        <v>258</v>
      </c>
      <c r="W55" s="42" t="s">
        <v>259</v>
      </c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64">
        <v>3</v>
      </c>
      <c r="AQ55" s="41" t="s">
        <v>992</v>
      </c>
    </row>
    <row r="56" spans="1:43" s="3" customFormat="1" ht="11.25" x14ac:dyDescent="0.2">
      <c r="A56" s="7" t="s">
        <v>804</v>
      </c>
      <c r="B56" s="34" t="s">
        <v>123</v>
      </c>
      <c r="C56" s="21">
        <v>59</v>
      </c>
      <c r="D56" s="5" t="s">
        <v>58</v>
      </c>
      <c r="E56" s="5"/>
      <c r="F56" s="77">
        <v>350150.29</v>
      </c>
      <c r="G56" s="77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3">
        <v>8</v>
      </c>
      <c r="AQ56" s="21" t="s">
        <v>992</v>
      </c>
    </row>
    <row r="57" spans="1:43" s="3" customFormat="1" x14ac:dyDescent="0.2">
      <c r="A57" s="7" t="s">
        <v>804</v>
      </c>
      <c r="B57" s="34" t="s">
        <v>123</v>
      </c>
      <c r="C57" s="21">
        <v>60</v>
      </c>
      <c r="D57" s="5" t="s">
        <v>59</v>
      </c>
      <c r="E57" s="5"/>
      <c r="F57" s="77">
        <v>349473.96</v>
      </c>
      <c r="G57" s="77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3">
        <v>3</v>
      </c>
      <c r="AQ57" s="21" t="s">
        <v>992</v>
      </c>
    </row>
    <row r="58" spans="1:43" s="3" customFormat="1" ht="11.25" x14ac:dyDescent="0.2">
      <c r="A58" s="7" t="s">
        <v>804</v>
      </c>
      <c r="B58" s="34" t="s">
        <v>123</v>
      </c>
      <c r="C58" s="21">
        <v>61</v>
      </c>
      <c r="D58" s="5" t="s">
        <v>60</v>
      </c>
      <c r="E58" s="5"/>
      <c r="F58" s="77">
        <v>348279.37</v>
      </c>
      <c r="G58" s="77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3">
        <v>5</v>
      </c>
      <c r="AQ58" s="21" t="s">
        <v>992</v>
      </c>
    </row>
    <row r="59" spans="1:43" s="16" customFormat="1" x14ac:dyDescent="0.2">
      <c r="A59" s="42" t="s">
        <v>805</v>
      </c>
      <c r="B59" s="46" t="s">
        <v>123</v>
      </c>
      <c r="C59" s="41">
        <v>62</v>
      </c>
      <c r="D59" s="38" t="s">
        <v>61</v>
      </c>
      <c r="E59" s="38"/>
      <c r="F59" s="80">
        <v>352359.67</v>
      </c>
      <c r="G59" s="80">
        <v>6291132.4000000004</v>
      </c>
      <c r="H59" s="43" t="s">
        <v>555</v>
      </c>
      <c r="I59" s="38" t="s">
        <v>444</v>
      </c>
      <c r="J59" s="38" t="s">
        <v>573</v>
      </c>
      <c r="K59" s="49"/>
      <c r="L59" s="49"/>
      <c r="M59" s="50"/>
      <c r="N59" s="50"/>
      <c r="O59" s="44">
        <v>0.72916666666666663</v>
      </c>
      <c r="P59" s="44">
        <v>0.85416666666666663</v>
      </c>
      <c r="Q59" s="47"/>
      <c r="R59" s="47"/>
      <c r="S59" s="41"/>
      <c r="T59" s="51"/>
      <c r="U59" s="38" t="s">
        <v>265</v>
      </c>
      <c r="V59" s="38" t="s">
        <v>266</v>
      </c>
      <c r="W59" s="38"/>
      <c r="X59" s="45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42"/>
      <c r="AM59" s="42"/>
      <c r="AN59" s="42"/>
      <c r="AO59" s="42"/>
      <c r="AP59" s="65"/>
      <c r="AQ59" s="41" t="s">
        <v>992</v>
      </c>
    </row>
    <row r="60" spans="1:43" s="3" customFormat="1" ht="11.25" x14ac:dyDescent="0.2">
      <c r="A60" s="42" t="s">
        <v>805</v>
      </c>
      <c r="B60" s="42" t="s">
        <v>123</v>
      </c>
      <c r="C60" s="41">
        <v>63</v>
      </c>
      <c r="D60" s="42" t="s">
        <v>62</v>
      </c>
      <c r="E60" s="42"/>
      <c r="F60" s="78">
        <v>347234.15</v>
      </c>
      <c r="G60" s="78">
        <v>6304104.2999999998</v>
      </c>
      <c r="H60" s="42" t="s">
        <v>554</v>
      </c>
      <c r="I60" s="42" t="s">
        <v>445</v>
      </c>
      <c r="J60" s="42" t="s">
        <v>573</v>
      </c>
      <c r="K60" s="42"/>
      <c r="L60" s="42"/>
      <c r="M60" s="42"/>
      <c r="N60" s="42"/>
      <c r="O60" s="44">
        <v>0.27083333333333331</v>
      </c>
      <c r="P60" s="44">
        <v>0.39583333333333331</v>
      </c>
      <c r="Q60" s="47"/>
      <c r="R60" s="47"/>
      <c r="S60" s="47"/>
      <c r="T60" s="47"/>
      <c r="U60" s="47" t="s">
        <v>217</v>
      </c>
      <c r="V60" s="47" t="s">
        <v>218</v>
      </c>
      <c r="W60" s="47" t="s">
        <v>267</v>
      </c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65">
        <v>3</v>
      </c>
      <c r="AQ60" s="47" t="s">
        <v>992</v>
      </c>
    </row>
    <row r="61" spans="1:43" s="16" customFormat="1" x14ac:dyDescent="0.2">
      <c r="A61" s="42" t="s">
        <v>805</v>
      </c>
      <c r="B61" s="46" t="s">
        <v>123</v>
      </c>
      <c r="C61" s="41">
        <v>64</v>
      </c>
      <c r="D61" s="38" t="s">
        <v>660</v>
      </c>
      <c r="E61" s="38"/>
      <c r="F61" s="80">
        <v>339945.54</v>
      </c>
      <c r="G61" s="80">
        <v>6297310.6100000003</v>
      </c>
      <c r="H61" s="43" t="s">
        <v>546</v>
      </c>
      <c r="I61" s="38" t="s">
        <v>446</v>
      </c>
      <c r="J61" s="38" t="s">
        <v>575</v>
      </c>
      <c r="K61" s="49"/>
      <c r="L61" s="49"/>
      <c r="M61" s="50"/>
      <c r="N61" s="50"/>
      <c r="O61" s="44">
        <v>0.75</v>
      </c>
      <c r="P61" s="44">
        <v>0.875</v>
      </c>
      <c r="Q61" s="47"/>
      <c r="R61" s="47"/>
      <c r="S61" s="41"/>
      <c r="T61" s="51"/>
      <c r="U61" s="38" t="s">
        <v>580</v>
      </c>
      <c r="V61" s="38" t="s">
        <v>268</v>
      </c>
      <c r="W61" s="38" t="s">
        <v>269</v>
      </c>
      <c r="X61" s="38"/>
      <c r="Y61" s="45"/>
      <c r="Z61" s="52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42"/>
      <c r="AM61" s="42"/>
      <c r="AN61" s="42"/>
      <c r="AO61" s="42"/>
      <c r="AP61" s="65"/>
      <c r="AQ61" s="41" t="s">
        <v>992</v>
      </c>
    </row>
    <row r="62" spans="1:43" s="16" customFormat="1" ht="12" x14ac:dyDescent="0.2">
      <c r="A62" s="42" t="s">
        <v>805</v>
      </c>
      <c r="B62" s="46" t="s">
        <v>123</v>
      </c>
      <c r="C62" s="41">
        <v>65</v>
      </c>
      <c r="D62" s="39" t="s">
        <v>63</v>
      </c>
      <c r="E62" s="38"/>
      <c r="F62" s="78">
        <v>345270.03</v>
      </c>
      <c r="G62" s="78">
        <v>6297960.1100000003</v>
      </c>
      <c r="H62" s="38"/>
      <c r="I62" s="38" t="s">
        <v>447</v>
      </c>
      <c r="J62" s="38"/>
      <c r="K62" s="38"/>
      <c r="L62" s="38"/>
      <c r="M62" s="40"/>
      <c r="N62" s="40"/>
      <c r="O62" s="44"/>
      <c r="P62" s="44"/>
      <c r="Q62" s="41"/>
      <c r="R62" s="41"/>
      <c r="S62" s="41"/>
      <c r="T62" s="41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65"/>
      <c r="AQ62" s="41" t="s">
        <v>992</v>
      </c>
    </row>
    <row r="63" spans="1:43" s="3" customFormat="1" ht="11.25" x14ac:dyDescent="0.2">
      <c r="A63" s="7" t="s">
        <v>804</v>
      </c>
      <c r="B63" s="34" t="s">
        <v>123</v>
      </c>
      <c r="C63" s="21">
        <v>66</v>
      </c>
      <c r="D63" s="5" t="s">
        <v>64</v>
      </c>
      <c r="E63" s="5"/>
      <c r="F63" s="77">
        <v>341465.2</v>
      </c>
      <c r="G63" s="77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3">
        <v>3</v>
      </c>
      <c r="AQ63" s="21" t="s">
        <v>992</v>
      </c>
    </row>
    <row r="64" spans="1:43" s="3" customFormat="1" ht="11.25" x14ac:dyDescent="0.2">
      <c r="A64" s="42" t="s">
        <v>805</v>
      </c>
      <c r="B64" s="42" t="s">
        <v>123</v>
      </c>
      <c r="C64" s="41">
        <v>67</v>
      </c>
      <c r="D64" s="42" t="s">
        <v>65</v>
      </c>
      <c r="E64" s="42"/>
      <c r="F64" s="78">
        <v>348682.44</v>
      </c>
      <c r="G64" s="78">
        <v>6297083.3300000001</v>
      </c>
      <c r="H64" s="42" t="s">
        <v>551</v>
      </c>
      <c r="I64" s="42" t="s">
        <v>449</v>
      </c>
      <c r="J64" s="42" t="s">
        <v>575</v>
      </c>
      <c r="K64" s="42"/>
      <c r="L64" s="42"/>
      <c r="M64" s="42"/>
      <c r="N64" s="42"/>
      <c r="O64" s="44">
        <v>0.72916666666666663</v>
      </c>
      <c r="P64" s="44">
        <v>0.85416666666666663</v>
      </c>
      <c r="Q64" s="47"/>
      <c r="R64" s="47"/>
      <c r="S64" s="47"/>
      <c r="T64" s="47"/>
      <c r="U64" s="47" t="s">
        <v>251</v>
      </c>
      <c r="V64" s="47" t="s">
        <v>254</v>
      </c>
      <c r="W64" s="47" t="s">
        <v>255</v>
      </c>
      <c r="X64" s="47" t="s">
        <v>253</v>
      </c>
      <c r="Y64" s="47" t="s">
        <v>257</v>
      </c>
      <c r="Z64" s="47" t="s">
        <v>515</v>
      </c>
      <c r="AA64" s="47" t="s">
        <v>607</v>
      </c>
      <c r="AB64" s="47" t="s">
        <v>683</v>
      </c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65">
        <v>4</v>
      </c>
      <c r="AQ64" s="47" t="s">
        <v>992</v>
      </c>
    </row>
    <row r="65" spans="1:43" s="3" customFormat="1" ht="11.25" x14ac:dyDescent="0.2">
      <c r="A65" s="42" t="s">
        <v>805</v>
      </c>
      <c r="B65" s="42" t="s">
        <v>123</v>
      </c>
      <c r="C65" s="41">
        <v>68</v>
      </c>
      <c r="D65" s="42" t="s">
        <v>66</v>
      </c>
      <c r="E65" s="42"/>
      <c r="F65" s="78">
        <v>346972.42</v>
      </c>
      <c r="G65" s="78">
        <v>6298497.4900000002</v>
      </c>
      <c r="H65" s="42" t="s">
        <v>549</v>
      </c>
      <c r="I65" s="42" t="s">
        <v>450</v>
      </c>
      <c r="J65" s="42" t="s">
        <v>573</v>
      </c>
      <c r="K65" s="42"/>
      <c r="L65" s="42"/>
      <c r="M65" s="42"/>
      <c r="N65" s="42"/>
      <c r="O65" s="44">
        <v>0.72916666666666663</v>
      </c>
      <c r="P65" s="44">
        <v>0.85416666666666663</v>
      </c>
      <c r="Q65" s="47"/>
      <c r="R65" s="47"/>
      <c r="S65" s="47"/>
      <c r="T65" s="47"/>
      <c r="U65" s="47" t="s">
        <v>377</v>
      </c>
      <c r="V65" s="47" t="s">
        <v>379</v>
      </c>
      <c r="W65" s="47" t="s">
        <v>273</v>
      </c>
      <c r="X65" s="47" t="s">
        <v>604</v>
      </c>
      <c r="Y65" s="47" t="s">
        <v>619</v>
      </c>
      <c r="Z65" s="47" t="s">
        <v>190</v>
      </c>
      <c r="AA65" s="47" t="s">
        <v>772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65">
        <v>4</v>
      </c>
      <c r="AQ65" s="47" t="s">
        <v>992</v>
      </c>
    </row>
    <row r="66" spans="1:43" s="3" customFormat="1" ht="11.25" x14ac:dyDescent="0.2">
      <c r="A66" s="42" t="s">
        <v>805</v>
      </c>
      <c r="B66" s="42" t="s">
        <v>123</v>
      </c>
      <c r="C66" s="41">
        <v>69</v>
      </c>
      <c r="D66" s="42" t="s">
        <v>67</v>
      </c>
      <c r="E66" s="42"/>
      <c r="F66" s="78">
        <v>345463.63</v>
      </c>
      <c r="G66" s="78">
        <v>6287953.2300000004</v>
      </c>
      <c r="H66" s="42" t="s">
        <v>558</v>
      </c>
      <c r="I66" s="42" t="s">
        <v>593</v>
      </c>
      <c r="J66" s="42" t="s">
        <v>570</v>
      </c>
      <c r="K66" s="42"/>
      <c r="L66" s="42"/>
      <c r="M66" s="42"/>
      <c r="N66" s="42"/>
      <c r="O66" s="44">
        <v>0.75</v>
      </c>
      <c r="P66" s="44">
        <v>0.875</v>
      </c>
      <c r="Q66" s="47"/>
      <c r="R66" s="47"/>
      <c r="S66" s="47"/>
      <c r="T66" s="47"/>
      <c r="U66" s="47" t="s">
        <v>274</v>
      </c>
      <c r="V66" s="47" t="s">
        <v>275</v>
      </c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65">
        <v>3</v>
      </c>
      <c r="AQ66" s="47" t="s">
        <v>992</v>
      </c>
    </row>
    <row r="67" spans="1:43" s="3" customFormat="1" ht="11.25" x14ac:dyDescent="0.2">
      <c r="A67" s="42" t="s">
        <v>805</v>
      </c>
      <c r="B67" s="42" t="s">
        <v>123</v>
      </c>
      <c r="C67" s="41">
        <v>70</v>
      </c>
      <c r="D67" s="42" t="s">
        <v>68</v>
      </c>
      <c r="E67" s="42"/>
      <c r="F67" s="78">
        <v>342791.43</v>
      </c>
      <c r="G67" s="78">
        <v>6306805.3899999997</v>
      </c>
      <c r="H67" s="42" t="s">
        <v>553</v>
      </c>
      <c r="I67" s="42" t="s">
        <v>451</v>
      </c>
      <c r="J67" s="42" t="s">
        <v>566</v>
      </c>
      <c r="K67" s="42"/>
      <c r="L67" s="42"/>
      <c r="M67" s="42"/>
      <c r="N67" s="42"/>
      <c r="O67" s="44">
        <v>0.27083333333333331</v>
      </c>
      <c r="P67" s="44">
        <v>0.39583333333333331</v>
      </c>
      <c r="Q67" s="47"/>
      <c r="R67" s="47"/>
      <c r="S67" s="47"/>
      <c r="T67" s="47"/>
      <c r="U67" s="47" t="s">
        <v>276</v>
      </c>
      <c r="V67" s="47" t="s">
        <v>277</v>
      </c>
      <c r="W67" s="47" t="s">
        <v>577</v>
      </c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65">
        <v>5</v>
      </c>
      <c r="AQ67" s="47" t="s">
        <v>992</v>
      </c>
    </row>
    <row r="68" spans="1:43" s="16" customFormat="1" ht="12" x14ac:dyDescent="0.2">
      <c r="A68" s="42" t="s">
        <v>805</v>
      </c>
      <c r="B68" s="46" t="s">
        <v>813</v>
      </c>
      <c r="C68" s="41">
        <v>71</v>
      </c>
      <c r="D68" s="39" t="s">
        <v>584</v>
      </c>
      <c r="E68" s="38"/>
      <c r="F68" s="78">
        <v>342741.14</v>
      </c>
      <c r="G68" s="78">
        <v>6306818.7699999996</v>
      </c>
      <c r="H68" s="38"/>
      <c r="I68" s="38" t="s">
        <v>583</v>
      </c>
      <c r="J68" s="38"/>
      <c r="K68" s="38"/>
      <c r="L68" s="38"/>
      <c r="M68" s="40"/>
      <c r="N68" s="40"/>
      <c r="O68" s="44"/>
      <c r="P68" s="44"/>
      <c r="Q68" s="41"/>
      <c r="R68" s="41"/>
      <c r="S68" s="41"/>
      <c r="T68" s="41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65"/>
      <c r="AQ68" s="41" t="s">
        <v>992</v>
      </c>
    </row>
    <row r="69" spans="1:43" s="3" customFormat="1" ht="11.25" x14ac:dyDescent="0.2">
      <c r="A69" s="7" t="s">
        <v>804</v>
      </c>
      <c r="B69" s="34" t="s">
        <v>123</v>
      </c>
      <c r="C69" s="21">
        <v>72</v>
      </c>
      <c r="D69" s="5" t="s">
        <v>69</v>
      </c>
      <c r="E69" s="5"/>
      <c r="F69" s="77">
        <v>351697.57</v>
      </c>
      <c r="G69" s="77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3">
        <v>4</v>
      </c>
      <c r="AQ69" s="21" t="s">
        <v>992</v>
      </c>
    </row>
    <row r="70" spans="1:43" s="3" customFormat="1" ht="11.25" x14ac:dyDescent="0.2">
      <c r="A70" s="7" t="s">
        <v>804</v>
      </c>
      <c r="B70" s="34" t="s">
        <v>123</v>
      </c>
      <c r="C70" s="21">
        <v>73</v>
      </c>
      <c r="D70" s="5" t="s">
        <v>70</v>
      </c>
      <c r="E70" s="5"/>
      <c r="F70" s="77">
        <v>341448.16</v>
      </c>
      <c r="G70" s="77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3">
        <v>3</v>
      </c>
      <c r="AQ70" s="21" t="s">
        <v>992</v>
      </c>
    </row>
    <row r="71" spans="1:43" s="3" customFormat="1" ht="11.25" x14ac:dyDescent="0.2">
      <c r="A71" s="7" t="s">
        <v>804</v>
      </c>
      <c r="B71" s="34" t="s">
        <v>125</v>
      </c>
      <c r="C71" s="21">
        <v>74</v>
      </c>
      <c r="D71" s="5" t="s">
        <v>71</v>
      </c>
      <c r="E71" s="5"/>
      <c r="F71" s="77">
        <v>346664.27</v>
      </c>
      <c r="G71" s="77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3">
        <v>8</v>
      </c>
      <c r="AQ71" s="21" t="s">
        <v>992</v>
      </c>
    </row>
    <row r="72" spans="1:43" s="3" customFormat="1" ht="11.25" x14ac:dyDescent="0.2">
      <c r="A72" s="7" t="s">
        <v>804</v>
      </c>
      <c r="B72" s="34" t="s">
        <v>123</v>
      </c>
      <c r="C72" s="21">
        <v>75</v>
      </c>
      <c r="D72" s="5" t="s">
        <v>72</v>
      </c>
      <c r="E72" s="5"/>
      <c r="F72" s="77">
        <v>353177.99</v>
      </c>
      <c r="G72" s="77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3">
        <v>4</v>
      </c>
      <c r="AQ72" s="21" t="s">
        <v>992</v>
      </c>
    </row>
    <row r="73" spans="1:43" s="3" customFormat="1" ht="11.25" x14ac:dyDescent="0.2">
      <c r="A73" s="7" t="s">
        <v>804</v>
      </c>
      <c r="B73" s="34" t="s">
        <v>125</v>
      </c>
      <c r="C73" s="21">
        <v>78</v>
      </c>
      <c r="D73" s="5" t="s">
        <v>73</v>
      </c>
      <c r="E73" s="5"/>
      <c r="F73" s="77">
        <v>344682.34</v>
      </c>
      <c r="G73" s="77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3">
        <v>2</v>
      </c>
      <c r="AQ73" s="21" t="s">
        <v>992</v>
      </c>
    </row>
    <row r="74" spans="1:43" s="3" customFormat="1" ht="11.25" x14ac:dyDescent="0.2">
      <c r="A74" s="7" t="s">
        <v>804</v>
      </c>
      <c r="B74" s="34" t="s">
        <v>123</v>
      </c>
      <c r="C74" s="21">
        <v>79</v>
      </c>
      <c r="D74" s="5" t="s">
        <v>74</v>
      </c>
      <c r="E74" s="5"/>
      <c r="F74" s="77">
        <v>345626.8</v>
      </c>
      <c r="G74" s="77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3">
        <v>2</v>
      </c>
      <c r="AQ74" s="21" t="s">
        <v>992</v>
      </c>
    </row>
    <row r="75" spans="1:43" s="3" customFormat="1" ht="11.25" x14ac:dyDescent="0.2">
      <c r="A75" s="42" t="s">
        <v>805</v>
      </c>
      <c r="B75" s="42" t="s">
        <v>123</v>
      </c>
      <c r="C75" s="41">
        <v>80</v>
      </c>
      <c r="D75" s="42" t="s">
        <v>75</v>
      </c>
      <c r="E75" s="42"/>
      <c r="F75" s="78">
        <v>343953.86</v>
      </c>
      <c r="G75" s="78">
        <v>6297545.1200000001</v>
      </c>
      <c r="H75" s="42" t="s">
        <v>549</v>
      </c>
      <c r="I75" s="42" t="s">
        <v>458</v>
      </c>
      <c r="J75" s="42" t="s">
        <v>566</v>
      </c>
      <c r="K75" s="42"/>
      <c r="L75" s="42"/>
      <c r="M75" s="42"/>
      <c r="N75" s="42"/>
      <c r="O75" s="44">
        <v>0.72916666666666663</v>
      </c>
      <c r="P75" s="44">
        <v>0.85416666666666663</v>
      </c>
      <c r="Q75" s="47"/>
      <c r="R75" s="47"/>
      <c r="S75" s="47"/>
      <c r="T75" s="47"/>
      <c r="U75" s="47" t="s">
        <v>143</v>
      </c>
      <c r="V75" s="47" t="s">
        <v>202</v>
      </c>
      <c r="W75" s="47" t="s">
        <v>200</v>
      </c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65">
        <v>2</v>
      </c>
      <c r="AQ75" s="47" t="s">
        <v>992</v>
      </c>
    </row>
    <row r="76" spans="1:43" s="16" customFormat="1" ht="12" x14ac:dyDescent="0.2">
      <c r="A76" s="42" t="s">
        <v>805</v>
      </c>
      <c r="B76" s="46" t="s">
        <v>123</v>
      </c>
      <c r="C76" s="41">
        <v>82</v>
      </c>
      <c r="D76" s="39" t="s">
        <v>76</v>
      </c>
      <c r="E76" s="38"/>
      <c r="F76" s="78">
        <v>353516.89</v>
      </c>
      <c r="G76" s="78">
        <v>6295579.6200000001</v>
      </c>
      <c r="H76" s="38" t="s">
        <v>551</v>
      </c>
      <c r="I76" s="38" t="s">
        <v>459</v>
      </c>
      <c r="J76" s="38" t="s">
        <v>575</v>
      </c>
      <c r="K76" s="38"/>
      <c r="L76" s="38"/>
      <c r="M76" s="40"/>
      <c r="N76" s="40"/>
      <c r="O76" s="44">
        <v>0.6875</v>
      </c>
      <c r="P76" s="44">
        <v>0.89583333333333337</v>
      </c>
      <c r="Q76" s="41"/>
      <c r="R76" s="41"/>
      <c r="S76" s="41"/>
      <c r="T76" s="41"/>
      <c r="U76" s="38" t="s">
        <v>241</v>
      </c>
      <c r="V76" s="38" t="s">
        <v>242</v>
      </c>
      <c r="W76" s="38" t="s">
        <v>243</v>
      </c>
      <c r="X76" s="38" t="s">
        <v>296</v>
      </c>
      <c r="Y76" s="38" t="s">
        <v>244</v>
      </c>
      <c r="Z76" s="38" t="s">
        <v>245</v>
      </c>
      <c r="AA76" s="38" t="s">
        <v>514</v>
      </c>
      <c r="AB76" s="38" t="s">
        <v>608</v>
      </c>
      <c r="AC76" s="38" t="s">
        <v>682</v>
      </c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65">
        <v>4</v>
      </c>
      <c r="AQ76" s="41" t="s">
        <v>992</v>
      </c>
    </row>
    <row r="77" spans="1:43" s="3" customFormat="1" ht="11.25" x14ac:dyDescent="0.2">
      <c r="A77" s="7" t="s">
        <v>804</v>
      </c>
      <c r="B77" s="34" t="s">
        <v>123</v>
      </c>
      <c r="C77" s="21">
        <v>83</v>
      </c>
      <c r="D77" s="5" t="s">
        <v>77</v>
      </c>
      <c r="E77" s="5"/>
      <c r="F77" s="77">
        <v>349980.76</v>
      </c>
      <c r="G77" s="77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3">
        <v>3</v>
      </c>
      <c r="AQ77" s="21" t="s">
        <v>992</v>
      </c>
    </row>
    <row r="78" spans="1:43" s="16" customFormat="1" ht="11.25" x14ac:dyDescent="0.2">
      <c r="A78" s="42" t="s">
        <v>805</v>
      </c>
      <c r="B78" s="46" t="s">
        <v>813</v>
      </c>
      <c r="C78" s="41">
        <v>85</v>
      </c>
      <c r="D78" s="38" t="s">
        <v>586</v>
      </c>
      <c r="E78" s="38"/>
      <c r="F78" s="78">
        <v>345442.46</v>
      </c>
      <c r="G78" s="78">
        <v>6287842.2999999998</v>
      </c>
      <c r="H78" s="38"/>
      <c r="I78" s="38" t="s">
        <v>585</v>
      </c>
      <c r="J78" s="38"/>
      <c r="K78" s="38"/>
      <c r="L78" s="38"/>
      <c r="M78" s="40"/>
      <c r="N78" s="40"/>
      <c r="O78" s="44"/>
      <c r="P78" s="44"/>
      <c r="Q78" s="41"/>
      <c r="R78" s="41"/>
      <c r="S78" s="41"/>
      <c r="T78" s="41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65"/>
      <c r="AQ78" s="41" t="s">
        <v>992</v>
      </c>
    </row>
    <row r="79" spans="1:43" s="16" customFormat="1" ht="12" x14ac:dyDescent="0.2">
      <c r="A79" s="42" t="s">
        <v>805</v>
      </c>
      <c r="B79" s="46" t="s">
        <v>125</v>
      </c>
      <c r="C79" s="41">
        <v>86</v>
      </c>
      <c r="D79" s="39" t="s">
        <v>661</v>
      </c>
      <c r="E79" s="38"/>
      <c r="F79" s="78">
        <v>353799.61</v>
      </c>
      <c r="G79" s="78">
        <v>6298819.3799999999</v>
      </c>
      <c r="H79" s="38"/>
      <c r="I79" s="38" t="s">
        <v>461</v>
      </c>
      <c r="J79" s="38"/>
      <c r="K79" s="38"/>
      <c r="L79" s="38"/>
      <c r="M79" s="40"/>
      <c r="N79" s="40"/>
      <c r="O79" s="44"/>
      <c r="P79" s="44"/>
      <c r="Q79" s="41"/>
      <c r="R79" s="41"/>
      <c r="S79" s="41"/>
      <c r="T79" s="41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65"/>
      <c r="AQ79" s="41" t="s">
        <v>992</v>
      </c>
    </row>
    <row r="80" spans="1:43" s="3" customFormat="1" ht="11.25" x14ac:dyDescent="0.2">
      <c r="A80" s="7" t="s">
        <v>804</v>
      </c>
      <c r="B80" s="34" t="s">
        <v>123</v>
      </c>
      <c r="C80" s="21">
        <v>87</v>
      </c>
      <c r="D80" s="5" t="s">
        <v>78</v>
      </c>
      <c r="E80" s="5"/>
      <c r="F80" s="77">
        <v>342843.58</v>
      </c>
      <c r="G80" s="77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3">
        <v>3</v>
      </c>
      <c r="AQ80" s="21" t="s">
        <v>992</v>
      </c>
    </row>
    <row r="81" spans="1:43" s="3" customFormat="1" ht="11.25" x14ac:dyDescent="0.2">
      <c r="A81" s="7" t="s">
        <v>804</v>
      </c>
      <c r="B81" s="34" t="s">
        <v>125</v>
      </c>
      <c r="C81" s="21">
        <v>90</v>
      </c>
      <c r="D81" s="5" t="s">
        <v>79</v>
      </c>
      <c r="E81" s="5"/>
      <c r="F81" s="77">
        <v>346607.38</v>
      </c>
      <c r="G81" s="77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3">
        <v>3</v>
      </c>
      <c r="AQ81" s="21" t="s">
        <v>992</v>
      </c>
    </row>
    <row r="82" spans="1:43" s="3" customFormat="1" ht="11.25" x14ac:dyDescent="0.2">
      <c r="A82" s="7" t="s">
        <v>804</v>
      </c>
      <c r="B82" s="34" t="s">
        <v>123</v>
      </c>
      <c r="C82" s="21">
        <v>91</v>
      </c>
      <c r="D82" s="5" t="s">
        <v>80</v>
      </c>
      <c r="E82" s="5"/>
      <c r="F82" s="77">
        <v>349947.06</v>
      </c>
      <c r="G82" s="77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3">
        <v>3</v>
      </c>
      <c r="AQ82" s="21" t="s">
        <v>992</v>
      </c>
    </row>
    <row r="83" spans="1:43" s="3" customFormat="1" ht="11.25" x14ac:dyDescent="0.2">
      <c r="A83" s="42" t="s">
        <v>805</v>
      </c>
      <c r="B83" s="42" t="s">
        <v>123</v>
      </c>
      <c r="C83" s="41">
        <v>93</v>
      </c>
      <c r="D83" s="42" t="s">
        <v>662</v>
      </c>
      <c r="E83" s="42"/>
      <c r="F83" s="78">
        <v>346351.71</v>
      </c>
      <c r="G83" s="78">
        <v>6299727.5499999998</v>
      </c>
      <c r="H83" s="42" t="s">
        <v>560</v>
      </c>
      <c r="I83" s="42" t="s">
        <v>465</v>
      </c>
      <c r="J83" s="42" t="s">
        <v>567</v>
      </c>
      <c r="K83" s="42"/>
      <c r="L83" s="42"/>
      <c r="M83" s="42"/>
      <c r="N83" s="42"/>
      <c r="O83" s="44">
        <v>0.75</v>
      </c>
      <c r="P83" s="44">
        <v>0.875</v>
      </c>
      <c r="Q83" s="41"/>
      <c r="R83" s="41"/>
      <c r="S83" s="41"/>
      <c r="T83" s="41"/>
      <c r="U83" s="41" t="s">
        <v>302</v>
      </c>
      <c r="V83" s="41" t="s">
        <v>303</v>
      </c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65">
        <v>2</v>
      </c>
      <c r="AQ83" s="41" t="s">
        <v>992</v>
      </c>
    </row>
    <row r="84" spans="1:43" s="3" customFormat="1" ht="15" x14ac:dyDescent="0.2">
      <c r="A84" s="7" t="s">
        <v>804</v>
      </c>
      <c r="B84" s="34" t="s">
        <v>123</v>
      </c>
      <c r="C84" s="21">
        <v>94</v>
      </c>
      <c r="D84" s="5" t="s">
        <v>81</v>
      </c>
      <c r="E84" s="5"/>
      <c r="F84" s="77">
        <v>345646.46</v>
      </c>
      <c r="G84" s="77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3">
        <v>3</v>
      </c>
      <c r="AQ84" s="21" t="s">
        <v>992</v>
      </c>
    </row>
    <row r="85" spans="1:43" s="3" customFormat="1" ht="15" x14ac:dyDescent="0.2">
      <c r="A85" s="7" t="s">
        <v>804</v>
      </c>
      <c r="B85" s="34" t="s">
        <v>123</v>
      </c>
      <c r="C85" s="21">
        <v>96</v>
      </c>
      <c r="D85" s="5" t="s">
        <v>82</v>
      </c>
      <c r="E85" s="5"/>
      <c r="F85" s="77">
        <v>349887.18</v>
      </c>
      <c r="G85" s="77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3">
        <v>3</v>
      </c>
      <c r="AQ85" s="21" t="s">
        <v>992</v>
      </c>
    </row>
    <row r="86" spans="1:43" s="16" customFormat="1" ht="11.25" x14ac:dyDescent="0.2">
      <c r="A86" s="42" t="s">
        <v>805</v>
      </c>
      <c r="B86" s="46" t="s">
        <v>123</v>
      </c>
      <c r="C86" s="41">
        <v>97</v>
      </c>
      <c r="D86" s="38" t="s">
        <v>663</v>
      </c>
      <c r="E86" s="38"/>
      <c r="F86" s="80">
        <v>339845.82</v>
      </c>
      <c r="G86" s="80">
        <v>6297447.5999999996</v>
      </c>
      <c r="H86" s="43" t="s">
        <v>546</v>
      </c>
      <c r="I86" s="38" t="s">
        <v>468</v>
      </c>
      <c r="J86" s="38" t="s">
        <v>575</v>
      </c>
      <c r="K86" s="38"/>
      <c r="L86" s="38"/>
      <c r="M86" s="40"/>
      <c r="N86" s="40"/>
      <c r="O86" s="44">
        <v>0.72916666666666663</v>
      </c>
      <c r="P86" s="44">
        <v>0.89583333333333337</v>
      </c>
      <c r="Q86" s="47"/>
      <c r="R86" s="47"/>
      <c r="S86" s="41"/>
      <c r="T86" s="41"/>
      <c r="U86" s="38" t="s">
        <v>308</v>
      </c>
      <c r="V86" s="38" t="s">
        <v>309</v>
      </c>
      <c r="W86" s="38" t="s">
        <v>310</v>
      </c>
      <c r="X86" s="45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42"/>
      <c r="AM86" s="42"/>
      <c r="AN86" s="42"/>
      <c r="AO86" s="42"/>
      <c r="AP86" s="65"/>
      <c r="AQ86" s="41" t="s">
        <v>992</v>
      </c>
    </row>
    <row r="87" spans="1:43" s="3" customFormat="1" ht="11.25" x14ac:dyDescent="0.2">
      <c r="A87" s="7" t="s">
        <v>804</v>
      </c>
      <c r="B87" s="34" t="s">
        <v>125</v>
      </c>
      <c r="C87" s="21">
        <v>98</v>
      </c>
      <c r="D87" s="5" t="s">
        <v>83</v>
      </c>
      <c r="E87" s="5"/>
      <c r="F87" s="77">
        <v>346361.76</v>
      </c>
      <c r="G87" s="77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915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3">
        <v>3</v>
      </c>
      <c r="AQ87" s="21" t="s">
        <v>992</v>
      </c>
    </row>
    <row r="88" spans="1:43" s="16" customFormat="1" ht="15" x14ac:dyDescent="0.2">
      <c r="A88" s="42" t="s">
        <v>805</v>
      </c>
      <c r="B88" s="46" t="s">
        <v>123</v>
      </c>
      <c r="C88" s="41">
        <v>99</v>
      </c>
      <c r="D88" s="38" t="s">
        <v>84</v>
      </c>
      <c r="E88" s="38"/>
      <c r="F88" s="80">
        <v>346209.35</v>
      </c>
      <c r="G88" s="80">
        <v>6291674.75</v>
      </c>
      <c r="H88" s="43" t="s">
        <v>561</v>
      </c>
      <c r="I88" s="38" t="s">
        <v>470</v>
      </c>
      <c r="J88" s="38" t="s">
        <v>571</v>
      </c>
      <c r="K88" s="38"/>
      <c r="L88" s="38"/>
      <c r="M88" s="40"/>
      <c r="N88" s="40"/>
      <c r="O88" s="44">
        <v>0.29166666666666669</v>
      </c>
      <c r="P88" s="44">
        <v>0.41666666666666669</v>
      </c>
      <c r="Q88" s="47"/>
      <c r="R88" s="47"/>
      <c r="S88" s="41"/>
      <c r="T88" s="53"/>
      <c r="U88" s="38" t="s">
        <v>173</v>
      </c>
      <c r="V88" s="38" t="s">
        <v>174</v>
      </c>
      <c r="W88" s="38" t="s">
        <v>311</v>
      </c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42"/>
      <c r="AM88" s="42"/>
      <c r="AN88" s="42"/>
      <c r="AO88" s="42"/>
      <c r="AP88" s="65"/>
      <c r="AQ88" s="41" t="s">
        <v>992</v>
      </c>
    </row>
    <row r="89" spans="1:43" s="16" customFormat="1" ht="11.25" x14ac:dyDescent="0.2">
      <c r="A89" s="42" t="s">
        <v>805</v>
      </c>
      <c r="B89" s="46" t="s">
        <v>123</v>
      </c>
      <c r="C89" s="41">
        <v>101</v>
      </c>
      <c r="D89" s="38" t="s">
        <v>85</v>
      </c>
      <c r="E89" s="38"/>
      <c r="F89" s="80">
        <v>336883.69</v>
      </c>
      <c r="G89" s="80">
        <v>6290714.9299999997</v>
      </c>
      <c r="H89" s="43" t="s">
        <v>547</v>
      </c>
      <c r="I89" s="38" t="s">
        <v>471</v>
      </c>
      <c r="J89" s="38" t="s">
        <v>571</v>
      </c>
      <c r="K89" s="38"/>
      <c r="L89" s="38"/>
      <c r="M89" s="40"/>
      <c r="N89" s="40"/>
      <c r="O89" s="44">
        <v>0.27083333333333331</v>
      </c>
      <c r="P89" s="44">
        <v>0.39583333333333331</v>
      </c>
      <c r="Q89" s="47"/>
      <c r="R89" s="47"/>
      <c r="S89" s="41"/>
      <c r="T89" s="41"/>
      <c r="U89" s="42" t="s">
        <v>311</v>
      </c>
      <c r="V89" s="42" t="s">
        <v>312</v>
      </c>
      <c r="W89" s="42" t="s">
        <v>398</v>
      </c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42"/>
      <c r="AM89" s="42"/>
      <c r="AN89" s="42"/>
      <c r="AO89" s="42"/>
      <c r="AP89" s="65"/>
      <c r="AQ89" s="41" t="s">
        <v>992</v>
      </c>
    </row>
    <row r="90" spans="1:43" s="3" customFormat="1" ht="11.25" x14ac:dyDescent="0.2">
      <c r="A90" s="7" t="s">
        <v>804</v>
      </c>
      <c r="B90" s="34" t="s">
        <v>123</v>
      </c>
      <c r="C90" s="21">
        <v>102</v>
      </c>
      <c r="D90" s="5" t="s">
        <v>86</v>
      </c>
      <c r="E90" s="5"/>
      <c r="F90" s="77">
        <v>337024.91</v>
      </c>
      <c r="G90" s="77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3">
        <v>6</v>
      </c>
      <c r="AQ90" s="21" t="s">
        <v>992</v>
      </c>
    </row>
    <row r="91" spans="1:43" s="16" customFormat="1" ht="11.25" x14ac:dyDescent="0.2">
      <c r="A91" s="42" t="s">
        <v>805</v>
      </c>
      <c r="B91" s="46" t="s">
        <v>123</v>
      </c>
      <c r="C91" s="41">
        <v>105</v>
      </c>
      <c r="D91" s="38" t="s">
        <v>87</v>
      </c>
      <c r="E91" s="38"/>
      <c r="F91" s="80">
        <v>348267.84</v>
      </c>
      <c r="G91" s="80">
        <v>6287444.2599999998</v>
      </c>
      <c r="H91" s="43" t="s">
        <v>557</v>
      </c>
      <c r="I91" s="38" t="s">
        <v>473</v>
      </c>
      <c r="J91" s="38" t="s">
        <v>573</v>
      </c>
      <c r="K91" s="38"/>
      <c r="L91" s="38"/>
      <c r="M91" s="40"/>
      <c r="N91" s="40"/>
      <c r="O91" s="44">
        <v>0.75</v>
      </c>
      <c r="P91" s="44">
        <v>0.875</v>
      </c>
      <c r="Q91" s="47"/>
      <c r="R91" s="47"/>
      <c r="S91" s="41"/>
      <c r="T91" s="41"/>
      <c r="U91" s="38" t="s">
        <v>217</v>
      </c>
      <c r="V91" s="38" t="s">
        <v>220</v>
      </c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42"/>
      <c r="AM91" s="42"/>
      <c r="AN91" s="42"/>
      <c r="AO91" s="42"/>
      <c r="AP91" s="65"/>
      <c r="AQ91" s="41" t="s">
        <v>992</v>
      </c>
    </row>
    <row r="92" spans="1:43" s="16" customFormat="1" ht="11.25" x14ac:dyDescent="0.2">
      <c r="A92" s="42" t="s">
        <v>805</v>
      </c>
      <c r="B92" s="46" t="s">
        <v>123</v>
      </c>
      <c r="C92" s="41">
        <v>106</v>
      </c>
      <c r="D92" s="38" t="s">
        <v>88</v>
      </c>
      <c r="E92" s="38"/>
      <c r="F92" s="80">
        <v>336769.63</v>
      </c>
      <c r="G92" s="80">
        <v>6296402.3700000001</v>
      </c>
      <c r="H92" s="43" t="s">
        <v>552</v>
      </c>
      <c r="I92" s="38" t="s">
        <v>823</v>
      </c>
      <c r="J92" s="38" t="s">
        <v>571</v>
      </c>
      <c r="K92" s="38"/>
      <c r="L92" s="38"/>
      <c r="M92" s="40"/>
      <c r="N92" s="40"/>
      <c r="O92" s="44">
        <v>0.27083333333333331</v>
      </c>
      <c r="P92" s="44">
        <v>0.39583333333333331</v>
      </c>
      <c r="Q92" s="47"/>
      <c r="R92" s="47"/>
      <c r="S92" s="41"/>
      <c r="T92" s="41"/>
      <c r="U92" s="38" t="s">
        <v>319</v>
      </c>
      <c r="V92" s="38" t="s">
        <v>320</v>
      </c>
      <c r="W92" s="38" t="s">
        <v>321</v>
      </c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42"/>
      <c r="AM92" s="42"/>
      <c r="AN92" s="42"/>
      <c r="AO92" s="42"/>
      <c r="AP92" s="65"/>
      <c r="AQ92" s="41" t="s">
        <v>992</v>
      </c>
    </row>
    <row r="93" spans="1:43" s="3" customFormat="1" ht="11.25" x14ac:dyDescent="0.2">
      <c r="A93" s="7" t="s">
        <v>804</v>
      </c>
      <c r="B93" s="34" t="s">
        <v>125</v>
      </c>
      <c r="C93" s="21">
        <v>108</v>
      </c>
      <c r="D93" s="5" t="s">
        <v>89</v>
      </c>
      <c r="E93" s="5"/>
      <c r="F93" s="77">
        <v>352405.75</v>
      </c>
      <c r="G93" s="77">
        <v>6291163.4900000002</v>
      </c>
      <c r="H93" s="9" t="s">
        <v>556</v>
      </c>
      <c r="I93" s="5" t="s">
        <v>881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877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3">
        <v>3</v>
      </c>
      <c r="AQ93" s="21" t="s">
        <v>992</v>
      </c>
    </row>
    <row r="94" spans="1:43" s="16" customFormat="1" ht="12" x14ac:dyDescent="0.2">
      <c r="A94" s="42" t="s">
        <v>805</v>
      </c>
      <c r="B94" s="46" t="s">
        <v>813</v>
      </c>
      <c r="C94" s="41">
        <v>109</v>
      </c>
      <c r="D94" s="39" t="s">
        <v>588</v>
      </c>
      <c r="E94" s="38"/>
      <c r="F94" s="78">
        <v>352723.35</v>
      </c>
      <c r="G94" s="78">
        <v>6299660.21</v>
      </c>
      <c r="H94" s="38"/>
      <c r="I94" s="38" t="s">
        <v>587</v>
      </c>
      <c r="J94" s="38"/>
      <c r="K94" s="38"/>
      <c r="L94" s="38"/>
      <c r="M94" s="40"/>
      <c r="N94" s="40"/>
      <c r="O94" s="44"/>
      <c r="P94" s="44"/>
      <c r="Q94" s="41"/>
      <c r="R94" s="41"/>
      <c r="S94" s="41"/>
      <c r="T94" s="41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65"/>
      <c r="AQ94" s="41" t="s">
        <v>992</v>
      </c>
    </row>
    <row r="95" spans="1:43" s="3" customFormat="1" ht="11.25" x14ac:dyDescent="0.2">
      <c r="A95" s="7" t="s">
        <v>804</v>
      </c>
      <c r="B95" s="34" t="s">
        <v>780</v>
      </c>
      <c r="C95" s="21">
        <v>110</v>
      </c>
      <c r="D95" s="30" t="s">
        <v>763</v>
      </c>
      <c r="E95" s="5"/>
      <c r="F95" s="77">
        <v>352228.76</v>
      </c>
      <c r="G95" s="77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3">
        <v>4</v>
      </c>
      <c r="AQ95" s="21" t="s">
        <v>992</v>
      </c>
    </row>
    <row r="96" spans="1:43" s="3" customFormat="1" ht="11.25" x14ac:dyDescent="0.2">
      <c r="A96" s="7" t="s">
        <v>804</v>
      </c>
      <c r="B96" s="34" t="s">
        <v>780</v>
      </c>
      <c r="C96" s="21">
        <v>111</v>
      </c>
      <c r="D96" s="5" t="s">
        <v>625</v>
      </c>
      <c r="E96" s="5"/>
      <c r="F96" s="77">
        <v>352377.62</v>
      </c>
      <c r="G96" s="77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3">
        <v>8</v>
      </c>
      <c r="AQ96" s="21" t="s">
        <v>992</v>
      </c>
    </row>
    <row r="97" spans="1:43" s="3" customFormat="1" ht="11.25" x14ac:dyDescent="0.2">
      <c r="A97" s="7" t="s">
        <v>804</v>
      </c>
      <c r="B97" s="34" t="s">
        <v>125</v>
      </c>
      <c r="C97" s="21">
        <v>112</v>
      </c>
      <c r="D97" s="5" t="s">
        <v>90</v>
      </c>
      <c r="E97" s="5"/>
      <c r="F97" s="77">
        <v>352331.58</v>
      </c>
      <c r="G97" s="77">
        <v>6291231.4500000002</v>
      </c>
      <c r="H97" s="9" t="s">
        <v>555</v>
      </c>
      <c r="I97" s="5" t="s">
        <v>882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878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3">
        <v>4</v>
      </c>
      <c r="AQ97" s="21" t="s">
        <v>992</v>
      </c>
    </row>
    <row r="98" spans="1:43" s="16" customFormat="1" ht="12" x14ac:dyDescent="0.2">
      <c r="A98" s="42" t="s">
        <v>805</v>
      </c>
      <c r="B98" s="46" t="s">
        <v>123</v>
      </c>
      <c r="C98" s="41">
        <v>115</v>
      </c>
      <c r="D98" s="39" t="s">
        <v>664</v>
      </c>
      <c r="E98" s="38"/>
      <c r="F98" s="78">
        <v>352636.11</v>
      </c>
      <c r="G98" s="78">
        <v>6286935.8300000001</v>
      </c>
      <c r="H98" s="38" t="s">
        <v>559</v>
      </c>
      <c r="I98" s="38" t="s">
        <v>474</v>
      </c>
      <c r="J98" s="38" t="s">
        <v>570</v>
      </c>
      <c r="K98" s="38"/>
      <c r="L98" s="38"/>
      <c r="M98" s="40"/>
      <c r="N98" s="40"/>
      <c r="O98" s="44"/>
      <c r="P98" s="44"/>
      <c r="Q98" s="41"/>
      <c r="R98" s="41"/>
      <c r="S98" s="41"/>
      <c r="T98" s="41"/>
      <c r="U98" s="38" t="s">
        <v>326</v>
      </c>
      <c r="V98" s="38" t="s">
        <v>327</v>
      </c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65">
        <v>2</v>
      </c>
      <c r="AQ98" s="41" t="s">
        <v>992</v>
      </c>
    </row>
    <row r="99" spans="1:43" s="3" customFormat="1" ht="11.25" x14ac:dyDescent="0.2">
      <c r="A99" s="7" t="s">
        <v>804</v>
      </c>
      <c r="B99" s="34" t="s">
        <v>780</v>
      </c>
      <c r="C99" s="21">
        <v>116</v>
      </c>
      <c r="D99" s="5" t="s">
        <v>91</v>
      </c>
      <c r="E99" s="5"/>
      <c r="F99" s="77">
        <v>347944.78</v>
      </c>
      <c r="G99" s="77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871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3">
        <v>3</v>
      </c>
      <c r="AQ99" s="21" t="s">
        <v>992</v>
      </c>
    </row>
    <row r="100" spans="1:43" s="3" customFormat="1" ht="11.25" x14ac:dyDescent="0.2">
      <c r="A100" s="7" t="s">
        <v>804</v>
      </c>
      <c r="B100" s="34" t="s">
        <v>778</v>
      </c>
      <c r="C100" s="21">
        <v>117</v>
      </c>
      <c r="D100" s="5" t="s">
        <v>120</v>
      </c>
      <c r="E100" s="5"/>
      <c r="F100" s="77">
        <v>351553.5</v>
      </c>
      <c r="G100" s="77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3">
        <v>2</v>
      </c>
      <c r="AQ100" s="21" t="s">
        <v>992</v>
      </c>
    </row>
    <row r="101" spans="1:43" s="3" customFormat="1" ht="11.25" x14ac:dyDescent="0.2">
      <c r="A101" s="7" t="s">
        <v>804</v>
      </c>
      <c r="B101" s="34" t="s">
        <v>778</v>
      </c>
      <c r="C101" s="21">
        <v>118</v>
      </c>
      <c r="D101" s="5" t="s">
        <v>117</v>
      </c>
      <c r="E101" s="5"/>
      <c r="F101" s="77">
        <v>345927.99</v>
      </c>
      <c r="G101" s="77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3">
        <v>2</v>
      </c>
      <c r="AQ101" s="21" t="s">
        <v>992</v>
      </c>
    </row>
    <row r="102" spans="1:43" s="3" customFormat="1" ht="11.25" x14ac:dyDescent="0.2">
      <c r="A102" s="7" t="s">
        <v>804</v>
      </c>
      <c r="B102" s="34" t="s">
        <v>778</v>
      </c>
      <c r="C102" s="21">
        <v>119</v>
      </c>
      <c r="D102" s="5" t="s">
        <v>117</v>
      </c>
      <c r="E102" s="5"/>
      <c r="F102" s="77">
        <v>345927.99</v>
      </c>
      <c r="G102" s="77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3">
        <v>4</v>
      </c>
      <c r="AQ102" s="21" t="s">
        <v>992</v>
      </c>
    </row>
    <row r="103" spans="1:43" s="3" customFormat="1" ht="11.25" x14ac:dyDescent="0.2">
      <c r="A103" s="7" t="s">
        <v>804</v>
      </c>
      <c r="B103" s="34" t="s">
        <v>125</v>
      </c>
      <c r="C103" s="21">
        <v>120</v>
      </c>
      <c r="D103" s="5" t="s">
        <v>92</v>
      </c>
      <c r="E103" s="5"/>
      <c r="F103" s="77">
        <v>353125.41</v>
      </c>
      <c r="G103" s="77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3">
        <v>3</v>
      </c>
      <c r="AQ103" s="21" t="s">
        <v>992</v>
      </c>
    </row>
    <row r="104" spans="1:43" s="3" customFormat="1" ht="11.25" x14ac:dyDescent="0.2">
      <c r="A104" s="7" t="s">
        <v>804</v>
      </c>
      <c r="B104" s="34" t="s">
        <v>123</v>
      </c>
      <c r="C104" s="21">
        <v>121</v>
      </c>
      <c r="D104" s="5" t="s">
        <v>93</v>
      </c>
      <c r="E104" s="5"/>
      <c r="F104" s="77">
        <v>353632.65</v>
      </c>
      <c r="G104" s="77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3">
        <v>3</v>
      </c>
      <c r="AQ104" s="21" t="s">
        <v>992</v>
      </c>
    </row>
    <row r="105" spans="1:43" s="3" customFormat="1" ht="11.25" x14ac:dyDescent="0.2">
      <c r="A105" s="7" t="s">
        <v>804</v>
      </c>
      <c r="B105" s="34" t="s">
        <v>123</v>
      </c>
      <c r="C105" s="21">
        <v>122</v>
      </c>
      <c r="D105" s="5" t="s">
        <v>94</v>
      </c>
      <c r="E105" s="5"/>
      <c r="F105" s="77">
        <v>352612.27</v>
      </c>
      <c r="G105" s="77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3">
        <v>3</v>
      </c>
      <c r="AQ105" s="21" t="s">
        <v>992</v>
      </c>
    </row>
    <row r="106" spans="1:43" s="3" customFormat="1" ht="11.25" x14ac:dyDescent="0.2">
      <c r="A106" s="42" t="s">
        <v>805</v>
      </c>
      <c r="B106" s="42" t="s">
        <v>123</v>
      </c>
      <c r="C106" s="41">
        <v>124</v>
      </c>
      <c r="D106" s="42" t="s">
        <v>95</v>
      </c>
      <c r="E106" s="42"/>
      <c r="F106" s="78">
        <v>347158.38</v>
      </c>
      <c r="G106" s="78">
        <v>6302519.1200000001</v>
      </c>
      <c r="H106" s="42" t="s">
        <v>554</v>
      </c>
      <c r="I106" s="42" t="s">
        <v>481</v>
      </c>
      <c r="J106" s="42" t="s">
        <v>567</v>
      </c>
      <c r="K106" s="42"/>
      <c r="L106" s="42"/>
      <c r="M106" s="42"/>
      <c r="N106" s="42"/>
      <c r="O106" s="44">
        <v>0.75</v>
      </c>
      <c r="P106" s="44">
        <v>0.875</v>
      </c>
      <c r="Q106" s="44"/>
      <c r="R106" s="44"/>
      <c r="S106" s="44"/>
      <c r="T106" s="44"/>
      <c r="U106" s="44" t="s">
        <v>351</v>
      </c>
      <c r="V106" s="44" t="s">
        <v>352</v>
      </c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66">
        <v>2</v>
      </c>
      <c r="AQ106" s="44" t="s">
        <v>992</v>
      </c>
    </row>
    <row r="107" spans="1:43" s="3" customFormat="1" ht="11.25" x14ac:dyDescent="0.2">
      <c r="A107" s="7" t="s">
        <v>804</v>
      </c>
      <c r="B107" s="34" t="s">
        <v>123</v>
      </c>
      <c r="C107" s="21">
        <v>127</v>
      </c>
      <c r="D107" s="5" t="s">
        <v>96</v>
      </c>
      <c r="E107" s="5"/>
      <c r="F107" s="77">
        <v>345660.74</v>
      </c>
      <c r="G107" s="77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3">
        <v>2</v>
      </c>
      <c r="AQ107" s="21" t="s">
        <v>992</v>
      </c>
    </row>
    <row r="108" spans="1:43" s="3" customFormat="1" ht="11.25" x14ac:dyDescent="0.2">
      <c r="A108" s="7" t="s">
        <v>804</v>
      </c>
      <c r="B108" s="34" t="s">
        <v>123</v>
      </c>
      <c r="C108" s="21">
        <v>136</v>
      </c>
      <c r="D108" s="5" t="s">
        <v>920</v>
      </c>
      <c r="E108" s="5"/>
      <c r="F108" s="77">
        <v>345742.93</v>
      </c>
      <c r="G108" s="77">
        <v>6298877.5499999998</v>
      </c>
      <c r="H108" s="9" t="s">
        <v>549</v>
      </c>
      <c r="I108" s="5" t="s">
        <v>921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3">
        <v>3</v>
      </c>
      <c r="AQ108" s="21" t="s">
        <v>992</v>
      </c>
    </row>
    <row r="109" spans="1:43" s="16" customFormat="1" ht="12" x14ac:dyDescent="0.2">
      <c r="A109" s="42" t="s">
        <v>805</v>
      </c>
      <c r="B109" s="46" t="s">
        <v>123</v>
      </c>
      <c r="C109" s="41">
        <v>144</v>
      </c>
      <c r="D109" s="39" t="s">
        <v>97</v>
      </c>
      <c r="E109" s="38"/>
      <c r="F109" s="78">
        <v>346495.25</v>
      </c>
      <c r="G109" s="78">
        <v>6298870.2199999997</v>
      </c>
      <c r="H109" s="38"/>
      <c r="I109" s="38" t="s">
        <v>483</v>
      </c>
      <c r="J109" s="38"/>
      <c r="K109" s="38"/>
      <c r="L109" s="38"/>
      <c r="M109" s="40"/>
      <c r="N109" s="40"/>
      <c r="O109" s="44"/>
      <c r="P109" s="44"/>
      <c r="Q109" s="41"/>
      <c r="R109" s="41"/>
      <c r="S109" s="41"/>
      <c r="T109" s="41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65"/>
      <c r="AQ109" s="41" t="s">
        <v>992</v>
      </c>
    </row>
    <row r="110" spans="1:43" s="16" customFormat="1" ht="12" x14ac:dyDescent="0.2">
      <c r="A110" s="42" t="s">
        <v>805</v>
      </c>
      <c r="B110" s="46" t="s">
        <v>813</v>
      </c>
      <c r="C110" s="41">
        <v>146</v>
      </c>
      <c r="D110" s="39" t="s">
        <v>658</v>
      </c>
      <c r="E110" s="38"/>
      <c r="F110" s="78">
        <v>340430.44</v>
      </c>
      <c r="G110" s="78">
        <v>6296729.9900000002</v>
      </c>
      <c r="H110" s="38"/>
      <c r="I110" s="38" t="s">
        <v>484</v>
      </c>
      <c r="J110" s="38"/>
      <c r="K110" s="38"/>
      <c r="L110" s="38"/>
      <c r="M110" s="40"/>
      <c r="N110" s="40"/>
      <c r="O110" s="44"/>
      <c r="P110" s="44"/>
      <c r="Q110" s="41"/>
      <c r="R110" s="41"/>
      <c r="S110" s="41"/>
      <c r="T110" s="41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65"/>
      <c r="AQ110" s="41" t="s">
        <v>992</v>
      </c>
    </row>
    <row r="111" spans="1:43" s="3" customFormat="1" ht="11.25" x14ac:dyDescent="0.2">
      <c r="A111" s="7" t="s">
        <v>804</v>
      </c>
      <c r="B111" s="34" t="s">
        <v>123</v>
      </c>
      <c r="C111" s="21">
        <v>147</v>
      </c>
      <c r="D111" s="5" t="s">
        <v>665</v>
      </c>
      <c r="E111" s="5"/>
      <c r="F111" s="77">
        <v>353962.59</v>
      </c>
      <c r="G111" s="77">
        <v>6280072.6900000004</v>
      </c>
      <c r="H111" s="9" t="s">
        <v>548</v>
      </c>
      <c r="I111" s="5" t="s">
        <v>883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877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3">
        <v>6</v>
      </c>
      <c r="AQ111" s="21" t="s">
        <v>992</v>
      </c>
    </row>
    <row r="112" spans="1:43" s="16" customFormat="1" ht="12" x14ac:dyDescent="0.2">
      <c r="A112" s="42" t="s">
        <v>805</v>
      </c>
      <c r="B112" s="46" t="s">
        <v>813</v>
      </c>
      <c r="C112" s="41">
        <v>148</v>
      </c>
      <c r="D112" s="39" t="s">
        <v>590</v>
      </c>
      <c r="E112" s="38"/>
      <c r="F112" s="78">
        <v>338363.39</v>
      </c>
      <c r="G112" s="78">
        <v>6299701.4100000001</v>
      </c>
      <c r="H112" s="38"/>
      <c r="I112" s="38" t="s">
        <v>589</v>
      </c>
      <c r="J112" s="38"/>
      <c r="K112" s="38"/>
      <c r="L112" s="38"/>
      <c r="M112" s="40"/>
      <c r="N112" s="40"/>
      <c r="O112" s="44"/>
      <c r="P112" s="44"/>
      <c r="Q112" s="41"/>
      <c r="R112" s="41"/>
      <c r="S112" s="41"/>
      <c r="T112" s="41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65"/>
      <c r="AQ112" s="41" t="s">
        <v>992</v>
      </c>
    </row>
    <row r="113" spans="1:43" s="3" customFormat="1" ht="11.25" x14ac:dyDescent="0.2">
      <c r="A113" s="7" t="s">
        <v>804</v>
      </c>
      <c r="B113" s="34" t="s">
        <v>125</v>
      </c>
      <c r="C113" s="21">
        <v>149</v>
      </c>
      <c r="D113" s="5" t="s">
        <v>98</v>
      </c>
      <c r="E113" s="5"/>
      <c r="F113" s="77">
        <v>353918.16</v>
      </c>
      <c r="G113" s="77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3">
        <v>2</v>
      </c>
      <c r="AQ113" s="21" t="s">
        <v>992</v>
      </c>
    </row>
    <row r="114" spans="1:43" s="3" customFormat="1" ht="11.25" x14ac:dyDescent="0.2">
      <c r="A114" s="7" t="s">
        <v>804</v>
      </c>
      <c r="B114" s="34" t="s">
        <v>123</v>
      </c>
      <c r="C114" s="21">
        <v>153</v>
      </c>
      <c r="D114" s="5" t="s">
        <v>99</v>
      </c>
      <c r="E114" s="5"/>
      <c r="F114" s="77">
        <v>355441.78</v>
      </c>
      <c r="G114" s="77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918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3">
        <v>2</v>
      </c>
      <c r="AQ114" s="21" t="s">
        <v>992</v>
      </c>
    </row>
    <row r="115" spans="1:43" s="3" customFormat="1" ht="11.25" x14ac:dyDescent="0.2">
      <c r="A115" s="42" t="s">
        <v>805</v>
      </c>
      <c r="B115" s="42" t="s">
        <v>123</v>
      </c>
      <c r="C115" s="41">
        <v>155</v>
      </c>
      <c r="D115" s="42" t="s">
        <v>100</v>
      </c>
      <c r="E115" s="42"/>
      <c r="F115" s="78">
        <v>354398.37</v>
      </c>
      <c r="G115" s="78">
        <v>6302360.2699999996</v>
      </c>
      <c r="H115" s="42" t="s">
        <v>544</v>
      </c>
      <c r="I115" s="42" t="s">
        <v>486</v>
      </c>
      <c r="J115" s="42" t="s">
        <v>566</v>
      </c>
      <c r="K115" s="42"/>
      <c r="L115" s="42"/>
      <c r="M115" s="42"/>
      <c r="N115" s="42"/>
      <c r="O115" s="44">
        <v>0.72916666666666663</v>
      </c>
      <c r="P115" s="44">
        <v>0.85416666666666663</v>
      </c>
      <c r="Q115" s="47"/>
      <c r="R115" s="47"/>
      <c r="S115" s="47"/>
      <c r="T115" s="47"/>
      <c r="U115" s="47" t="s">
        <v>364</v>
      </c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65">
        <v>3</v>
      </c>
      <c r="AQ115" s="47" t="s">
        <v>992</v>
      </c>
    </row>
    <row r="116" spans="1:43" s="16" customFormat="1" ht="11.25" x14ac:dyDescent="0.2">
      <c r="A116" s="42" t="s">
        <v>805</v>
      </c>
      <c r="B116" s="46" t="s">
        <v>123</v>
      </c>
      <c r="C116" s="41">
        <v>157</v>
      </c>
      <c r="D116" s="38" t="s">
        <v>101</v>
      </c>
      <c r="E116" s="38"/>
      <c r="F116" s="80">
        <v>343839.82</v>
      </c>
      <c r="G116" s="80">
        <v>6298549.4100000001</v>
      </c>
      <c r="H116" s="43" t="s">
        <v>549</v>
      </c>
      <c r="I116" s="38" t="s">
        <v>487</v>
      </c>
      <c r="J116" s="38" t="s">
        <v>573</v>
      </c>
      <c r="K116" s="38"/>
      <c r="L116" s="38"/>
      <c r="M116" s="40"/>
      <c r="N116" s="40"/>
      <c r="O116" s="44">
        <v>0.72916666666666663</v>
      </c>
      <c r="P116" s="44">
        <v>0.85416666666666663</v>
      </c>
      <c r="Q116" s="47"/>
      <c r="R116" s="47"/>
      <c r="S116" s="41"/>
      <c r="T116" s="41"/>
      <c r="U116" s="38" t="s">
        <v>365</v>
      </c>
      <c r="V116" s="38" t="s">
        <v>366</v>
      </c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42"/>
      <c r="AM116" s="42"/>
      <c r="AN116" s="42"/>
      <c r="AO116" s="42"/>
      <c r="AP116" s="65"/>
      <c r="AQ116" s="41" t="s">
        <v>992</v>
      </c>
    </row>
    <row r="117" spans="1:43" s="3" customFormat="1" ht="11.25" x14ac:dyDescent="0.2">
      <c r="A117" s="42" t="s">
        <v>805</v>
      </c>
      <c r="B117" s="42" t="s">
        <v>123</v>
      </c>
      <c r="C117" s="41">
        <v>159</v>
      </c>
      <c r="D117" s="42" t="s">
        <v>102</v>
      </c>
      <c r="E117" s="42"/>
      <c r="F117" s="78">
        <v>352639.88</v>
      </c>
      <c r="G117" s="78">
        <v>6301652.9000000004</v>
      </c>
      <c r="H117" s="42" t="s">
        <v>544</v>
      </c>
      <c r="I117" s="42" t="s">
        <v>488</v>
      </c>
      <c r="J117" s="42" t="s">
        <v>573</v>
      </c>
      <c r="K117" s="42"/>
      <c r="L117" s="42"/>
      <c r="M117" s="42"/>
      <c r="N117" s="42"/>
      <c r="O117" s="44">
        <v>0.72916666666666663</v>
      </c>
      <c r="P117" s="44">
        <v>0.85416666666666663</v>
      </c>
      <c r="Q117" s="47"/>
      <c r="R117" s="47"/>
      <c r="S117" s="47"/>
      <c r="T117" s="47"/>
      <c r="U117" s="47" t="s">
        <v>367</v>
      </c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65">
        <v>2</v>
      </c>
      <c r="AQ117" s="47" t="s">
        <v>992</v>
      </c>
    </row>
    <row r="118" spans="1:43" s="3" customFormat="1" ht="11.25" x14ac:dyDescent="0.2">
      <c r="A118" s="42" t="s">
        <v>805</v>
      </c>
      <c r="B118" s="42" t="s">
        <v>124</v>
      </c>
      <c r="C118" s="41">
        <v>162</v>
      </c>
      <c r="D118" s="42" t="s">
        <v>119</v>
      </c>
      <c r="E118" s="42"/>
      <c r="F118" s="78">
        <v>345540.33</v>
      </c>
      <c r="G118" s="78">
        <v>6287776.1799999997</v>
      </c>
      <c r="H118" s="42" t="s">
        <v>558</v>
      </c>
      <c r="I118" s="42" t="s">
        <v>489</v>
      </c>
      <c r="J118" s="42" t="s">
        <v>573</v>
      </c>
      <c r="K118" s="42"/>
      <c r="L118" s="42"/>
      <c r="M118" s="42"/>
      <c r="N118" s="42"/>
      <c r="O118" s="44">
        <v>0.75</v>
      </c>
      <c r="P118" s="44">
        <v>0.875</v>
      </c>
      <c r="Q118" s="47"/>
      <c r="R118" s="47"/>
      <c r="S118" s="47"/>
      <c r="T118" s="47"/>
      <c r="U118" s="47" t="s">
        <v>368</v>
      </c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65">
        <v>2</v>
      </c>
      <c r="AQ118" s="47" t="s">
        <v>992</v>
      </c>
    </row>
    <row r="119" spans="1:43" s="3" customFormat="1" ht="11.25" x14ac:dyDescent="0.2">
      <c r="A119" s="7" t="s">
        <v>804</v>
      </c>
      <c r="B119" s="34" t="s">
        <v>123</v>
      </c>
      <c r="C119" s="21">
        <v>164</v>
      </c>
      <c r="D119" s="5" t="s">
        <v>121</v>
      </c>
      <c r="E119" s="5"/>
      <c r="F119" s="77">
        <v>348294.77</v>
      </c>
      <c r="G119" s="77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3">
        <v>2</v>
      </c>
      <c r="AQ119" s="21" t="s">
        <v>992</v>
      </c>
    </row>
    <row r="120" spans="1:43" s="3" customFormat="1" ht="11.25" x14ac:dyDescent="0.2">
      <c r="A120" s="42" t="s">
        <v>805</v>
      </c>
      <c r="B120" s="42" t="s">
        <v>124</v>
      </c>
      <c r="C120" s="41">
        <v>165</v>
      </c>
      <c r="D120" s="42" t="s">
        <v>119</v>
      </c>
      <c r="E120" s="42"/>
      <c r="F120" s="78">
        <v>345540.33</v>
      </c>
      <c r="G120" s="78">
        <v>6287776.1799999997</v>
      </c>
      <c r="H120" s="42" t="s">
        <v>558</v>
      </c>
      <c r="I120" s="42" t="s">
        <v>489</v>
      </c>
      <c r="J120" s="42" t="s">
        <v>573</v>
      </c>
      <c r="K120" s="42"/>
      <c r="L120" s="42"/>
      <c r="M120" s="42"/>
      <c r="N120" s="42"/>
      <c r="O120" s="44">
        <v>0.70833333333333337</v>
      </c>
      <c r="P120" s="44">
        <v>0.91666666666666663</v>
      </c>
      <c r="Q120" s="47"/>
      <c r="R120" s="47"/>
      <c r="S120" s="47"/>
      <c r="T120" s="47"/>
      <c r="U120" s="47" t="s">
        <v>369</v>
      </c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65">
        <v>2</v>
      </c>
      <c r="AQ120" s="47" t="s">
        <v>992</v>
      </c>
    </row>
    <row r="121" spans="1:43" s="3" customFormat="1" ht="11.25" x14ac:dyDescent="0.2">
      <c r="A121" s="7" t="s">
        <v>804</v>
      </c>
      <c r="B121" s="34" t="s">
        <v>124</v>
      </c>
      <c r="C121" s="21">
        <v>166</v>
      </c>
      <c r="D121" s="5" t="s">
        <v>103</v>
      </c>
      <c r="E121" s="5"/>
      <c r="F121" s="77">
        <v>352930.74</v>
      </c>
      <c r="G121" s="77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3">
        <v>2</v>
      </c>
      <c r="AQ121" s="21" t="s">
        <v>992</v>
      </c>
    </row>
    <row r="122" spans="1:43" s="3" customFormat="1" ht="11.25" x14ac:dyDescent="0.2">
      <c r="A122" s="7" t="s">
        <v>804</v>
      </c>
      <c r="B122" s="34" t="s">
        <v>123</v>
      </c>
      <c r="C122" s="21">
        <v>168</v>
      </c>
      <c r="D122" s="5" t="s">
        <v>118</v>
      </c>
      <c r="E122" s="5"/>
      <c r="F122" s="77">
        <v>341911.17</v>
      </c>
      <c r="G122" s="77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3">
        <v>3</v>
      </c>
      <c r="AQ122" s="21" t="s">
        <v>992</v>
      </c>
    </row>
    <row r="123" spans="1:43" s="3" customFormat="1" ht="11.25" x14ac:dyDescent="0.2">
      <c r="A123" s="42" t="s">
        <v>805</v>
      </c>
      <c r="B123" s="42" t="s">
        <v>124</v>
      </c>
      <c r="C123" s="41">
        <v>170</v>
      </c>
      <c r="D123" s="42" t="s">
        <v>119</v>
      </c>
      <c r="E123" s="42"/>
      <c r="F123" s="78">
        <v>345540.33</v>
      </c>
      <c r="G123" s="78">
        <v>6287776.1799999997</v>
      </c>
      <c r="H123" s="42" t="s">
        <v>558</v>
      </c>
      <c r="I123" s="42" t="s">
        <v>489</v>
      </c>
      <c r="J123" s="42" t="s">
        <v>573</v>
      </c>
      <c r="K123" s="42"/>
      <c r="L123" s="42"/>
      <c r="M123" s="42"/>
      <c r="N123" s="42"/>
      <c r="O123" s="44">
        <v>0.25</v>
      </c>
      <c r="P123" s="44">
        <v>0.39583333333333331</v>
      </c>
      <c r="Q123" s="47"/>
      <c r="R123" s="47"/>
      <c r="S123" s="47"/>
      <c r="T123" s="47"/>
      <c r="U123" s="47" t="s">
        <v>373</v>
      </c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65">
        <v>5</v>
      </c>
      <c r="AQ123" s="47" t="s">
        <v>992</v>
      </c>
    </row>
    <row r="124" spans="1:43" s="3" customFormat="1" ht="11.25" x14ac:dyDescent="0.2">
      <c r="A124" s="42" t="s">
        <v>805</v>
      </c>
      <c r="B124" s="42" t="s">
        <v>123</v>
      </c>
      <c r="C124" s="41">
        <v>172</v>
      </c>
      <c r="D124" s="42" t="s">
        <v>104</v>
      </c>
      <c r="E124" s="42"/>
      <c r="F124" s="78">
        <v>354187.54</v>
      </c>
      <c r="G124" s="78">
        <v>6304550.2599999998</v>
      </c>
      <c r="H124" s="42" t="s">
        <v>562</v>
      </c>
      <c r="I124" s="42" t="s">
        <v>493</v>
      </c>
      <c r="J124" s="42" t="s">
        <v>566</v>
      </c>
      <c r="K124" s="42"/>
      <c r="L124" s="42"/>
      <c r="M124" s="42"/>
      <c r="N124" s="42"/>
      <c r="O124" s="44">
        <v>0.72916666666666663</v>
      </c>
      <c r="P124" s="44">
        <v>0.85416666666666663</v>
      </c>
      <c r="Q124" s="47"/>
      <c r="R124" s="47"/>
      <c r="S124" s="47"/>
      <c r="T124" s="47"/>
      <c r="U124" s="47" t="s">
        <v>363</v>
      </c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65">
        <v>2</v>
      </c>
      <c r="AQ124" s="47" t="s">
        <v>992</v>
      </c>
    </row>
    <row r="125" spans="1:43" s="3" customFormat="1" ht="11.25" x14ac:dyDescent="0.2">
      <c r="A125" s="42" t="s">
        <v>805</v>
      </c>
      <c r="B125" s="42" t="s">
        <v>123</v>
      </c>
      <c r="C125" s="41">
        <v>173</v>
      </c>
      <c r="D125" s="42" t="s">
        <v>104</v>
      </c>
      <c r="E125" s="42"/>
      <c r="F125" s="78">
        <v>354187.54</v>
      </c>
      <c r="G125" s="78">
        <v>6304550.2599999998</v>
      </c>
      <c r="H125" s="42" t="s">
        <v>562</v>
      </c>
      <c r="I125" s="42" t="s">
        <v>493</v>
      </c>
      <c r="J125" s="42" t="s">
        <v>566</v>
      </c>
      <c r="K125" s="42"/>
      <c r="L125" s="42"/>
      <c r="M125" s="42"/>
      <c r="N125" s="42"/>
      <c r="O125" s="44">
        <v>0.72916666666666663</v>
      </c>
      <c r="P125" s="44">
        <v>0.85416666666666663</v>
      </c>
      <c r="Q125" s="47"/>
      <c r="R125" s="47"/>
      <c r="S125" s="47"/>
      <c r="T125" s="47"/>
      <c r="U125" s="47" t="s">
        <v>374</v>
      </c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65">
        <v>2</v>
      </c>
      <c r="AQ125" s="47" t="s">
        <v>992</v>
      </c>
    </row>
    <row r="126" spans="1:43" s="3" customFormat="1" ht="11.25" x14ac:dyDescent="0.2">
      <c r="A126" s="7" t="s">
        <v>804</v>
      </c>
      <c r="B126" s="34" t="s">
        <v>124</v>
      </c>
      <c r="C126" s="21">
        <v>178</v>
      </c>
      <c r="D126" s="5" t="s">
        <v>119</v>
      </c>
      <c r="E126" s="5"/>
      <c r="F126" s="77">
        <v>345540.33</v>
      </c>
      <c r="G126" s="77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3">
        <v>2</v>
      </c>
      <c r="AQ126" s="21" t="s">
        <v>992</v>
      </c>
    </row>
    <row r="127" spans="1:43" s="3" customFormat="1" ht="11.25" x14ac:dyDescent="0.2">
      <c r="A127" s="42" t="s">
        <v>805</v>
      </c>
      <c r="B127" s="42" t="s">
        <v>124</v>
      </c>
      <c r="C127" s="41">
        <v>179</v>
      </c>
      <c r="D127" s="42" t="s">
        <v>119</v>
      </c>
      <c r="E127" s="42"/>
      <c r="F127" s="78">
        <v>345540.33</v>
      </c>
      <c r="G127" s="78">
        <v>6287776.1799999997</v>
      </c>
      <c r="H127" s="42" t="s">
        <v>558</v>
      </c>
      <c r="I127" s="42" t="s">
        <v>489</v>
      </c>
      <c r="J127" s="42" t="s">
        <v>570</v>
      </c>
      <c r="K127" s="42"/>
      <c r="L127" s="42"/>
      <c r="M127" s="42"/>
      <c r="N127" s="42"/>
      <c r="O127" s="44">
        <v>0.625</v>
      </c>
      <c r="P127" s="44">
        <v>0.9375</v>
      </c>
      <c r="Q127" s="47"/>
      <c r="R127" s="47"/>
      <c r="S127" s="47"/>
      <c r="T127" s="47"/>
      <c r="U127" s="47" t="s">
        <v>376</v>
      </c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65">
        <v>4</v>
      </c>
      <c r="AQ127" s="47" t="s">
        <v>992</v>
      </c>
    </row>
    <row r="128" spans="1:43" s="3" customFormat="1" ht="11.25" x14ac:dyDescent="0.2">
      <c r="A128" s="42" t="s">
        <v>805</v>
      </c>
      <c r="B128" s="42" t="s">
        <v>123</v>
      </c>
      <c r="C128" s="41">
        <v>183</v>
      </c>
      <c r="D128" s="42" t="s">
        <v>105</v>
      </c>
      <c r="E128" s="42"/>
      <c r="F128" s="78">
        <v>346337.71</v>
      </c>
      <c r="G128" s="78">
        <v>6299501.46</v>
      </c>
      <c r="H128" s="42" t="s">
        <v>549</v>
      </c>
      <c r="I128" s="42" t="s">
        <v>494</v>
      </c>
      <c r="J128" s="42" t="s">
        <v>575</v>
      </c>
      <c r="K128" s="42"/>
      <c r="L128" s="42"/>
      <c r="M128" s="42"/>
      <c r="N128" s="42"/>
      <c r="O128" s="44">
        <v>0.72916666666666663</v>
      </c>
      <c r="P128" s="44">
        <v>0.875</v>
      </c>
      <c r="Q128" s="47"/>
      <c r="R128" s="47"/>
      <c r="S128" s="47"/>
      <c r="T128" s="47"/>
      <c r="U128" s="47" t="s">
        <v>383</v>
      </c>
      <c r="V128" s="47" t="s">
        <v>330</v>
      </c>
      <c r="W128" s="47" t="s">
        <v>384</v>
      </c>
      <c r="X128" s="47" t="s">
        <v>390</v>
      </c>
      <c r="Y128" s="47" t="s">
        <v>606</v>
      </c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65">
        <v>3</v>
      </c>
      <c r="AQ128" s="47" t="s">
        <v>992</v>
      </c>
    </row>
    <row r="129" spans="1:43" s="3" customFormat="1" ht="11.25" x14ac:dyDescent="0.2">
      <c r="A129" s="7" t="s">
        <v>804</v>
      </c>
      <c r="B129" s="34" t="s">
        <v>125</v>
      </c>
      <c r="C129" s="21">
        <v>185</v>
      </c>
      <c r="D129" s="5" t="s">
        <v>116</v>
      </c>
      <c r="E129" s="5"/>
      <c r="F129" s="77">
        <v>354055.16</v>
      </c>
      <c r="G129" s="77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3">
        <v>3</v>
      </c>
      <c r="AQ129" s="21" t="s">
        <v>992</v>
      </c>
    </row>
    <row r="130" spans="1:43" s="3" customFormat="1" ht="11.25" x14ac:dyDescent="0.2">
      <c r="A130" s="7" t="s">
        <v>804</v>
      </c>
      <c r="B130" s="34" t="s">
        <v>125</v>
      </c>
      <c r="C130" s="21">
        <v>186</v>
      </c>
      <c r="D130" s="5" t="s">
        <v>115</v>
      </c>
      <c r="E130" s="5"/>
      <c r="F130" s="77">
        <v>356344.85</v>
      </c>
      <c r="G130" s="77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3">
        <v>4</v>
      </c>
      <c r="AQ130" s="21" t="s">
        <v>992</v>
      </c>
    </row>
    <row r="131" spans="1:43" s="3" customFormat="1" ht="11.25" x14ac:dyDescent="0.2">
      <c r="A131" s="7" t="s">
        <v>804</v>
      </c>
      <c r="B131" s="34" t="s">
        <v>123</v>
      </c>
      <c r="C131" s="21">
        <v>187</v>
      </c>
      <c r="D131" s="5" t="s">
        <v>666</v>
      </c>
      <c r="E131" s="5"/>
      <c r="F131" s="77">
        <v>352786.13</v>
      </c>
      <c r="G131" s="77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3">
        <v>2</v>
      </c>
      <c r="AQ131" s="21" t="s">
        <v>992</v>
      </c>
    </row>
    <row r="132" spans="1:43" s="3" customFormat="1" ht="11.25" x14ac:dyDescent="0.2">
      <c r="A132" s="7" t="s">
        <v>804</v>
      </c>
      <c r="B132" s="34" t="s">
        <v>123</v>
      </c>
      <c r="C132" s="21">
        <v>188</v>
      </c>
      <c r="D132" s="5" t="s">
        <v>667</v>
      </c>
      <c r="E132" s="5"/>
      <c r="F132" s="77">
        <v>352795.16</v>
      </c>
      <c r="G132" s="77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3">
        <v>3</v>
      </c>
      <c r="AQ132" s="21" t="s">
        <v>992</v>
      </c>
    </row>
    <row r="133" spans="1:43" s="3" customFormat="1" ht="11.25" x14ac:dyDescent="0.2">
      <c r="A133" s="42" t="s">
        <v>805</v>
      </c>
      <c r="B133" s="42" t="s">
        <v>123</v>
      </c>
      <c r="C133" s="41">
        <v>189</v>
      </c>
      <c r="D133" s="42" t="s">
        <v>106</v>
      </c>
      <c r="E133" s="42"/>
      <c r="F133" s="78">
        <v>346022.13</v>
      </c>
      <c r="G133" s="78">
        <v>6296456.4100000001</v>
      </c>
      <c r="H133" s="42" t="s">
        <v>549</v>
      </c>
      <c r="I133" s="42" t="s">
        <v>499</v>
      </c>
      <c r="J133" s="42" t="s">
        <v>575</v>
      </c>
      <c r="K133" s="42"/>
      <c r="L133" s="42"/>
      <c r="M133" s="42"/>
      <c r="N133" s="42"/>
      <c r="O133" s="44">
        <v>0.27083333333333331</v>
      </c>
      <c r="P133" s="44">
        <v>0.39583333333333331</v>
      </c>
      <c r="Q133" s="47">
        <v>0.70833333333333337</v>
      </c>
      <c r="R133" s="47">
        <v>0.83333333333333337</v>
      </c>
      <c r="S133" s="47"/>
      <c r="T133" s="47"/>
      <c r="U133" s="47" t="s">
        <v>251</v>
      </c>
      <c r="V133" s="47" t="s">
        <v>254</v>
      </c>
      <c r="W133" s="47" t="s">
        <v>255</v>
      </c>
      <c r="X133" s="47" t="s">
        <v>253</v>
      </c>
      <c r="Y133" s="47" t="s">
        <v>257</v>
      </c>
      <c r="Z133" s="47" t="s">
        <v>390</v>
      </c>
      <c r="AA133" s="47" t="s">
        <v>515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65">
        <v>3</v>
      </c>
      <c r="AQ133" s="47" t="s">
        <v>992</v>
      </c>
    </row>
    <row r="134" spans="1:43" s="3" customFormat="1" ht="11.25" x14ac:dyDescent="0.2">
      <c r="A134" s="7" t="s">
        <v>804</v>
      </c>
      <c r="B134" s="34" t="s">
        <v>123</v>
      </c>
      <c r="C134" s="21">
        <v>190</v>
      </c>
      <c r="D134" s="5" t="s">
        <v>107</v>
      </c>
      <c r="E134" s="5"/>
      <c r="F134" s="77">
        <v>339858.91</v>
      </c>
      <c r="G134" s="77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3">
        <v>3</v>
      </c>
      <c r="AQ134" s="21" t="s">
        <v>992</v>
      </c>
    </row>
    <row r="135" spans="1:43" s="3" customFormat="1" ht="11.25" x14ac:dyDescent="0.2">
      <c r="A135" s="7" t="s">
        <v>804</v>
      </c>
      <c r="B135" s="34" t="s">
        <v>123</v>
      </c>
      <c r="C135" s="21">
        <v>191</v>
      </c>
      <c r="D135" s="7" t="s">
        <v>518</v>
      </c>
      <c r="E135" s="7"/>
      <c r="F135" s="77">
        <v>346790.32</v>
      </c>
      <c r="G135" s="77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3">
        <v>4</v>
      </c>
      <c r="AQ135" s="21" t="s">
        <v>992</v>
      </c>
    </row>
    <row r="136" spans="1:43" s="3" customFormat="1" ht="11.25" x14ac:dyDescent="0.2">
      <c r="A136" s="7" t="s">
        <v>804</v>
      </c>
      <c r="B136" s="34" t="s">
        <v>125</v>
      </c>
      <c r="C136" s="21">
        <v>192</v>
      </c>
      <c r="D136" s="7" t="s">
        <v>519</v>
      </c>
      <c r="E136" s="7"/>
      <c r="F136" s="77">
        <v>346225.95</v>
      </c>
      <c r="G136" s="77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789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3">
        <v>5</v>
      </c>
      <c r="AQ136" s="21" t="s">
        <v>992</v>
      </c>
    </row>
    <row r="137" spans="1:43" s="3" customFormat="1" ht="11.25" x14ac:dyDescent="0.2">
      <c r="A137" s="7" t="s">
        <v>804</v>
      </c>
      <c r="B137" s="35" t="s">
        <v>125</v>
      </c>
      <c r="C137" s="21">
        <v>193</v>
      </c>
      <c r="D137" s="7" t="s">
        <v>525</v>
      </c>
      <c r="E137" s="7"/>
      <c r="F137" s="77">
        <v>341463.27</v>
      </c>
      <c r="G137" s="77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3">
        <v>6</v>
      </c>
      <c r="AQ137" s="21" t="s">
        <v>992</v>
      </c>
    </row>
    <row r="138" spans="1:43" s="3" customFormat="1" ht="11.25" x14ac:dyDescent="0.2">
      <c r="A138" s="7" t="s">
        <v>804</v>
      </c>
      <c r="B138" s="35" t="s">
        <v>125</v>
      </c>
      <c r="C138" s="21">
        <v>194</v>
      </c>
      <c r="D138" s="7" t="s">
        <v>526</v>
      </c>
      <c r="E138" s="7"/>
      <c r="F138" s="77">
        <v>352673.28000000003</v>
      </c>
      <c r="G138" s="77">
        <v>6301705.5700000003</v>
      </c>
      <c r="H138" s="9" t="s">
        <v>544</v>
      </c>
      <c r="I138" s="7" t="s">
        <v>884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877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3">
        <v>5</v>
      </c>
      <c r="AQ138" s="21" t="s">
        <v>992</v>
      </c>
    </row>
    <row r="139" spans="1:43" s="16" customFormat="1" ht="22.5" x14ac:dyDescent="0.2">
      <c r="A139" s="42" t="s">
        <v>805</v>
      </c>
      <c r="B139" s="46" t="s">
        <v>778</v>
      </c>
      <c r="C139" s="41">
        <v>195</v>
      </c>
      <c r="D139" s="38" t="s">
        <v>120</v>
      </c>
      <c r="E139" s="38"/>
      <c r="F139" s="78">
        <v>351553.5</v>
      </c>
      <c r="G139" s="78">
        <v>6290027.2999999998</v>
      </c>
      <c r="H139" s="38" t="s">
        <v>559</v>
      </c>
      <c r="I139" s="38" t="s">
        <v>476</v>
      </c>
      <c r="J139" s="38" t="s">
        <v>570</v>
      </c>
      <c r="K139" s="38"/>
      <c r="L139" s="38"/>
      <c r="M139" s="40"/>
      <c r="N139" s="40"/>
      <c r="O139" s="44">
        <v>0.25</v>
      </c>
      <c r="P139" s="44">
        <v>0.95833333333333337</v>
      </c>
      <c r="Q139" s="44"/>
      <c r="R139" s="44"/>
      <c r="S139" s="44" t="s">
        <v>610</v>
      </c>
      <c r="T139" s="44" t="s">
        <v>611</v>
      </c>
      <c r="U139" s="38" t="s">
        <v>331</v>
      </c>
      <c r="V139" s="38" t="s">
        <v>279</v>
      </c>
      <c r="W139" s="38" t="s">
        <v>280</v>
      </c>
      <c r="X139" s="38" t="s">
        <v>332</v>
      </c>
      <c r="Y139" s="38" t="s">
        <v>333</v>
      </c>
      <c r="Z139" s="38" t="s">
        <v>334</v>
      </c>
      <c r="AA139" s="38" t="s">
        <v>335</v>
      </c>
      <c r="AB139" s="38" t="s">
        <v>282</v>
      </c>
      <c r="AC139" s="38" t="s">
        <v>278</v>
      </c>
      <c r="AD139" s="38" t="s">
        <v>636</v>
      </c>
      <c r="AE139" s="38" t="s">
        <v>679</v>
      </c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65">
        <v>2</v>
      </c>
      <c r="AQ139" s="41" t="s">
        <v>992</v>
      </c>
    </row>
    <row r="140" spans="1:43" s="16" customFormat="1" ht="11.25" x14ac:dyDescent="0.2">
      <c r="A140" s="42" t="s">
        <v>805</v>
      </c>
      <c r="B140" s="46" t="s">
        <v>813</v>
      </c>
      <c r="C140" s="41">
        <v>196</v>
      </c>
      <c r="D140" s="38" t="s">
        <v>540</v>
      </c>
      <c r="E140" s="38"/>
      <c r="F140" s="78">
        <v>348203.88</v>
      </c>
      <c r="G140" s="78">
        <v>6298402.1100000003</v>
      </c>
      <c r="H140" s="38"/>
      <c r="I140" s="38" t="s">
        <v>537</v>
      </c>
      <c r="J140" s="38"/>
      <c r="K140" s="38"/>
      <c r="L140" s="38"/>
      <c r="M140" s="40"/>
      <c r="N140" s="40"/>
      <c r="O140" s="44"/>
      <c r="P140" s="44"/>
      <c r="Q140" s="41"/>
      <c r="R140" s="41"/>
      <c r="S140" s="41"/>
      <c r="T140" s="41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65"/>
      <c r="AQ140" s="41" t="s">
        <v>992</v>
      </c>
    </row>
    <row r="141" spans="1:43" s="16" customFormat="1" ht="11.25" x14ac:dyDescent="0.2">
      <c r="A141" s="42" t="s">
        <v>805</v>
      </c>
      <c r="B141" s="46" t="s">
        <v>813</v>
      </c>
      <c r="C141" s="41">
        <v>197</v>
      </c>
      <c r="D141" s="38" t="s">
        <v>668</v>
      </c>
      <c r="E141" s="38"/>
      <c r="F141" s="78">
        <v>351750.47</v>
      </c>
      <c r="G141" s="78">
        <v>6289175.4199999999</v>
      </c>
      <c r="H141" s="38"/>
      <c r="I141" s="38" t="s">
        <v>538</v>
      </c>
      <c r="J141" s="38"/>
      <c r="K141" s="38"/>
      <c r="L141" s="38"/>
      <c r="M141" s="40"/>
      <c r="N141" s="40"/>
      <c r="O141" s="44"/>
      <c r="P141" s="44"/>
      <c r="Q141" s="41"/>
      <c r="R141" s="41"/>
      <c r="S141" s="41"/>
      <c r="T141" s="41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65"/>
      <c r="AQ141" s="41" t="s">
        <v>992</v>
      </c>
    </row>
    <row r="142" spans="1:43" s="16" customFormat="1" ht="11.25" x14ac:dyDescent="0.2">
      <c r="A142" s="42" t="s">
        <v>805</v>
      </c>
      <c r="B142" s="46" t="s">
        <v>813</v>
      </c>
      <c r="C142" s="41">
        <v>198</v>
      </c>
      <c r="D142" s="38" t="s">
        <v>541</v>
      </c>
      <c r="E142" s="38"/>
      <c r="F142" s="78">
        <v>346830.11</v>
      </c>
      <c r="G142" s="78">
        <v>6299626.4400000004</v>
      </c>
      <c r="H142" s="38"/>
      <c r="I142" s="38" t="s">
        <v>539</v>
      </c>
      <c r="J142" s="38"/>
      <c r="K142" s="38"/>
      <c r="L142" s="38"/>
      <c r="M142" s="40"/>
      <c r="N142" s="40"/>
      <c r="O142" s="44"/>
      <c r="P142" s="44"/>
      <c r="Q142" s="41"/>
      <c r="R142" s="41"/>
      <c r="S142" s="41"/>
      <c r="T142" s="41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65"/>
      <c r="AQ142" s="41" t="s">
        <v>992</v>
      </c>
    </row>
    <row r="143" spans="1:43" s="3" customFormat="1" ht="11.25" x14ac:dyDescent="0.2">
      <c r="A143" s="7" t="s">
        <v>804</v>
      </c>
      <c r="B143" s="35" t="s">
        <v>774</v>
      </c>
      <c r="C143" s="21">
        <v>199</v>
      </c>
      <c r="D143" s="5" t="s">
        <v>119</v>
      </c>
      <c r="E143" s="5"/>
      <c r="F143" s="79">
        <v>345540.33</v>
      </c>
      <c r="G143" s="77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3">
        <v>3</v>
      </c>
      <c r="AQ143" s="21" t="s">
        <v>992</v>
      </c>
    </row>
    <row r="144" spans="1:43" s="3" customFormat="1" ht="11.25" x14ac:dyDescent="0.2">
      <c r="A144" s="7" t="s">
        <v>804</v>
      </c>
      <c r="B144" s="35" t="s">
        <v>774</v>
      </c>
      <c r="C144" s="21">
        <v>200</v>
      </c>
      <c r="D144" s="5" t="s">
        <v>119</v>
      </c>
      <c r="E144" s="5"/>
      <c r="F144" s="79">
        <v>345540.33</v>
      </c>
      <c r="G144" s="77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3">
        <v>3</v>
      </c>
      <c r="AQ144" s="21" t="s">
        <v>992</v>
      </c>
    </row>
    <row r="145" spans="1:43" s="3" customFormat="1" ht="11.25" x14ac:dyDescent="0.2">
      <c r="A145" s="7" t="s">
        <v>804</v>
      </c>
      <c r="B145" s="35" t="s">
        <v>774</v>
      </c>
      <c r="C145" s="21">
        <v>201</v>
      </c>
      <c r="D145" s="5" t="s">
        <v>119</v>
      </c>
      <c r="E145" s="5"/>
      <c r="F145" s="79">
        <v>345540.33</v>
      </c>
      <c r="G145" s="77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3">
        <v>3</v>
      </c>
      <c r="AQ145" s="21" t="s">
        <v>992</v>
      </c>
    </row>
    <row r="146" spans="1:43" s="3" customFormat="1" ht="11.25" x14ac:dyDescent="0.2">
      <c r="A146" s="7" t="s">
        <v>804</v>
      </c>
      <c r="B146" s="35" t="s">
        <v>774</v>
      </c>
      <c r="C146" s="21">
        <v>202</v>
      </c>
      <c r="D146" s="5" t="s">
        <v>119</v>
      </c>
      <c r="E146" s="5"/>
      <c r="F146" s="79">
        <v>345540.33</v>
      </c>
      <c r="G146" s="77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3">
        <v>2</v>
      </c>
      <c r="AQ146" s="21" t="s">
        <v>992</v>
      </c>
    </row>
    <row r="147" spans="1:43" s="3" customFormat="1" ht="11.25" x14ac:dyDescent="0.2">
      <c r="A147" s="7" t="s">
        <v>804</v>
      </c>
      <c r="B147" s="35" t="s">
        <v>774</v>
      </c>
      <c r="C147" s="21">
        <v>203</v>
      </c>
      <c r="D147" s="5" t="s">
        <v>119</v>
      </c>
      <c r="E147" s="5"/>
      <c r="F147" s="79">
        <v>345540.33</v>
      </c>
      <c r="G147" s="77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3">
        <v>2</v>
      </c>
      <c r="AQ147" s="21" t="s">
        <v>992</v>
      </c>
    </row>
    <row r="148" spans="1:43" s="16" customFormat="1" ht="11.25" x14ac:dyDescent="0.2">
      <c r="A148" s="42" t="s">
        <v>805</v>
      </c>
      <c r="B148" s="54" t="s">
        <v>123</v>
      </c>
      <c r="C148" s="41">
        <v>204</v>
      </c>
      <c r="D148" s="42" t="s">
        <v>631</v>
      </c>
      <c r="E148" s="42"/>
      <c r="F148" s="78">
        <v>347065.75</v>
      </c>
      <c r="G148" s="80">
        <v>6298411.1200000001</v>
      </c>
      <c r="H148" s="42" t="s">
        <v>549</v>
      </c>
      <c r="I148" s="42" t="s">
        <v>632</v>
      </c>
      <c r="J148" s="42"/>
      <c r="K148" s="42"/>
      <c r="L148" s="42"/>
      <c r="M148" s="42"/>
      <c r="N148" s="42"/>
      <c r="O148" s="44"/>
      <c r="P148" s="44"/>
      <c r="Q148" s="44"/>
      <c r="R148" s="44"/>
      <c r="S148" s="41"/>
      <c r="T148" s="41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65"/>
      <c r="AQ148" s="41" t="s">
        <v>992</v>
      </c>
    </row>
    <row r="149" spans="1:43" s="16" customFormat="1" ht="11.25" x14ac:dyDescent="0.2">
      <c r="A149" s="42" t="s">
        <v>805</v>
      </c>
      <c r="B149" s="54" t="s">
        <v>123</v>
      </c>
      <c r="C149" s="41">
        <v>205</v>
      </c>
      <c r="D149" s="42" t="s">
        <v>627</v>
      </c>
      <c r="E149" s="42"/>
      <c r="F149" s="78">
        <v>345939.19</v>
      </c>
      <c r="G149" s="80">
        <v>6298180.1799999997</v>
      </c>
      <c r="H149" s="42" t="s">
        <v>549</v>
      </c>
      <c r="I149" s="42" t="s">
        <v>628</v>
      </c>
      <c r="J149" s="42"/>
      <c r="K149" s="42"/>
      <c r="L149" s="42"/>
      <c r="M149" s="42"/>
      <c r="N149" s="42"/>
      <c r="O149" s="44"/>
      <c r="P149" s="44"/>
      <c r="Q149" s="44"/>
      <c r="R149" s="44"/>
      <c r="S149" s="41"/>
      <c r="T149" s="41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65"/>
      <c r="AQ149" s="41" t="s">
        <v>992</v>
      </c>
    </row>
    <row r="150" spans="1:43" s="16" customFormat="1" ht="11.25" x14ac:dyDescent="0.2">
      <c r="A150" s="42" t="s">
        <v>805</v>
      </c>
      <c r="B150" s="54" t="s">
        <v>123</v>
      </c>
      <c r="C150" s="41">
        <v>206</v>
      </c>
      <c r="D150" s="42" t="s">
        <v>629</v>
      </c>
      <c r="E150" s="42"/>
      <c r="F150" s="78">
        <v>346024.39</v>
      </c>
      <c r="G150" s="80">
        <v>6298161.8300000001</v>
      </c>
      <c r="H150" s="42" t="s">
        <v>549</v>
      </c>
      <c r="I150" s="42" t="s">
        <v>630</v>
      </c>
      <c r="J150" s="42"/>
      <c r="K150" s="42"/>
      <c r="L150" s="42"/>
      <c r="M150" s="42"/>
      <c r="N150" s="42"/>
      <c r="O150" s="44"/>
      <c r="P150" s="44"/>
      <c r="Q150" s="44"/>
      <c r="R150" s="44"/>
      <c r="S150" s="41"/>
      <c r="T150" s="41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65"/>
      <c r="AQ150" s="41" t="s">
        <v>992</v>
      </c>
    </row>
    <row r="151" spans="1:43" s="16" customFormat="1" ht="11.25" x14ac:dyDescent="0.2">
      <c r="A151" s="42" t="s">
        <v>805</v>
      </c>
      <c r="B151" s="54" t="s">
        <v>123</v>
      </c>
      <c r="C151" s="41">
        <v>207</v>
      </c>
      <c r="D151" s="42" t="s">
        <v>633</v>
      </c>
      <c r="E151" s="42"/>
      <c r="F151" s="78">
        <v>338154.45</v>
      </c>
      <c r="G151" s="80">
        <v>6298072.2800000003</v>
      </c>
      <c r="H151" s="42" t="s">
        <v>549</v>
      </c>
      <c r="I151" s="42" t="s">
        <v>634</v>
      </c>
      <c r="J151" s="42"/>
      <c r="K151" s="42"/>
      <c r="L151" s="42"/>
      <c r="M151" s="42"/>
      <c r="N151" s="42"/>
      <c r="O151" s="44"/>
      <c r="P151" s="44"/>
      <c r="Q151" s="44"/>
      <c r="R151" s="44"/>
      <c r="S151" s="41"/>
      <c r="T151" s="41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65"/>
      <c r="AQ151" s="41" t="s">
        <v>992</v>
      </c>
    </row>
    <row r="152" spans="1:43" s="3" customFormat="1" ht="11.25" x14ac:dyDescent="0.2">
      <c r="A152" s="7" t="s">
        <v>804</v>
      </c>
      <c r="B152" s="35" t="s">
        <v>774</v>
      </c>
      <c r="C152" s="21">
        <v>208</v>
      </c>
      <c r="D152" s="5" t="s">
        <v>119</v>
      </c>
      <c r="E152" s="5"/>
      <c r="F152" s="79">
        <v>345540.33</v>
      </c>
      <c r="G152" s="77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3">
        <v>2</v>
      </c>
      <c r="AQ152" s="21" t="s">
        <v>992</v>
      </c>
    </row>
    <row r="153" spans="1:43" s="3" customFormat="1" ht="22.5" x14ac:dyDescent="0.2">
      <c r="A153" s="7" t="s">
        <v>804</v>
      </c>
      <c r="B153" s="35" t="s">
        <v>774</v>
      </c>
      <c r="C153" s="21">
        <v>209</v>
      </c>
      <c r="D153" s="5" t="s">
        <v>119</v>
      </c>
      <c r="E153" s="5"/>
      <c r="F153" s="79">
        <v>345540.33</v>
      </c>
      <c r="G153" s="77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3">
        <v>2</v>
      </c>
      <c r="AQ153" s="21" t="s">
        <v>992</v>
      </c>
    </row>
    <row r="154" spans="1:43" s="16" customFormat="1" ht="11.25" x14ac:dyDescent="0.2">
      <c r="A154" s="42" t="s">
        <v>805</v>
      </c>
      <c r="B154" s="54" t="s">
        <v>124</v>
      </c>
      <c r="C154" s="41">
        <v>210</v>
      </c>
      <c r="D154" s="42" t="s">
        <v>119</v>
      </c>
      <c r="E154" s="42"/>
      <c r="F154" s="78">
        <v>345540.33</v>
      </c>
      <c r="G154" s="80">
        <v>6287776.1799999997</v>
      </c>
      <c r="H154" s="42" t="s">
        <v>558</v>
      </c>
      <c r="I154" s="42" t="s">
        <v>489</v>
      </c>
      <c r="J154" s="42"/>
      <c r="K154" s="42"/>
      <c r="L154" s="42"/>
      <c r="M154" s="42"/>
      <c r="N154" s="42"/>
      <c r="O154" s="44"/>
      <c r="P154" s="44"/>
      <c r="Q154" s="44"/>
      <c r="R154" s="44"/>
      <c r="S154" s="41"/>
      <c r="T154" s="41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65"/>
      <c r="AQ154" s="41" t="s">
        <v>992</v>
      </c>
    </row>
    <row r="155" spans="1:43" s="3" customFormat="1" ht="11.25" x14ac:dyDescent="0.2">
      <c r="A155" s="7" t="s">
        <v>804</v>
      </c>
      <c r="B155" s="35" t="s">
        <v>774</v>
      </c>
      <c r="C155" s="21">
        <v>211</v>
      </c>
      <c r="D155" s="5" t="s">
        <v>119</v>
      </c>
      <c r="E155" s="5"/>
      <c r="F155" s="79">
        <v>345540.33</v>
      </c>
      <c r="G155" s="77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3">
        <v>2</v>
      </c>
      <c r="AQ155" s="21" t="s">
        <v>992</v>
      </c>
    </row>
    <row r="156" spans="1:43" s="3" customFormat="1" ht="11.25" x14ac:dyDescent="0.2">
      <c r="A156" s="7" t="s">
        <v>804</v>
      </c>
      <c r="B156" s="35" t="s">
        <v>774</v>
      </c>
      <c r="C156" s="21">
        <v>212</v>
      </c>
      <c r="D156" s="5" t="s">
        <v>119</v>
      </c>
      <c r="E156" s="5"/>
      <c r="F156" s="79">
        <v>345540.33</v>
      </c>
      <c r="G156" s="77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3">
        <v>2</v>
      </c>
      <c r="AQ156" s="21" t="s">
        <v>992</v>
      </c>
    </row>
    <row r="157" spans="1:43" s="3" customFormat="1" ht="11.25" x14ac:dyDescent="0.2">
      <c r="A157" s="7" t="s">
        <v>804</v>
      </c>
      <c r="B157" s="35" t="s">
        <v>774</v>
      </c>
      <c r="C157" s="21">
        <v>213</v>
      </c>
      <c r="D157" s="5" t="s">
        <v>119</v>
      </c>
      <c r="E157" s="5"/>
      <c r="F157" s="79">
        <v>345540.33</v>
      </c>
      <c r="G157" s="77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3">
        <v>2</v>
      </c>
      <c r="AQ157" s="21" t="s">
        <v>992</v>
      </c>
    </row>
    <row r="158" spans="1:43" s="3" customFormat="1" x14ac:dyDescent="0.2">
      <c r="A158" s="7" t="s">
        <v>804</v>
      </c>
      <c r="B158" s="35" t="s">
        <v>774</v>
      </c>
      <c r="C158" s="21">
        <v>214</v>
      </c>
      <c r="D158" s="5" t="s">
        <v>654</v>
      </c>
      <c r="E158" s="18"/>
      <c r="F158" s="79">
        <v>348645.93</v>
      </c>
      <c r="G158" s="77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3">
        <v>2</v>
      </c>
      <c r="AQ158" s="21" t="s">
        <v>992</v>
      </c>
    </row>
    <row r="159" spans="1:43" s="3" customFormat="1" x14ac:dyDescent="0.2">
      <c r="A159" s="7" t="s">
        <v>804</v>
      </c>
      <c r="B159" s="35" t="s">
        <v>774</v>
      </c>
      <c r="C159" s="21">
        <v>215</v>
      </c>
      <c r="D159" s="5" t="s">
        <v>646</v>
      </c>
      <c r="E159" s="18"/>
      <c r="F159" s="79">
        <v>348318.21</v>
      </c>
      <c r="G159" s="77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3">
        <v>1</v>
      </c>
      <c r="AQ159" s="21" t="s">
        <v>992</v>
      </c>
    </row>
    <row r="160" spans="1:43" s="3" customFormat="1" x14ac:dyDescent="0.2">
      <c r="A160" s="7" t="s">
        <v>804</v>
      </c>
      <c r="B160" s="35" t="s">
        <v>774</v>
      </c>
      <c r="C160" s="21">
        <v>216</v>
      </c>
      <c r="D160" s="5" t="s">
        <v>649</v>
      </c>
      <c r="E160" s="18"/>
      <c r="F160" s="79">
        <v>348299.33</v>
      </c>
      <c r="G160" s="77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3">
        <v>2</v>
      </c>
      <c r="AQ160" s="21" t="s">
        <v>992</v>
      </c>
    </row>
    <row r="161" spans="1:43" s="3" customFormat="1" x14ac:dyDescent="0.2">
      <c r="A161" s="7" t="s">
        <v>804</v>
      </c>
      <c r="B161" s="35" t="s">
        <v>774</v>
      </c>
      <c r="C161" s="21">
        <v>217</v>
      </c>
      <c r="D161" s="5" t="s">
        <v>651</v>
      </c>
      <c r="E161" s="18"/>
      <c r="F161" s="79">
        <v>353752.81</v>
      </c>
      <c r="G161" s="77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3">
        <v>1</v>
      </c>
      <c r="AQ161" s="21" t="s">
        <v>992</v>
      </c>
    </row>
    <row r="162" spans="1:43" s="3" customFormat="1" x14ac:dyDescent="0.2">
      <c r="A162" s="7" t="s">
        <v>804</v>
      </c>
      <c r="B162" s="35" t="s">
        <v>774</v>
      </c>
      <c r="C162" s="21">
        <v>218</v>
      </c>
      <c r="D162" s="5" t="s">
        <v>586</v>
      </c>
      <c r="E162" s="18"/>
      <c r="F162" s="79">
        <v>345442.46</v>
      </c>
      <c r="G162" s="77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3">
        <v>3</v>
      </c>
      <c r="AQ162" s="21" t="s">
        <v>992</v>
      </c>
    </row>
    <row r="163" spans="1:43" s="3" customFormat="1" ht="11.25" x14ac:dyDescent="0.2">
      <c r="A163" s="7" t="s">
        <v>804</v>
      </c>
      <c r="B163" s="35" t="s">
        <v>775</v>
      </c>
      <c r="C163" s="21">
        <v>219</v>
      </c>
      <c r="D163" s="7" t="s">
        <v>676</v>
      </c>
      <c r="E163" s="7"/>
      <c r="F163" s="79">
        <v>351592.54</v>
      </c>
      <c r="G163" s="77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3">
        <v>2</v>
      </c>
      <c r="AQ163" s="21" t="s">
        <v>992</v>
      </c>
    </row>
    <row r="164" spans="1:43" s="3" customFormat="1" ht="11.25" x14ac:dyDescent="0.2">
      <c r="A164" s="7" t="s">
        <v>804</v>
      </c>
      <c r="B164" s="35" t="s">
        <v>774</v>
      </c>
      <c r="C164" s="21">
        <v>220</v>
      </c>
      <c r="D164" s="7" t="s">
        <v>684</v>
      </c>
      <c r="E164" s="7"/>
      <c r="F164" s="79">
        <v>341446.31</v>
      </c>
      <c r="G164" s="77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3">
        <v>2</v>
      </c>
      <c r="AQ164" s="21" t="s">
        <v>992</v>
      </c>
    </row>
    <row r="165" spans="1:43" s="3" customFormat="1" ht="11.25" x14ac:dyDescent="0.2">
      <c r="A165" s="7" t="s">
        <v>804</v>
      </c>
      <c r="B165" s="35" t="s">
        <v>774</v>
      </c>
      <c r="C165" s="21">
        <v>221</v>
      </c>
      <c r="D165" s="7" t="s">
        <v>689</v>
      </c>
      <c r="E165" s="7"/>
      <c r="F165" s="79">
        <v>347139.83</v>
      </c>
      <c r="G165" s="77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3">
        <v>2</v>
      </c>
      <c r="AQ165" s="21" t="s">
        <v>992</v>
      </c>
    </row>
    <row r="166" spans="1:43" s="3" customFormat="1" ht="11.25" x14ac:dyDescent="0.2">
      <c r="A166" s="7" t="s">
        <v>804</v>
      </c>
      <c r="B166" s="35" t="s">
        <v>774</v>
      </c>
      <c r="C166" s="21">
        <v>222</v>
      </c>
      <c r="D166" s="7" t="s">
        <v>693</v>
      </c>
      <c r="E166" s="7"/>
      <c r="F166" s="79">
        <v>353055.39</v>
      </c>
      <c r="G166" s="77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3">
        <v>1</v>
      </c>
      <c r="AQ166" s="21" t="s">
        <v>992</v>
      </c>
    </row>
    <row r="167" spans="1:43" s="3" customFormat="1" ht="11.25" x14ac:dyDescent="0.2">
      <c r="A167" s="7" t="s">
        <v>804</v>
      </c>
      <c r="B167" s="35" t="s">
        <v>774</v>
      </c>
      <c r="C167" s="21">
        <v>223</v>
      </c>
      <c r="D167" s="7" t="s">
        <v>693</v>
      </c>
      <c r="E167" s="7"/>
      <c r="F167" s="79">
        <v>353055.39</v>
      </c>
      <c r="G167" s="77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3">
        <v>1</v>
      </c>
      <c r="AQ167" s="21" t="s">
        <v>992</v>
      </c>
    </row>
    <row r="168" spans="1:43" s="3" customFormat="1" ht="11.25" x14ac:dyDescent="0.2">
      <c r="A168" s="7" t="s">
        <v>804</v>
      </c>
      <c r="B168" s="35" t="s">
        <v>774</v>
      </c>
      <c r="C168" s="21">
        <v>224</v>
      </c>
      <c r="D168" s="7" t="s">
        <v>693</v>
      </c>
      <c r="E168" s="7"/>
      <c r="F168" s="79">
        <v>353055.39</v>
      </c>
      <c r="G168" s="77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3">
        <v>1</v>
      </c>
      <c r="AQ168" s="21" t="s">
        <v>992</v>
      </c>
    </row>
    <row r="169" spans="1:43" s="3" customFormat="1" ht="11.25" x14ac:dyDescent="0.2">
      <c r="A169" s="7" t="s">
        <v>804</v>
      </c>
      <c r="B169" s="35" t="s">
        <v>774</v>
      </c>
      <c r="C169" s="21">
        <v>225</v>
      </c>
      <c r="D169" s="7" t="s">
        <v>693</v>
      </c>
      <c r="E169" s="7"/>
      <c r="F169" s="79">
        <v>353055.39</v>
      </c>
      <c r="G169" s="77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3">
        <v>1</v>
      </c>
      <c r="AQ169" s="21" t="s">
        <v>992</v>
      </c>
    </row>
    <row r="170" spans="1:43" s="3" customFormat="1" ht="11.25" x14ac:dyDescent="0.2">
      <c r="A170" s="7" t="s">
        <v>804</v>
      </c>
      <c r="B170" s="35" t="s">
        <v>774</v>
      </c>
      <c r="C170" s="21">
        <v>226</v>
      </c>
      <c r="D170" s="22" t="s">
        <v>697</v>
      </c>
      <c r="E170" s="7"/>
      <c r="F170" s="79">
        <v>346820.59</v>
      </c>
      <c r="G170" s="77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3">
        <v>2</v>
      </c>
      <c r="AQ170" s="21" t="s">
        <v>992</v>
      </c>
    </row>
    <row r="171" spans="1:43" s="3" customFormat="1" ht="11.25" x14ac:dyDescent="0.2">
      <c r="A171" s="7" t="s">
        <v>804</v>
      </c>
      <c r="B171" s="35" t="s">
        <v>774</v>
      </c>
      <c r="C171" s="21">
        <v>227</v>
      </c>
      <c r="D171" s="22" t="s">
        <v>541</v>
      </c>
      <c r="E171" s="7"/>
      <c r="F171" s="79">
        <v>346830.11</v>
      </c>
      <c r="G171" s="77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3">
        <v>1</v>
      </c>
      <c r="AQ171" s="21" t="s">
        <v>992</v>
      </c>
    </row>
    <row r="172" spans="1:43" s="3" customFormat="1" ht="11.25" x14ac:dyDescent="0.2">
      <c r="A172" s="7" t="s">
        <v>804</v>
      </c>
      <c r="B172" s="35" t="s">
        <v>774</v>
      </c>
      <c r="C172" s="21">
        <v>228</v>
      </c>
      <c r="D172" s="22" t="s">
        <v>701</v>
      </c>
      <c r="E172" s="7"/>
      <c r="F172" s="79">
        <v>346913.13</v>
      </c>
      <c r="G172" s="77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3">
        <v>1</v>
      </c>
      <c r="AQ172" s="21" t="s">
        <v>992</v>
      </c>
    </row>
    <row r="173" spans="1:43" s="3" customFormat="1" ht="11.25" x14ac:dyDescent="0.2">
      <c r="A173" s="7" t="s">
        <v>804</v>
      </c>
      <c r="B173" s="35" t="s">
        <v>774</v>
      </c>
      <c r="C173" s="21">
        <v>229</v>
      </c>
      <c r="D173" s="22" t="s">
        <v>703</v>
      </c>
      <c r="E173" s="7"/>
      <c r="F173" s="79">
        <v>353993.38</v>
      </c>
      <c r="G173" s="77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3">
        <v>2</v>
      </c>
      <c r="AQ173" s="21" t="s">
        <v>992</v>
      </c>
    </row>
    <row r="174" spans="1:43" s="16" customFormat="1" ht="11.25" x14ac:dyDescent="0.2">
      <c r="A174" s="42" t="s">
        <v>805</v>
      </c>
      <c r="B174" s="54" t="s">
        <v>124</v>
      </c>
      <c r="C174" s="41">
        <v>230</v>
      </c>
      <c r="D174" s="42" t="s">
        <v>722</v>
      </c>
      <c r="E174" s="42"/>
      <c r="F174" s="78">
        <v>345526.86</v>
      </c>
      <c r="G174" s="80">
        <v>6297932.9299999997</v>
      </c>
      <c r="H174" s="42" t="s">
        <v>549</v>
      </c>
      <c r="I174" s="42" t="s">
        <v>723</v>
      </c>
      <c r="J174" s="42"/>
      <c r="K174" s="42"/>
      <c r="L174" s="42"/>
      <c r="M174" s="42"/>
      <c r="N174" s="42"/>
      <c r="O174" s="44"/>
      <c r="P174" s="44"/>
      <c r="Q174" s="44"/>
      <c r="R174" s="44"/>
      <c r="S174" s="41"/>
      <c r="T174" s="41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65"/>
      <c r="AQ174" s="41" t="s">
        <v>992</v>
      </c>
    </row>
    <row r="175" spans="1:43" s="3" customFormat="1" ht="11.25" x14ac:dyDescent="0.2">
      <c r="A175" s="7" t="s">
        <v>804</v>
      </c>
      <c r="B175" s="35" t="s">
        <v>774</v>
      </c>
      <c r="C175" s="21">
        <v>231</v>
      </c>
      <c r="D175" s="7" t="s">
        <v>705</v>
      </c>
      <c r="E175" s="7" t="s">
        <v>706</v>
      </c>
      <c r="F175" s="79">
        <v>348906.25</v>
      </c>
      <c r="G175" s="79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3">
        <v>2</v>
      </c>
      <c r="AQ175" s="21" t="s">
        <v>992</v>
      </c>
    </row>
    <row r="176" spans="1:43" s="3" customFormat="1" ht="11.25" x14ac:dyDescent="0.2">
      <c r="A176" s="7" t="s">
        <v>804</v>
      </c>
      <c r="B176" s="35" t="s">
        <v>774</v>
      </c>
      <c r="C176" s="21">
        <v>232</v>
      </c>
      <c r="D176" s="7" t="s">
        <v>709</v>
      </c>
      <c r="E176" s="7"/>
      <c r="F176" s="79">
        <v>348836.51</v>
      </c>
      <c r="G176" s="79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3">
        <v>1</v>
      </c>
      <c r="AQ176" s="21" t="s">
        <v>992</v>
      </c>
    </row>
    <row r="177" spans="1:43" s="3" customFormat="1" ht="11.25" x14ac:dyDescent="0.2">
      <c r="A177" s="7" t="s">
        <v>804</v>
      </c>
      <c r="B177" s="35" t="s">
        <v>774</v>
      </c>
      <c r="C177" s="21">
        <v>233</v>
      </c>
      <c r="D177" s="7" t="s">
        <v>711</v>
      </c>
      <c r="E177" s="7" t="s">
        <v>712</v>
      </c>
      <c r="F177" s="79">
        <v>348673.82</v>
      </c>
      <c r="G177" s="79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3">
        <v>2</v>
      </c>
      <c r="AQ177" s="21" t="s">
        <v>992</v>
      </c>
    </row>
    <row r="178" spans="1:43" s="3" customFormat="1" ht="11.25" x14ac:dyDescent="0.2">
      <c r="A178" s="7" t="s">
        <v>804</v>
      </c>
      <c r="B178" s="35" t="s">
        <v>774</v>
      </c>
      <c r="C178" s="21">
        <v>234</v>
      </c>
      <c r="D178" s="7" t="s">
        <v>714</v>
      </c>
      <c r="E178" s="7"/>
      <c r="F178" s="79">
        <v>348491.47</v>
      </c>
      <c r="G178" s="79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3">
        <v>2</v>
      </c>
      <c r="AQ178" s="21" t="s">
        <v>992</v>
      </c>
    </row>
    <row r="179" spans="1:43" s="16" customFormat="1" ht="11.25" x14ac:dyDescent="0.2">
      <c r="A179" s="42" t="s">
        <v>805</v>
      </c>
      <c r="B179" s="54" t="s">
        <v>124</v>
      </c>
      <c r="C179" s="41">
        <v>235</v>
      </c>
      <c r="D179" s="42" t="s">
        <v>717</v>
      </c>
      <c r="E179" s="42"/>
      <c r="F179" s="78">
        <v>348518.05</v>
      </c>
      <c r="G179" s="80">
        <v>6286073.0800000001</v>
      </c>
      <c r="H179" s="42" t="s">
        <v>563</v>
      </c>
      <c r="I179" s="42" t="s">
        <v>718</v>
      </c>
      <c r="J179" s="42"/>
      <c r="K179" s="42"/>
      <c r="L179" s="42"/>
      <c r="M179" s="42"/>
      <c r="N179" s="42"/>
      <c r="O179" s="44"/>
      <c r="P179" s="44"/>
      <c r="Q179" s="44"/>
      <c r="R179" s="44"/>
      <c r="S179" s="41"/>
      <c r="T179" s="41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65"/>
      <c r="AQ179" s="41" t="s">
        <v>992</v>
      </c>
    </row>
    <row r="180" spans="1:43" s="3" customFormat="1" ht="11.25" x14ac:dyDescent="0.2">
      <c r="A180" s="7" t="s">
        <v>804</v>
      </c>
      <c r="B180" s="35" t="s">
        <v>774</v>
      </c>
      <c r="C180" s="21">
        <v>236</v>
      </c>
      <c r="D180" s="7" t="s">
        <v>719</v>
      </c>
      <c r="E180" s="7"/>
      <c r="F180" s="79">
        <v>347812.26</v>
      </c>
      <c r="G180" s="79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3">
        <v>1</v>
      </c>
      <c r="AQ180" s="21" t="s">
        <v>992</v>
      </c>
    </row>
    <row r="181" spans="1:43" s="3" customFormat="1" ht="11.25" x14ac:dyDescent="0.2">
      <c r="A181" s="7" t="s">
        <v>804</v>
      </c>
      <c r="B181" s="35" t="s">
        <v>774</v>
      </c>
      <c r="C181" s="21">
        <v>237</v>
      </c>
      <c r="D181" s="7" t="s">
        <v>724</v>
      </c>
      <c r="E181" s="7"/>
      <c r="F181" s="79">
        <v>350893</v>
      </c>
      <c r="G181" s="79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3">
        <v>2</v>
      </c>
      <c r="AQ181" s="21" t="s">
        <v>992</v>
      </c>
    </row>
    <row r="182" spans="1:43" s="3" customFormat="1" ht="11.25" x14ac:dyDescent="0.2">
      <c r="A182" s="7" t="s">
        <v>804</v>
      </c>
      <c r="B182" s="35" t="s">
        <v>774</v>
      </c>
      <c r="C182" s="21">
        <v>238</v>
      </c>
      <c r="D182" s="7" t="s">
        <v>726</v>
      </c>
      <c r="E182" s="7"/>
      <c r="F182" s="79">
        <v>347791.19</v>
      </c>
      <c r="G182" s="79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3">
        <v>1</v>
      </c>
      <c r="AQ182" s="21" t="s">
        <v>992</v>
      </c>
    </row>
    <row r="183" spans="1:43" s="3" customFormat="1" ht="11.25" x14ac:dyDescent="0.2">
      <c r="A183" s="7" t="s">
        <v>804</v>
      </c>
      <c r="B183" s="35" t="s">
        <v>774</v>
      </c>
      <c r="C183" s="21">
        <v>239</v>
      </c>
      <c r="D183" s="7" t="s">
        <v>60</v>
      </c>
      <c r="E183" s="7"/>
      <c r="F183" s="79">
        <v>348279.37</v>
      </c>
      <c r="G183" s="79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3">
        <v>1</v>
      </c>
      <c r="AQ183" s="21" t="s">
        <v>992</v>
      </c>
    </row>
    <row r="184" spans="1:43" s="3" customFormat="1" ht="11.25" x14ac:dyDescent="0.2">
      <c r="A184" s="7" t="s">
        <v>804</v>
      </c>
      <c r="B184" s="35" t="s">
        <v>774</v>
      </c>
      <c r="C184" s="21">
        <v>240</v>
      </c>
      <c r="D184" s="7" t="s">
        <v>729</v>
      </c>
      <c r="E184" s="7"/>
      <c r="F184" s="79">
        <v>348279.46</v>
      </c>
      <c r="G184" s="79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3">
        <v>2</v>
      </c>
      <c r="AQ184" s="21" t="s">
        <v>992</v>
      </c>
    </row>
    <row r="185" spans="1:43" s="3" customFormat="1" ht="11.25" x14ac:dyDescent="0.2">
      <c r="A185" s="7" t="s">
        <v>804</v>
      </c>
      <c r="B185" s="35" t="s">
        <v>774</v>
      </c>
      <c r="C185" s="21">
        <v>241</v>
      </c>
      <c r="D185" s="5" t="s">
        <v>119</v>
      </c>
      <c r="E185" s="5"/>
      <c r="F185" s="79">
        <v>345540.33</v>
      </c>
      <c r="G185" s="79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3">
        <v>2</v>
      </c>
      <c r="AQ185" s="21" t="s">
        <v>992</v>
      </c>
    </row>
    <row r="186" spans="1:43" s="3" customFormat="1" ht="11.25" x14ac:dyDescent="0.2">
      <c r="A186" s="7" t="s">
        <v>804</v>
      </c>
      <c r="B186" s="35" t="s">
        <v>774</v>
      </c>
      <c r="C186" s="21">
        <v>242</v>
      </c>
      <c r="D186" s="5" t="s">
        <v>119</v>
      </c>
      <c r="E186" s="5"/>
      <c r="F186" s="79">
        <v>345540.33</v>
      </c>
      <c r="G186" s="79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3">
        <v>2</v>
      </c>
      <c r="AQ186" s="21" t="s">
        <v>992</v>
      </c>
    </row>
    <row r="187" spans="1:43" s="3" customFormat="1" ht="11.25" x14ac:dyDescent="0.2">
      <c r="A187" s="7" t="s">
        <v>804</v>
      </c>
      <c r="B187" s="35" t="s">
        <v>774</v>
      </c>
      <c r="C187" s="21">
        <v>243</v>
      </c>
      <c r="D187" s="7" t="s">
        <v>732</v>
      </c>
      <c r="E187" s="7"/>
      <c r="F187" s="79">
        <v>347828.83</v>
      </c>
      <c r="G187" s="79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3">
        <v>1</v>
      </c>
      <c r="AQ187" s="21" t="s">
        <v>992</v>
      </c>
    </row>
    <row r="188" spans="1:43" s="16" customFormat="1" ht="11.25" x14ac:dyDescent="0.2">
      <c r="A188" s="42" t="s">
        <v>805</v>
      </c>
      <c r="B188" s="54" t="s">
        <v>124</v>
      </c>
      <c r="C188" s="41">
        <v>244</v>
      </c>
      <c r="D188" s="42" t="s">
        <v>736</v>
      </c>
      <c r="E188" s="42"/>
      <c r="F188" s="78">
        <v>348643.16</v>
      </c>
      <c r="G188" s="80">
        <v>6282266.1600000001</v>
      </c>
      <c r="H188" s="42" t="s">
        <v>655</v>
      </c>
      <c r="I188" s="42" t="s">
        <v>737</v>
      </c>
      <c r="J188" s="42"/>
      <c r="K188" s="42"/>
      <c r="L188" s="42"/>
      <c r="M188" s="42"/>
      <c r="N188" s="42"/>
      <c r="O188" s="44"/>
      <c r="P188" s="44"/>
      <c r="Q188" s="44"/>
      <c r="R188" s="44"/>
      <c r="S188" s="41"/>
      <c r="T188" s="41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65"/>
      <c r="AQ188" s="41" t="s">
        <v>992</v>
      </c>
    </row>
    <row r="189" spans="1:43" s="3" customFormat="1" ht="11.25" x14ac:dyDescent="0.2">
      <c r="A189" s="7" t="s">
        <v>804</v>
      </c>
      <c r="B189" s="35" t="s">
        <v>774</v>
      </c>
      <c r="C189" s="21">
        <v>245</v>
      </c>
      <c r="D189" s="7" t="s">
        <v>739</v>
      </c>
      <c r="E189" s="7"/>
      <c r="F189" s="79">
        <v>349094.16</v>
      </c>
      <c r="G189" s="79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3">
        <v>1</v>
      </c>
      <c r="AQ189" s="21" t="s">
        <v>992</v>
      </c>
    </row>
    <row r="190" spans="1:43" s="3" customFormat="1" ht="11.25" x14ac:dyDescent="0.2">
      <c r="A190" s="7" t="s">
        <v>804</v>
      </c>
      <c r="B190" s="35" t="s">
        <v>774</v>
      </c>
      <c r="C190" s="21">
        <v>246</v>
      </c>
      <c r="D190" s="7" t="s">
        <v>741</v>
      </c>
      <c r="E190" s="7"/>
      <c r="F190" s="79">
        <v>346708.21</v>
      </c>
      <c r="G190" s="79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3">
        <v>2</v>
      </c>
      <c r="AQ190" s="21" t="s">
        <v>992</v>
      </c>
    </row>
    <row r="191" spans="1:43" s="3" customFormat="1" ht="11.25" x14ac:dyDescent="0.2">
      <c r="A191" s="7" t="s">
        <v>804</v>
      </c>
      <c r="B191" s="35" t="s">
        <v>774</v>
      </c>
      <c r="C191" s="21">
        <v>247</v>
      </c>
      <c r="D191" s="7" t="s">
        <v>743</v>
      </c>
      <c r="E191" s="7"/>
      <c r="F191" s="79">
        <v>346729.11</v>
      </c>
      <c r="G191" s="79">
        <v>6299189.5700000003</v>
      </c>
      <c r="H191" s="7" t="s">
        <v>549</v>
      </c>
      <c r="I191" s="7" t="s">
        <v>872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3">
        <v>2</v>
      </c>
      <c r="AQ191" s="21" t="s">
        <v>992</v>
      </c>
    </row>
    <row r="192" spans="1:43" s="3" customFormat="1" ht="11.25" x14ac:dyDescent="0.2">
      <c r="A192" s="7" t="s">
        <v>804</v>
      </c>
      <c r="B192" s="35" t="s">
        <v>774</v>
      </c>
      <c r="C192" s="21">
        <v>248</v>
      </c>
      <c r="D192" s="7" t="s">
        <v>744</v>
      </c>
      <c r="E192" s="7"/>
      <c r="F192" s="79">
        <v>346767.38</v>
      </c>
      <c r="G192" s="79">
        <v>6298937.4500000002</v>
      </c>
      <c r="H192" s="7" t="s">
        <v>549</v>
      </c>
      <c r="I192" s="7" t="s">
        <v>873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3">
        <v>2</v>
      </c>
      <c r="AQ192" s="21" t="s">
        <v>992</v>
      </c>
    </row>
    <row r="193" spans="1:43" s="3" customFormat="1" ht="11.25" x14ac:dyDescent="0.2">
      <c r="A193" s="7" t="s">
        <v>804</v>
      </c>
      <c r="B193" s="35" t="s">
        <v>774</v>
      </c>
      <c r="C193" s="21">
        <v>249</v>
      </c>
      <c r="D193" s="7" t="s">
        <v>757</v>
      </c>
      <c r="E193" s="7"/>
      <c r="F193" s="79">
        <v>341866.13</v>
      </c>
      <c r="G193" s="79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3">
        <v>2</v>
      </c>
      <c r="AQ193" s="21" t="s">
        <v>992</v>
      </c>
    </row>
    <row r="194" spans="1:43" s="3" customFormat="1" ht="11.25" x14ac:dyDescent="0.2">
      <c r="A194" s="7" t="s">
        <v>804</v>
      </c>
      <c r="B194" s="35" t="s">
        <v>774</v>
      </c>
      <c r="C194" s="21">
        <v>250</v>
      </c>
      <c r="D194" s="7" t="s">
        <v>745</v>
      </c>
      <c r="E194" s="7"/>
      <c r="F194" s="79">
        <v>341945.51</v>
      </c>
      <c r="G194" s="79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3">
        <v>2</v>
      </c>
      <c r="AQ194" s="21" t="s">
        <v>992</v>
      </c>
    </row>
    <row r="195" spans="1:43" s="3" customFormat="1" ht="11.25" x14ac:dyDescent="0.2">
      <c r="A195" s="7" t="s">
        <v>804</v>
      </c>
      <c r="B195" s="35" t="s">
        <v>774</v>
      </c>
      <c r="C195" s="21">
        <v>251</v>
      </c>
      <c r="D195" s="7" t="s">
        <v>754</v>
      </c>
      <c r="E195" s="7"/>
      <c r="F195" s="79">
        <v>341888.84</v>
      </c>
      <c r="G195" s="79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3">
        <v>1</v>
      </c>
      <c r="AQ195" s="21" t="s">
        <v>992</v>
      </c>
    </row>
    <row r="196" spans="1:43" s="3" customFormat="1" ht="11.25" x14ac:dyDescent="0.2">
      <c r="A196" s="7" t="s">
        <v>804</v>
      </c>
      <c r="B196" s="35" t="s">
        <v>774</v>
      </c>
      <c r="C196" s="21">
        <v>252</v>
      </c>
      <c r="D196" s="7" t="s">
        <v>761</v>
      </c>
      <c r="E196" s="7"/>
      <c r="F196" s="79">
        <v>346645.88</v>
      </c>
      <c r="G196" s="79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3">
        <v>2</v>
      </c>
      <c r="AQ196" s="21" t="s">
        <v>992</v>
      </c>
    </row>
    <row r="197" spans="1:43" s="3" customFormat="1" ht="11.25" x14ac:dyDescent="0.2">
      <c r="A197" s="7" t="s">
        <v>804</v>
      </c>
      <c r="B197" s="35" t="s">
        <v>774</v>
      </c>
      <c r="C197" s="21">
        <v>253</v>
      </c>
      <c r="D197" s="7" t="s">
        <v>766</v>
      </c>
      <c r="E197" s="7"/>
      <c r="F197" s="79">
        <v>346377.37</v>
      </c>
      <c r="G197" s="79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3">
        <v>2</v>
      </c>
      <c r="AQ197" s="21" t="s">
        <v>992</v>
      </c>
    </row>
    <row r="198" spans="1:43" s="16" customFormat="1" ht="11.25" x14ac:dyDescent="0.2">
      <c r="A198" s="42" t="s">
        <v>805</v>
      </c>
      <c r="B198" s="54" t="s">
        <v>774</v>
      </c>
      <c r="C198" s="41">
        <v>255</v>
      </c>
      <c r="D198" s="42" t="s">
        <v>84</v>
      </c>
      <c r="E198" s="42"/>
      <c r="F198" s="78">
        <v>346209.35</v>
      </c>
      <c r="G198" s="80">
        <v>6291674.75</v>
      </c>
      <c r="H198" s="42" t="s">
        <v>561</v>
      </c>
      <c r="I198" s="42" t="s">
        <v>768</v>
      </c>
      <c r="J198" s="42" t="s">
        <v>571</v>
      </c>
      <c r="K198" s="42"/>
      <c r="L198" s="42"/>
      <c r="M198" s="42"/>
      <c r="N198" s="42"/>
      <c r="O198" s="44">
        <v>0.66666666666666663</v>
      </c>
      <c r="P198" s="44">
        <v>0.85416666666666663</v>
      </c>
      <c r="Q198" s="44"/>
      <c r="R198" s="44"/>
      <c r="S198" s="41"/>
      <c r="T198" s="41"/>
      <c r="U198" s="42" t="s">
        <v>173</v>
      </c>
      <c r="V198" s="42" t="s">
        <v>174</v>
      </c>
      <c r="W198" s="42" t="s">
        <v>311</v>
      </c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65">
        <v>1</v>
      </c>
      <c r="AQ198" s="41" t="s">
        <v>992</v>
      </c>
    </row>
    <row r="199" spans="1:43" s="16" customFormat="1" ht="11.25" x14ac:dyDescent="0.2">
      <c r="A199" s="42" t="s">
        <v>805</v>
      </c>
      <c r="B199" s="54" t="s">
        <v>774</v>
      </c>
      <c r="C199" s="41">
        <v>256</v>
      </c>
      <c r="D199" s="42" t="s">
        <v>83</v>
      </c>
      <c r="E199" s="42"/>
      <c r="F199" s="78">
        <v>346361.76</v>
      </c>
      <c r="G199" s="80">
        <v>6291656</v>
      </c>
      <c r="H199" s="42" t="s">
        <v>561</v>
      </c>
      <c r="I199" s="42" t="s">
        <v>769</v>
      </c>
      <c r="J199" s="42" t="s">
        <v>571</v>
      </c>
      <c r="K199" s="42"/>
      <c r="L199" s="42"/>
      <c r="M199" s="42"/>
      <c r="N199" s="42"/>
      <c r="O199" s="44">
        <v>0.27083333333333331</v>
      </c>
      <c r="P199" s="44">
        <v>0.45833333333333331</v>
      </c>
      <c r="Q199" s="44"/>
      <c r="R199" s="44"/>
      <c r="S199" s="41"/>
      <c r="T199" s="41"/>
      <c r="U199" s="42" t="s">
        <v>234</v>
      </c>
      <c r="V199" s="42" t="s">
        <v>232</v>
      </c>
      <c r="W199" s="42" t="s">
        <v>235</v>
      </c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65">
        <v>1</v>
      </c>
      <c r="AQ199" s="41" t="s">
        <v>992</v>
      </c>
    </row>
    <row r="200" spans="1:43" s="3" customFormat="1" ht="11.25" x14ac:dyDescent="0.2">
      <c r="A200" s="7" t="s">
        <v>804</v>
      </c>
      <c r="B200" s="35" t="s">
        <v>774</v>
      </c>
      <c r="C200" s="21">
        <v>257</v>
      </c>
      <c r="D200" s="7" t="s">
        <v>787</v>
      </c>
      <c r="E200" s="7"/>
      <c r="F200" s="79">
        <v>353519.68</v>
      </c>
      <c r="G200" s="79">
        <v>6295592.8300000001</v>
      </c>
      <c r="H200" s="7" t="s">
        <v>551</v>
      </c>
      <c r="I200" s="7" t="s">
        <v>788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3">
        <v>3</v>
      </c>
      <c r="AQ200" s="21" t="s">
        <v>992</v>
      </c>
    </row>
    <row r="201" spans="1:43" s="3" customFormat="1" ht="11.25" x14ac:dyDescent="0.2">
      <c r="A201" s="7" t="s">
        <v>804</v>
      </c>
      <c r="B201" s="35" t="s">
        <v>774</v>
      </c>
      <c r="C201" s="21">
        <v>258</v>
      </c>
      <c r="D201" s="7" t="s">
        <v>787</v>
      </c>
      <c r="E201" s="7"/>
      <c r="F201" s="79">
        <v>353519.68</v>
      </c>
      <c r="G201" s="79">
        <v>6295592.8300000001</v>
      </c>
      <c r="H201" s="7" t="s">
        <v>551</v>
      </c>
      <c r="I201" s="7" t="s">
        <v>788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3">
        <v>2</v>
      </c>
      <c r="AQ201" s="21" t="s">
        <v>992</v>
      </c>
    </row>
    <row r="202" spans="1:43" s="3" customFormat="1" ht="11.25" x14ac:dyDescent="0.2">
      <c r="A202" s="7" t="s">
        <v>804</v>
      </c>
      <c r="B202" s="35" t="s">
        <v>774</v>
      </c>
      <c r="C202" s="21">
        <v>259</v>
      </c>
      <c r="D202" s="7" t="s">
        <v>792</v>
      </c>
      <c r="E202" s="7"/>
      <c r="F202" s="79">
        <v>345969.68</v>
      </c>
      <c r="G202" s="79">
        <v>6298798.8799999999</v>
      </c>
      <c r="H202" s="7" t="s">
        <v>549</v>
      </c>
      <c r="I202" s="7" t="s">
        <v>794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797</v>
      </c>
      <c r="W202" s="7" t="s">
        <v>798</v>
      </c>
      <c r="X202" s="7" t="s">
        <v>799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3">
        <v>2</v>
      </c>
      <c r="AQ202" s="21" t="s">
        <v>992</v>
      </c>
    </row>
    <row r="203" spans="1:43" s="3" customFormat="1" ht="11.25" x14ac:dyDescent="0.2">
      <c r="A203" s="7" t="s">
        <v>804</v>
      </c>
      <c r="B203" s="35" t="s">
        <v>774</v>
      </c>
      <c r="C203" s="21">
        <v>260</v>
      </c>
      <c r="D203" s="7" t="s">
        <v>97</v>
      </c>
      <c r="E203" s="7"/>
      <c r="F203" s="79">
        <v>346495.25</v>
      </c>
      <c r="G203" s="79">
        <v>6298870.2199999997</v>
      </c>
      <c r="H203" s="7" t="s">
        <v>549</v>
      </c>
      <c r="I203" s="7" t="s">
        <v>795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797</v>
      </c>
      <c r="W203" s="7" t="s">
        <v>798</v>
      </c>
      <c r="X203" s="7" t="s">
        <v>799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3">
        <v>2</v>
      </c>
      <c r="AQ203" s="21" t="s">
        <v>992</v>
      </c>
    </row>
    <row r="204" spans="1:43" s="3" customFormat="1" ht="11.25" x14ac:dyDescent="0.2">
      <c r="A204" s="7" t="s">
        <v>804</v>
      </c>
      <c r="B204" s="35" t="s">
        <v>774</v>
      </c>
      <c r="C204" s="21">
        <v>261</v>
      </c>
      <c r="D204" s="7" t="s">
        <v>793</v>
      </c>
      <c r="E204" s="7"/>
      <c r="F204" s="79">
        <v>346985.25</v>
      </c>
      <c r="G204" s="79">
        <v>6298937.6900000004</v>
      </c>
      <c r="H204" s="7" t="s">
        <v>549</v>
      </c>
      <c r="I204" s="7" t="s">
        <v>796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 t="s">
        <v>802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3">
        <v>2</v>
      </c>
      <c r="AQ204" s="21" t="s">
        <v>992</v>
      </c>
    </row>
    <row r="205" spans="1:43" s="3" customFormat="1" ht="11.25" x14ac:dyDescent="0.2">
      <c r="A205" s="7" t="s">
        <v>804</v>
      </c>
      <c r="B205" s="35" t="s">
        <v>775</v>
      </c>
      <c r="C205" s="21">
        <v>262</v>
      </c>
      <c r="D205" s="7" t="s">
        <v>87</v>
      </c>
      <c r="E205" s="7"/>
      <c r="F205" s="79">
        <v>348267.84</v>
      </c>
      <c r="G205" s="79">
        <v>6287444.2599999998</v>
      </c>
      <c r="H205" s="7" t="s">
        <v>557</v>
      </c>
      <c r="I205" s="7" t="s">
        <v>827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828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3">
        <v>2</v>
      </c>
      <c r="AQ205" s="21" t="s">
        <v>992</v>
      </c>
    </row>
    <row r="206" spans="1:43" s="3" customFormat="1" ht="11.25" x14ac:dyDescent="0.2">
      <c r="A206" s="7" t="s">
        <v>804</v>
      </c>
      <c r="B206" s="35" t="s">
        <v>775</v>
      </c>
      <c r="C206" s="21">
        <v>263</v>
      </c>
      <c r="D206" s="7" t="s">
        <v>62</v>
      </c>
      <c r="E206" s="7"/>
      <c r="F206" s="79">
        <v>347234.15</v>
      </c>
      <c r="G206" s="79">
        <v>6304104.2999999998</v>
      </c>
      <c r="H206" s="7" t="s">
        <v>554</v>
      </c>
      <c r="I206" s="7" t="s">
        <v>829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3">
        <v>3</v>
      </c>
      <c r="AQ206" s="21" t="s">
        <v>992</v>
      </c>
    </row>
    <row r="207" spans="1:43" s="3" customFormat="1" ht="11.25" x14ac:dyDescent="0.2">
      <c r="A207" s="7" t="s">
        <v>804</v>
      </c>
      <c r="B207" s="35" t="s">
        <v>775</v>
      </c>
      <c r="C207" s="21">
        <v>264</v>
      </c>
      <c r="D207" s="7" t="s">
        <v>66</v>
      </c>
      <c r="E207" s="7"/>
      <c r="F207" s="79">
        <v>346972.42</v>
      </c>
      <c r="G207" s="79">
        <v>6298497.4900000002</v>
      </c>
      <c r="H207" s="7" t="s">
        <v>549</v>
      </c>
      <c r="I207" s="7" t="s">
        <v>842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3">
        <v>4</v>
      </c>
      <c r="AQ207" s="21" t="s">
        <v>992</v>
      </c>
    </row>
    <row r="208" spans="1:43" s="3" customFormat="1" ht="11.25" x14ac:dyDescent="0.2">
      <c r="A208" s="7" t="s">
        <v>804</v>
      </c>
      <c r="B208" s="35" t="s">
        <v>775</v>
      </c>
      <c r="C208" s="21">
        <v>265</v>
      </c>
      <c r="D208" s="7" t="s">
        <v>45</v>
      </c>
      <c r="E208" s="7"/>
      <c r="F208" s="79">
        <v>342809.34</v>
      </c>
      <c r="G208" s="79">
        <v>6306823.6399999997</v>
      </c>
      <c r="H208" s="7" t="s">
        <v>553</v>
      </c>
      <c r="I208" s="7" t="s">
        <v>843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3">
        <v>4</v>
      </c>
      <c r="AQ208" s="21" t="s">
        <v>992</v>
      </c>
    </row>
    <row r="209" spans="1:43" s="3" customFormat="1" ht="11.25" x14ac:dyDescent="0.2">
      <c r="A209" s="7" t="s">
        <v>804</v>
      </c>
      <c r="B209" s="35" t="s">
        <v>775</v>
      </c>
      <c r="C209" s="21">
        <v>266</v>
      </c>
      <c r="D209" s="7" t="s">
        <v>119</v>
      </c>
      <c r="E209" s="7"/>
      <c r="F209" s="79">
        <v>345540.33</v>
      </c>
      <c r="G209" s="79">
        <v>6287776.1799999997</v>
      </c>
      <c r="H209" s="7" t="s">
        <v>558</v>
      </c>
      <c r="I209" s="7" t="s">
        <v>844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3">
        <v>2</v>
      </c>
      <c r="AQ209" s="21" t="s">
        <v>992</v>
      </c>
    </row>
    <row r="210" spans="1:43" s="3" customFormat="1" ht="11.25" x14ac:dyDescent="0.2">
      <c r="A210" s="7" t="s">
        <v>804</v>
      </c>
      <c r="B210" s="35" t="s">
        <v>775</v>
      </c>
      <c r="C210" s="21">
        <v>267</v>
      </c>
      <c r="D210" s="7" t="s">
        <v>119</v>
      </c>
      <c r="E210" s="7"/>
      <c r="F210" s="79">
        <v>345540.33</v>
      </c>
      <c r="G210" s="79">
        <v>6287776.1799999997</v>
      </c>
      <c r="H210" s="7" t="s">
        <v>558</v>
      </c>
      <c r="I210" s="7" t="s">
        <v>844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3">
        <v>2</v>
      </c>
      <c r="AQ210" s="21" t="s">
        <v>992</v>
      </c>
    </row>
    <row r="211" spans="1:43" s="3" customFormat="1" ht="11.25" x14ac:dyDescent="0.2">
      <c r="A211" s="7" t="s">
        <v>804</v>
      </c>
      <c r="B211" s="35" t="s">
        <v>775</v>
      </c>
      <c r="C211" s="21">
        <v>268</v>
      </c>
      <c r="D211" s="7" t="s">
        <v>119</v>
      </c>
      <c r="E211" s="7"/>
      <c r="F211" s="79">
        <v>345540.33</v>
      </c>
      <c r="G211" s="79">
        <v>6287776.1799999997</v>
      </c>
      <c r="H211" s="7" t="s">
        <v>558</v>
      </c>
      <c r="I211" s="7" t="s">
        <v>844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3">
        <v>5</v>
      </c>
      <c r="AQ211" s="21" t="s">
        <v>992</v>
      </c>
    </row>
    <row r="212" spans="1:43" s="3" customFormat="1" ht="11.25" x14ac:dyDescent="0.2">
      <c r="A212" s="7" t="s">
        <v>804</v>
      </c>
      <c r="B212" s="35" t="s">
        <v>775</v>
      </c>
      <c r="C212" s="21">
        <v>269</v>
      </c>
      <c r="D212" s="7" t="s">
        <v>119</v>
      </c>
      <c r="E212" s="7"/>
      <c r="F212" s="79">
        <v>345540.33</v>
      </c>
      <c r="G212" s="79">
        <v>6287776.1799999997</v>
      </c>
      <c r="H212" s="7" t="s">
        <v>558</v>
      </c>
      <c r="I212" s="7" t="s">
        <v>844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916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3">
        <v>2</v>
      </c>
      <c r="AQ212" s="21" t="s">
        <v>992</v>
      </c>
    </row>
    <row r="213" spans="1:43" s="3" customFormat="1" ht="11.25" x14ac:dyDescent="0.2">
      <c r="A213" s="7" t="s">
        <v>804</v>
      </c>
      <c r="B213" s="35" t="s">
        <v>775</v>
      </c>
      <c r="C213" s="21">
        <v>270</v>
      </c>
      <c r="D213" s="7" t="s">
        <v>106</v>
      </c>
      <c r="E213" s="7"/>
      <c r="F213" s="79">
        <v>346022.13</v>
      </c>
      <c r="G213" s="79">
        <v>6296456.4100000001</v>
      </c>
      <c r="H213" s="7" t="s">
        <v>549</v>
      </c>
      <c r="I213" s="7" t="s">
        <v>845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3">
        <v>2</v>
      </c>
      <c r="AQ213" s="21" t="s">
        <v>992</v>
      </c>
    </row>
    <row r="214" spans="1:43" s="3" customFormat="1" ht="11.25" x14ac:dyDescent="0.2">
      <c r="A214" s="7" t="s">
        <v>804</v>
      </c>
      <c r="B214" s="35" t="s">
        <v>775</v>
      </c>
      <c r="C214" s="21">
        <v>271</v>
      </c>
      <c r="D214" s="7" t="s">
        <v>53</v>
      </c>
      <c r="E214" s="7"/>
      <c r="F214" s="79">
        <v>348617.96</v>
      </c>
      <c r="G214" s="79">
        <v>6297033.2999999998</v>
      </c>
      <c r="H214" s="7" t="s">
        <v>551</v>
      </c>
      <c r="I214" s="7" t="s">
        <v>850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3">
        <v>4</v>
      </c>
      <c r="AQ214" s="21" t="s">
        <v>992</v>
      </c>
    </row>
    <row r="215" spans="1:43" s="3" customFormat="1" ht="11.25" x14ac:dyDescent="0.2">
      <c r="A215" s="7" t="s">
        <v>804</v>
      </c>
      <c r="B215" s="35" t="s">
        <v>775</v>
      </c>
      <c r="C215" s="21">
        <v>272</v>
      </c>
      <c r="D215" s="7" t="s">
        <v>56</v>
      </c>
      <c r="E215" s="7"/>
      <c r="F215" s="79">
        <v>346025.17</v>
      </c>
      <c r="G215" s="79">
        <v>6296416.5199999996</v>
      </c>
      <c r="H215" s="7" t="s">
        <v>549</v>
      </c>
      <c r="I215" s="7" t="s">
        <v>851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3">
        <v>4</v>
      </c>
      <c r="AQ215" s="21" t="s">
        <v>992</v>
      </c>
    </row>
    <row r="216" spans="1:43" s="3" customFormat="1" ht="11.25" x14ac:dyDescent="0.2">
      <c r="A216" s="7" t="s">
        <v>804</v>
      </c>
      <c r="B216" s="35" t="s">
        <v>775</v>
      </c>
      <c r="C216" s="21">
        <v>273</v>
      </c>
      <c r="D216" s="7" t="s">
        <v>65</v>
      </c>
      <c r="E216" s="7"/>
      <c r="F216" s="79">
        <v>348682.44</v>
      </c>
      <c r="G216" s="79">
        <v>6297083.3300000001</v>
      </c>
      <c r="H216" s="7" t="s">
        <v>551</v>
      </c>
      <c r="I216" s="7" t="s">
        <v>852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3">
        <v>4</v>
      </c>
      <c r="AQ216" s="21" t="s">
        <v>992</v>
      </c>
    </row>
    <row r="217" spans="1:43" s="3" customFormat="1" ht="11.25" x14ac:dyDescent="0.2">
      <c r="A217" s="7" t="s">
        <v>804</v>
      </c>
      <c r="B217" s="35" t="s">
        <v>775</v>
      </c>
      <c r="C217" s="21">
        <v>274</v>
      </c>
      <c r="D217" s="7" t="s">
        <v>76</v>
      </c>
      <c r="E217" s="7"/>
      <c r="F217" s="79">
        <v>353516.89</v>
      </c>
      <c r="G217" s="79">
        <v>6295579.6200000001</v>
      </c>
      <c r="H217" s="7" t="s">
        <v>551</v>
      </c>
      <c r="I217" s="7" t="s">
        <v>853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3">
        <v>4</v>
      </c>
      <c r="AQ217" s="21" t="s">
        <v>992</v>
      </c>
    </row>
    <row r="218" spans="1:43" s="3" customFormat="1" ht="11.25" x14ac:dyDescent="0.2">
      <c r="A218" s="7" t="s">
        <v>804</v>
      </c>
      <c r="B218" s="35" t="s">
        <v>775</v>
      </c>
      <c r="C218" s="21">
        <v>275</v>
      </c>
      <c r="D218" s="7" t="s">
        <v>105</v>
      </c>
      <c r="E218" s="7"/>
      <c r="F218" s="79">
        <v>346337.71</v>
      </c>
      <c r="G218" s="79">
        <v>6299501.46</v>
      </c>
      <c r="H218" s="7" t="s">
        <v>549</v>
      </c>
      <c r="I218" s="7" t="s">
        <v>854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3">
        <v>3</v>
      </c>
      <c r="AQ218" s="21" t="s">
        <v>992</v>
      </c>
    </row>
    <row r="219" spans="1:43" s="3" customFormat="1" ht="11.25" x14ac:dyDescent="0.2">
      <c r="A219" s="7" t="s">
        <v>804</v>
      </c>
      <c r="B219" s="35" t="s">
        <v>123</v>
      </c>
      <c r="C219" s="21">
        <v>276</v>
      </c>
      <c r="D219" s="7" t="s">
        <v>57</v>
      </c>
      <c r="E219" s="7"/>
      <c r="F219" s="79">
        <v>353356.59</v>
      </c>
      <c r="G219" s="79">
        <v>6294384.4500000002</v>
      </c>
      <c r="H219" s="7" t="s">
        <v>556</v>
      </c>
      <c r="I219" s="7" t="s">
        <v>856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860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3">
        <v>3</v>
      </c>
      <c r="AQ219" s="21" t="s">
        <v>992</v>
      </c>
    </row>
    <row r="220" spans="1:43" s="3" customFormat="1" ht="11.25" x14ac:dyDescent="0.2">
      <c r="A220" s="7" t="s">
        <v>804</v>
      </c>
      <c r="B220" s="35" t="s">
        <v>123</v>
      </c>
      <c r="C220" s="21">
        <v>277</v>
      </c>
      <c r="D220" s="7" t="s">
        <v>664</v>
      </c>
      <c r="E220" s="7"/>
      <c r="F220" s="79">
        <v>352636.11</v>
      </c>
      <c r="G220" s="79">
        <v>6286935.8300000001</v>
      </c>
      <c r="H220" s="7" t="s">
        <v>559</v>
      </c>
      <c r="I220" s="7" t="s">
        <v>857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3">
        <v>2</v>
      </c>
      <c r="AQ220" s="21" t="s">
        <v>992</v>
      </c>
    </row>
    <row r="221" spans="1:43" s="3" customFormat="1" ht="11.25" x14ac:dyDescent="0.2">
      <c r="A221" s="7" t="s">
        <v>804</v>
      </c>
      <c r="B221" s="35" t="s">
        <v>123</v>
      </c>
      <c r="C221" s="21">
        <v>278</v>
      </c>
      <c r="D221" s="7" t="s">
        <v>104</v>
      </c>
      <c r="E221" s="7"/>
      <c r="F221" s="79">
        <v>354187.54</v>
      </c>
      <c r="G221" s="79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3">
        <v>2</v>
      </c>
      <c r="AQ221" s="21" t="s">
        <v>992</v>
      </c>
    </row>
    <row r="222" spans="1:43" s="3" customFormat="1" ht="11.25" x14ac:dyDescent="0.2">
      <c r="A222" s="7" t="s">
        <v>804</v>
      </c>
      <c r="B222" s="35" t="s">
        <v>123</v>
      </c>
      <c r="C222" s="21">
        <v>279</v>
      </c>
      <c r="D222" s="7" t="s">
        <v>47</v>
      </c>
      <c r="E222" s="7"/>
      <c r="F222" s="79">
        <v>343858.5</v>
      </c>
      <c r="G222" s="79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861</v>
      </c>
      <c r="W222" s="7" t="s">
        <v>224</v>
      </c>
      <c r="X222" s="7" t="s">
        <v>862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3">
        <v>4</v>
      </c>
      <c r="AQ222" s="21" t="s">
        <v>992</v>
      </c>
    </row>
    <row r="223" spans="1:43" s="3" customFormat="1" ht="11.25" x14ac:dyDescent="0.2">
      <c r="A223" s="7" t="s">
        <v>804</v>
      </c>
      <c r="B223" s="35" t="s">
        <v>123</v>
      </c>
      <c r="C223" s="21">
        <v>280</v>
      </c>
      <c r="D223" s="7" t="s">
        <v>660</v>
      </c>
      <c r="E223" s="7"/>
      <c r="F223" s="79">
        <v>339945.54</v>
      </c>
      <c r="G223" s="79">
        <v>6297310.6100000003</v>
      </c>
      <c r="H223" s="7" t="s">
        <v>546</v>
      </c>
      <c r="I223" s="7" t="s">
        <v>858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3">
        <v>2</v>
      </c>
      <c r="AQ223" s="21" t="s">
        <v>992</v>
      </c>
    </row>
    <row r="224" spans="1:43" s="3" customFormat="1" ht="11.25" x14ac:dyDescent="0.2">
      <c r="A224" s="7" t="s">
        <v>804</v>
      </c>
      <c r="B224" s="35" t="s">
        <v>123</v>
      </c>
      <c r="C224" s="21">
        <v>281</v>
      </c>
      <c r="D224" s="7" t="s">
        <v>663</v>
      </c>
      <c r="E224" s="7"/>
      <c r="F224" s="79">
        <v>339845.82</v>
      </c>
      <c r="G224" s="79">
        <v>6297447.5999999996</v>
      </c>
      <c r="H224" s="7" t="s">
        <v>546</v>
      </c>
      <c r="I224" s="7" t="s">
        <v>859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863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3">
        <v>3</v>
      </c>
      <c r="AQ224" s="21" t="s">
        <v>992</v>
      </c>
    </row>
    <row r="225" spans="1:43" s="3" customFormat="1" ht="11.25" x14ac:dyDescent="0.2">
      <c r="A225" s="7" t="s">
        <v>804</v>
      </c>
      <c r="B225" s="35" t="s">
        <v>775</v>
      </c>
      <c r="C225" s="21">
        <v>282</v>
      </c>
      <c r="D225" s="7" t="s">
        <v>75</v>
      </c>
      <c r="E225" s="7"/>
      <c r="F225" s="79">
        <v>242953.86</v>
      </c>
      <c r="G225" s="79">
        <v>6297545.1200000001</v>
      </c>
      <c r="H225" s="7" t="s">
        <v>549</v>
      </c>
      <c r="I225" s="7" t="s">
        <v>876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3">
        <v>2</v>
      </c>
      <c r="AQ225" s="21" t="s">
        <v>992</v>
      </c>
    </row>
    <row r="226" spans="1:43" s="3" customFormat="1" ht="11.25" x14ac:dyDescent="0.2">
      <c r="A226" s="7" t="s">
        <v>804</v>
      </c>
      <c r="B226" s="35" t="s">
        <v>775</v>
      </c>
      <c r="C226" s="21">
        <v>283</v>
      </c>
      <c r="D226" s="7" t="s">
        <v>29</v>
      </c>
      <c r="E226" s="7"/>
      <c r="F226" s="79">
        <v>342804.63</v>
      </c>
      <c r="G226" s="79">
        <v>6297184.5300000003</v>
      </c>
      <c r="H226" s="7" t="s">
        <v>550</v>
      </c>
      <c r="I226" s="7" t="s">
        <v>875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3">
        <v>2</v>
      </c>
      <c r="AQ226" s="21" t="s">
        <v>992</v>
      </c>
    </row>
    <row r="227" spans="1:43" s="3" customFormat="1" ht="11.25" x14ac:dyDescent="0.2">
      <c r="A227" s="7" t="s">
        <v>804</v>
      </c>
      <c r="B227" s="35" t="s">
        <v>775</v>
      </c>
      <c r="C227" s="21">
        <v>284</v>
      </c>
      <c r="D227" s="7" t="s">
        <v>46</v>
      </c>
      <c r="E227" s="7"/>
      <c r="F227" s="79">
        <v>346825.39</v>
      </c>
      <c r="G227" s="79">
        <v>6298500.8799999999</v>
      </c>
      <c r="H227" s="7" t="s">
        <v>549</v>
      </c>
      <c r="I227" s="7" t="s">
        <v>886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3">
        <v>2</v>
      </c>
      <c r="AQ227" s="21" t="s">
        <v>992</v>
      </c>
    </row>
    <row r="228" spans="1:43" s="3" customFormat="1" ht="11.25" x14ac:dyDescent="0.2">
      <c r="A228" s="7" t="s">
        <v>804</v>
      </c>
      <c r="B228" s="35" t="s">
        <v>775</v>
      </c>
      <c r="C228" s="21">
        <v>285</v>
      </c>
      <c r="D228" s="7" t="s">
        <v>25</v>
      </c>
      <c r="E228" s="7"/>
      <c r="F228" s="79">
        <v>347012.18</v>
      </c>
      <c r="G228" s="79">
        <v>6298353.4299999997</v>
      </c>
      <c r="H228" s="7" t="s">
        <v>549</v>
      </c>
      <c r="I228" s="7" t="s">
        <v>887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3">
        <v>2</v>
      </c>
      <c r="AQ228" s="21" t="s">
        <v>992</v>
      </c>
    </row>
    <row r="229" spans="1:43" s="3" customFormat="1" ht="11.25" x14ac:dyDescent="0.2">
      <c r="A229" s="7" t="s">
        <v>804</v>
      </c>
      <c r="B229" s="35" t="s">
        <v>775</v>
      </c>
      <c r="C229" s="21">
        <v>286</v>
      </c>
      <c r="D229" s="7" t="s">
        <v>889</v>
      </c>
      <c r="E229" s="7"/>
      <c r="F229" s="79">
        <v>343935.43</v>
      </c>
      <c r="G229" s="79">
        <v>6297521.7599999998</v>
      </c>
      <c r="H229" s="7" t="s">
        <v>550</v>
      </c>
      <c r="I229" s="7" t="s">
        <v>890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891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3">
        <v>2</v>
      </c>
      <c r="AQ229" s="21" t="s">
        <v>992</v>
      </c>
    </row>
    <row r="230" spans="1:43" s="3" customFormat="1" ht="11.25" x14ac:dyDescent="0.2">
      <c r="A230" s="7" t="s">
        <v>804</v>
      </c>
      <c r="B230" s="35" t="s">
        <v>775</v>
      </c>
      <c r="C230" s="21">
        <v>287</v>
      </c>
      <c r="D230" s="7" t="s">
        <v>986</v>
      </c>
      <c r="E230" s="7"/>
      <c r="F230" s="7">
        <v>346745.57</v>
      </c>
      <c r="G230" s="7">
        <v>6305333.6500000004</v>
      </c>
      <c r="H230" s="37" t="s">
        <v>554</v>
      </c>
      <c r="I230" s="7" t="s">
        <v>987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988</v>
      </c>
      <c r="V230" s="7" t="s">
        <v>989</v>
      </c>
      <c r="W230" s="7" t="s">
        <v>990</v>
      </c>
      <c r="X230" s="7" t="s">
        <v>991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992</v>
      </c>
    </row>
    <row r="231" spans="1:43" s="3" customFormat="1" ht="11.25" x14ac:dyDescent="0.2">
      <c r="A231" s="7" t="s">
        <v>804</v>
      </c>
      <c r="B231" s="35" t="s">
        <v>123</v>
      </c>
      <c r="C231" s="21">
        <v>288</v>
      </c>
      <c r="D231" s="7" t="s">
        <v>67</v>
      </c>
      <c r="E231" s="7"/>
      <c r="F231" s="79">
        <v>345463.63</v>
      </c>
      <c r="G231" s="79">
        <v>6287953.2300000004</v>
      </c>
      <c r="H231" s="37" t="s">
        <v>558</v>
      </c>
      <c r="I231" s="7" t="s">
        <v>892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3">
        <v>3</v>
      </c>
      <c r="AQ231" s="21" t="s">
        <v>992</v>
      </c>
    </row>
    <row r="232" spans="1:43" s="3" customFormat="1" ht="11.25" x14ac:dyDescent="0.2">
      <c r="A232" s="7" t="s">
        <v>804</v>
      </c>
      <c r="B232" s="35" t="s">
        <v>775</v>
      </c>
      <c r="C232" s="21">
        <v>289</v>
      </c>
      <c r="D232" s="7" t="s">
        <v>894</v>
      </c>
      <c r="E232" s="7"/>
      <c r="F232" s="79">
        <v>343515.18</v>
      </c>
      <c r="G232" s="79">
        <v>6293341.1699999999</v>
      </c>
      <c r="H232" s="37" t="s">
        <v>898</v>
      </c>
      <c r="I232" s="7" t="s">
        <v>896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3">
        <v>1</v>
      </c>
      <c r="AQ232" s="21" t="s">
        <v>992</v>
      </c>
    </row>
    <row r="233" spans="1:43" s="3" customFormat="1" ht="11.25" x14ac:dyDescent="0.2">
      <c r="A233" s="7" t="s">
        <v>804</v>
      </c>
      <c r="B233" s="35" t="s">
        <v>775</v>
      </c>
      <c r="C233" s="21">
        <v>290</v>
      </c>
      <c r="D233" s="7" t="s">
        <v>895</v>
      </c>
      <c r="E233" s="7"/>
      <c r="F233" s="79">
        <v>347173.7</v>
      </c>
      <c r="G233" s="79">
        <v>6303519.1699999999</v>
      </c>
      <c r="H233" s="37" t="s">
        <v>554</v>
      </c>
      <c r="I233" s="7" t="s">
        <v>897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899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3">
        <v>1</v>
      </c>
      <c r="AQ233" s="21" t="s">
        <v>992</v>
      </c>
    </row>
    <row r="234" spans="1:43" s="3" customFormat="1" ht="11.25" x14ac:dyDescent="0.2">
      <c r="A234" s="7" t="s">
        <v>804</v>
      </c>
      <c r="B234" s="35" t="s">
        <v>936</v>
      </c>
      <c r="C234" s="21">
        <v>291</v>
      </c>
      <c r="D234" s="7" t="s">
        <v>901</v>
      </c>
      <c r="E234" s="7"/>
      <c r="F234" s="79">
        <v>347173.7</v>
      </c>
      <c r="G234" s="77">
        <v>6303519.1699999999</v>
      </c>
      <c r="H234" s="7" t="s">
        <v>552</v>
      </c>
      <c r="I234" s="7" t="s">
        <v>902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903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904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3">
        <v>2</v>
      </c>
      <c r="AQ234" s="21" t="s">
        <v>992</v>
      </c>
    </row>
    <row r="235" spans="1:43" s="3" customFormat="1" ht="11.25" x14ac:dyDescent="0.2">
      <c r="A235" s="7" t="s">
        <v>804</v>
      </c>
      <c r="B235" s="35" t="s">
        <v>775</v>
      </c>
      <c r="C235" s="21">
        <v>292</v>
      </c>
      <c r="D235" s="7" t="s">
        <v>909</v>
      </c>
      <c r="E235" s="7"/>
      <c r="F235" s="79">
        <v>348564.92</v>
      </c>
      <c r="G235" s="79">
        <v>6285842.5199999996</v>
      </c>
      <c r="H235" s="37" t="s">
        <v>563</v>
      </c>
      <c r="I235" s="7" t="s">
        <v>905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913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3">
        <v>2</v>
      </c>
      <c r="AQ235" s="21" t="s">
        <v>992</v>
      </c>
    </row>
    <row r="236" spans="1:43" s="3" customFormat="1" ht="11.25" x14ac:dyDescent="0.2">
      <c r="A236" s="7" t="s">
        <v>804</v>
      </c>
      <c r="B236" s="35" t="s">
        <v>775</v>
      </c>
      <c r="C236" s="21">
        <v>293</v>
      </c>
      <c r="D236" s="7" t="s">
        <v>910</v>
      </c>
      <c r="E236" s="7"/>
      <c r="F236" s="79">
        <v>348657.85</v>
      </c>
      <c r="G236" s="79">
        <v>6284905.2300000004</v>
      </c>
      <c r="H236" s="37" t="s">
        <v>563</v>
      </c>
      <c r="I236" s="7" t="s">
        <v>906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3">
        <v>2</v>
      </c>
      <c r="AQ236" s="21" t="s">
        <v>992</v>
      </c>
    </row>
    <row r="237" spans="1:43" s="3" customFormat="1" ht="11.25" x14ac:dyDescent="0.2">
      <c r="A237" s="7" t="s">
        <v>804</v>
      </c>
      <c r="B237" s="35" t="s">
        <v>775</v>
      </c>
      <c r="C237" s="21">
        <v>294</v>
      </c>
      <c r="D237" s="7" t="s">
        <v>911</v>
      </c>
      <c r="E237" s="7"/>
      <c r="F237" s="79">
        <v>354329</v>
      </c>
      <c r="G237" s="79">
        <v>6295410.0800000001</v>
      </c>
      <c r="H237" s="37" t="s">
        <v>556</v>
      </c>
      <c r="I237" s="7" t="s">
        <v>907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3">
        <v>2</v>
      </c>
      <c r="AQ237" s="21" t="s">
        <v>992</v>
      </c>
    </row>
    <row r="238" spans="1:43" s="3" customFormat="1" ht="11.25" x14ac:dyDescent="0.2">
      <c r="A238" s="7" t="s">
        <v>804</v>
      </c>
      <c r="B238" s="35" t="s">
        <v>775</v>
      </c>
      <c r="C238" s="21">
        <v>295</v>
      </c>
      <c r="D238" s="7" t="s">
        <v>912</v>
      </c>
      <c r="E238" s="7"/>
      <c r="F238" s="79">
        <v>354874.43</v>
      </c>
      <c r="G238" s="79">
        <v>6295292.1299999999</v>
      </c>
      <c r="H238" s="37" t="s">
        <v>556</v>
      </c>
      <c r="I238" s="7" t="s">
        <v>908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3">
        <v>2</v>
      </c>
      <c r="AQ238" s="21" t="s">
        <v>992</v>
      </c>
    </row>
    <row r="239" spans="1:43" s="3" customFormat="1" ht="11.25" x14ac:dyDescent="0.2">
      <c r="A239" s="7" t="s">
        <v>804</v>
      </c>
      <c r="B239" s="35" t="s">
        <v>775</v>
      </c>
      <c r="C239" s="21">
        <v>296</v>
      </c>
      <c r="D239" s="7" t="s">
        <v>110</v>
      </c>
      <c r="E239" s="7" t="s">
        <v>111</v>
      </c>
      <c r="F239" s="79">
        <v>351574.8</v>
      </c>
      <c r="G239" s="79">
        <v>6296069.79</v>
      </c>
      <c r="H239" s="37" t="s">
        <v>551</v>
      </c>
      <c r="I239" s="7" t="s">
        <v>917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3">
        <v>3</v>
      </c>
      <c r="AQ239" s="21" t="s">
        <v>992</v>
      </c>
    </row>
    <row r="240" spans="1:43" s="3" customFormat="1" ht="11.25" x14ac:dyDescent="0.2">
      <c r="A240" s="7" t="s">
        <v>804</v>
      </c>
      <c r="B240" s="35" t="s">
        <v>936</v>
      </c>
      <c r="C240" s="21">
        <v>297</v>
      </c>
      <c r="D240" s="7" t="s">
        <v>929</v>
      </c>
      <c r="E240" s="7"/>
      <c r="F240" s="79">
        <v>346251.46</v>
      </c>
      <c r="G240" s="79">
        <v>6299460.0700000003</v>
      </c>
      <c r="H240" s="37" t="s">
        <v>549</v>
      </c>
      <c r="I240" s="7" t="s">
        <v>928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930</v>
      </c>
      <c r="X240" s="7" t="s">
        <v>931</v>
      </c>
      <c r="Y240" s="7" t="s">
        <v>932</v>
      </c>
      <c r="Z240" s="7" t="s">
        <v>802</v>
      </c>
      <c r="AA240" s="7" t="s">
        <v>800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3">
        <v>3</v>
      </c>
      <c r="AQ240" s="21" t="s">
        <v>992</v>
      </c>
    </row>
    <row r="241" spans="1:43" s="3" customFormat="1" ht="11.25" hidden="1" x14ac:dyDescent="0.2">
      <c r="A241" s="7" t="s">
        <v>804</v>
      </c>
      <c r="B241" s="35" t="s">
        <v>123</v>
      </c>
      <c r="C241" s="21">
        <v>298</v>
      </c>
      <c r="D241" s="7" t="s">
        <v>109</v>
      </c>
      <c r="E241" s="7"/>
      <c r="F241" s="79">
        <v>346391.5</v>
      </c>
      <c r="G241" s="79">
        <v>6299500.1399999997</v>
      </c>
      <c r="H241" s="37" t="s">
        <v>549</v>
      </c>
      <c r="I241" s="37" t="s">
        <v>926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3">
        <v>4</v>
      </c>
      <c r="AQ241" s="21"/>
    </row>
    <row r="242" spans="1:43" s="3" customFormat="1" ht="11.25" hidden="1" x14ac:dyDescent="0.2">
      <c r="A242" s="7" t="s">
        <v>804</v>
      </c>
      <c r="B242" s="35" t="s">
        <v>123</v>
      </c>
      <c r="C242" s="21">
        <v>299</v>
      </c>
      <c r="D242" s="7" t="s">
        <v>104</v>
      </c>
      <c r="E242" s="7"/>
      <c r="F242" s="79">
        <v>354187.54</v>
      </c>
      <c r="G242" s="79">
        <v>6304550.2599999998</v>
      </c>
      <c r="H242" s="37" t="s">
        <v>562</v>
      </c>
      <c r="I242" s="37" t="s">
        <v>933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918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3">
        <v>2</v>
      </c>
      <c r="AQ242" s="21"/>
    </row>
    <row r="243" spans="1:43" s="3" customFormat="1" ht="11.25" x14ac:dyDescent="0.2">
      <c r="A243" s="7" t="s">
        <v>804</v>
      </c>
      <c r="B243" s="35" t="s">
        <v>936</v>
      </c>
      <c r="C243" s="21">
        <v>300</v>
      </c>
      <c r="D243" s="7" t="s">
        <v>939</v>
      </c>
      <c r="E243" s="7"/>
      <c r="F243" s="79">
        <v>346834.58</v>
      </c>
      <c r="G243" s="79">
        <v>6294795.7599999998</v>
      </c>
      <c r="H243" s="37" t="s">
        <v>549</v>
      </c>
      <c r="I243" s="37" t="s">
        <v>940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941</v>
      </c>
      <c r="T243" s="21" t="s">
        <v>942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948</v>
      </c>
      <c r="AB243" s="7" t="s">
        <v>949</v>
      </c>
      <c r="AC243" s="7" t="s">
        <v>950</v>
      </c>
      <c r="AD243" s="7" t="s">
        <v>951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3">
        <v>3</v>
      </c>
      <c r="AQ243" s="21" t="s">
        <v>992</v>
      </c>
    </row>
    <row r="244" spans="1:43" s="3" customFormat="1" ht="11.25" x14ac:dyDescent="0.2">
      <c r="A244" s="42" t="s">
        <v>805</v>
      </c>
      <c r="B244" s="54" t="s">
        <v>936</v>
      </c>
      <c r="C244" s="41">
        <v>301</v>
      </c>
      <c r="D244" s="42" t="s">
        <v>943</v>
      </c>
      <c r="E244" s="42"/>
      <c r="F244" s="78">
        <v>344122.81</v>
      </c>
      <c r="G244" s="80">
        <v>6297496.8399999999</v>
      </c>
      <c r="H244" s="42" t="s">
        <v>549</v>
      </c>
      <c r="I244" s="42" t="s">
        <v>945</v>
      </c>
      <c r="J244" s="42" t="s">
        <v>566</v>
      </c>
      <c r="K244" s="42" t="s">
        <v>571</v>
      </c>
      <c r="L244" s="42" t="s">
        <v>573</v>
      </c>
      <c r="M244" s="42" t="s">
        <v>570</v>
      </c>
      <c r="N244" s="42" t="s">
        <v>575</v>
      </c>
      <c r="O244" s="44">
        <v>0.27083333333333331</v>
      </c>
      <c r="P244" s="44">
        <v>0.45833333333333331</v>
      </c>
      <c r="Q244" s="44">
        <v>0.66666666666666663</v>
      </c>
      <c r="R244" s="44">
        <v>0.85416666666666663</v>
      </c>
      <c r="S244" s="41"/>
      <c r="T244" s="41"/>
      <c r="U244" s="42" t="s">
        <v>261</v>
      </c>
      <c r="V244" s="42" t="s">
        <v>522</v>
      </c>
      <c r="W244" s="42" t="s">
        <v>953</v>
      </c>
      <c r="X244" s="42" t="s">
        <v>131</v>
      </c>
      <c r="Y244" s="42" t="s">
        <v>140</v>
      </c>
      <c r="Z244" s="42" t="s">
        <v>132</v>
      </c>
      <c r="AA244" s="42" t="s">
        <v>954</v>
      </c>
      <c r="AB244" s="42" t="s">
        <v>210</v>
      </c>
      <c r="AC244" s="42" t="s">
        <v>955</v>
      </c>
      <c r="AD244" s="42" t="s">
        <v>956</v>
      </c>
      <c r="AE244" s="42" t="s">
        <v>134</v>
      </c>
      <c r="AF244" s="42" t="s">
        <v>135</v>
      </c>
      <c r="AG244" s="42" t="s">
        <v>242</v>
      </c>
      <c r="AH244" s="42" t="s">
        <v>243</v>
      </c>
      <c r="AI244" s="42" t="s">
        <v>296</v>
      </c>
      <c r="AJ244" s="42" t="s">
        <v>789</v>
      </c>
      <c r="AK244" s="42" t="s">
        <v>608</v>
      </c>
      <c r="AL244" s="42" t="s">
        <v>957</v>
      </c>
      <c r="AM244" s="42" t="s">
        <v>958</v>
      </c>
      <c r="AN244" s="42" t="s">
        <v>959</v>
      </c>
      <c r="AO244" s="42" t="s">
        <v>952</v>
      </c>
      <c r="AP244" s="65">
        <v>4</v>
      </c>
      <c r="AQ244" s="41" t="s">
        <v>992</v>
      </c>
    </row>
    <row r="245" spans="1:43" s="16" customFormat="1" ht="11.25" x14ac:dyDescent="0.2">
      <c r="A245" s="42" t="s">
        <v>805</v>
      </c>
      <c r="B245" s="54" t="s">
        <v>936</v>
      </c>
      <c r="C245" s="41">
        <v>302</v>
      </c>
      <c r="D245" s="42" t="s">
        <v>944</v>
      </c>
      <c r="E245" s="42"/>
      <c r="F245" s="78"/>
      <c r="G245" s="80"/>
      <c r="H245" s="42" t="s">
        <v>550</v>
      </c>
      <c r="I245" s="42" t="s">
        <v>946</v>
      </c>
      <c r="J245" s="42" t="s">
        <v>566</v>
      </c>
      <c r="K245" s="42" t="s">
        <v>573</v>
      </c>
      <c r="L245" s="42" t="s">
        <v>570</v>
      </c>
      <c r="M245" s="42" t="s">
        <v>575</v>
      </c>
      <c r="N245" s="42"/>
      <c r="O245" s="44">
        <v>0.27083333333333331</v>
      </c>
      <c r="P245" s="44">
        <v>0.45833333333333331</v>
      </c>
      <c r="Q245" s="44">
        <v>0.66666666666666663</v>
      </c>
      <c r="R245" s="44">
        <v>0.85416666666666663</v>
      </c>
      <c r="S245" s="41"/>
      <c r="T245" s="41"/>
      <c r="U245" s="42" t="s">
        <v>522</v>
      </c>
      <c r="V245" s="42" t="s">
        <v>756</v>
      </c>
      <c r="W245" s="42" t="s">
        <v>365</v>
      </c>
      <c r="X245" s="42" t="s">
        <v>669</v>
      </c>
      <c r="Y245" s="42" t="s">
        <v>964</v>
      </c>
      <c r="Z245" s="42" t="s">
        <v>133</v>
      </c>
      <c r="AA245" s="42" t="s">
        <v>203</v>
      </c>
      <c r="AB245" s="42" t="s">
        <v>204</v>
      </c>
      <c r="AC245" s="42" t="s">
        <v>139</v>
      </c>
      <c r="AD245" s="42" t="s">
        <v>608</v>
      </c>
      <c r="AE245" s="42" t="s">
        <v>965</v>
      </c>
      <c r="AF245" s="42" t="s">
        <v>966</v>
      </c>
      <c r="AG245" s="42"/>
      <c r="AH245" s="42"/>
      <c r="AI245" s="42"/>
      <c r="AJ245" s="42"/>
      <c r="AK245" s="42"/>
      <c r="AL245" s="42"/>
      <c r="AM245" s="42"/>
      <c r="AN245" s="42"/>
      <c r="AO245" s="42"/>
      <c r="AP245" s="65">
        <v>2</v>
      </c>
      <c r="AQ245" s="41" t="s">
        <v>992</v>
      </c>
    </row>
    <row r="246" spans="1:43" s="3" customFormat="1" ht="11.25" x14ac:dyDescent="0.2">
      <c r="A246" s="7" t="s">
        <v>804</v>
      </c>
      <c r="B246" s="35" t="s">
        <v>936</v>
      </c>
      <c r="C246" s="21">
        <v>303</v>
      </c>
      <c r="D246" s="7" t="s">
        <v>967</v>
      </c>
      <c r="E246" s="7"/>
      <c r="F246" s="79">
        <v>343688.31</v>
      </c>
      <c r="G246" s="79">
        <v>6280859.6699999999</v>
      </c>
      <c r="H246" s="37" t="s">
        <v>564</v>
      </c>
      <c r="I246" s="37" t="s">
        <v>968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969</v>
      </c>
      <c r="W246" s="7" t="s">
        <v>970</v>
      </c>
      <c r="X246" s="7" t="s">
        <v>971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3">
        <v>2</v>
      </c>
      <c r="AQ246" s="21" t="s">
        <v>992</v>
      </c>
    </row>
    <row r="247" spans="1:43" s="3" customFormat="1" ht="11.25" x14ac:dyDescent="0.2">
      <c r="A247" s="7" t="s">
        <v>804</v>
      </c>
      <c r="B247" s="35" t="s">
        <v>936</v>
      </c>
      <c r="C247" s="21">
        <v>304</v>
      </c>
      <c r="D247" s="7" t="s">
        <v>972</v>
      </c>
      <c r="E247" s="7"/>
      <c r="F247" s="79">
        <v>343735.92</v>
      </c>
      <c r="G247" s="79">
        <v>6281098.6500000004</v>
      </c>
      <c r="H247" s="37" t="s">
        <v>564</v>
      </c>
      <c r="I247" s="37" t="s">
        <v>973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969</v>
      </c>
      <c r="W247" s="7" t="s">
        <v>971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3">
        <v>2</v>
      </c>
      <c r="AQ247" s="21" t="s">
        <v>992</v>
      </c>
    </row>
    <row r="248" spans="1:43" s="3" customFormat="1" ht="11.25" x14ac:dyDescent="0.2">
      <c r="A248" s="7" t="s">
        <v>804</v>
      </c>
      <c r="B248" s="35" t="s">
        <v>936</v>
      </c>
      <c r="C248" s="21">
        <v>305</v>
      </c>
      <c r="D248" s="7" t="s">
        <v>974</v>
      </c>
      <c r="E248" s="7"/>
      <c r="F248" s="79">
        <v>343997.65</v>
      </c>
      <c r="G248" s="79">
        <v>6281031.3600000003</v>
      </c>
      <c r="H248" s="37" t="s">
        <v>564</v>
      </c>
      <c r="I248" s="37" t="s">
        <v>975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969</v>
      </c>
      <c r="W248" s="7" t="s">
        <v>970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3">
        <v>2</v>
      </c>
      <c r="AQ248" s="21" t="s">
        <v>992</v>
      </c>
    </row>
    <row r="249" spans="1:43" s="3" customFormat="1" ht="12.75" customHeight="1" x14ac:dyDescent="0.2">
      <c r="A249" s="7" t="s">
        <v>804</v>
      </c>
      <c r="B249" s="35" t="s">
        <v>936</v>
      </c>
      <c r="C249" s="21">
        <v>306</v>
      </c>
      <c r="D249" s="7" t="s">
        <v>979</v>
      </c>
      <c r="E249" s="7"/>
      <c r="F249" s="79">
        <v>345455.5</v>
      </c>
      <c r="G249" s="79">
        <v>6287834.6399999997</v>
      </c>
      <c r="H249" s="37" t="s">
        <v>558</v>
      </c>
      <c r="I249" s="37" t="s">
        <v>980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983</v>
      </c>
      <c r="X249" s="7" t="s">
        <v>183</v>
      </c>
      <c r="Y249" s="7" t="s">
        <v>970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3">
        <v>2</v>
      </c>
      <c r="AQ249" s="21" t="s">
        <v>992</v>
      </c>
    </row>
    <row r="250" spans="1:43" s="3" customFormat="1" ht="11.25" x14ac:dyDescent="0.2">
      <c r="A250" s="7" t="s">
        <v>804</v>
      </c>
      <c r="B250" s="35" t="s">
        <v>936</v>
      </c>
      <c r="C250" s="21">
        <v>308</v>
      </c>
      <c r="D250" s="7" t="s">
        <v>50</v>
      </c>
      <c r="E250" s="7"/>
      <c r="F250" s="79">
        <v>341499.35</v>
      </c>
      <c r="G250" s="79">
        <v>6296667.6200000001</v>
      </c>
      <c r="H250" s="37" t="s">
        <v>550</v>
      </c>
      <c r="I250" s="37" t="s">
        <v>981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3">
        <v>2</v>
      </c>
      <c r="AQ250" s="21" t="s">
        <v>992</v>
      </c>
    </row>
    <row r="251" spans="1:43" s="3" customFormat="1" ht="11.25" x14ac:dyDescent="0.2">
      <c r="A251" s="7" t="s">
        <v>804</v>
      </c>
      <c r="B251" s="35" t="s">
        <v>775</v>
      </c>
      <c r="C251" s="21">
        <v>309</v>
      </c>
      <c r="D251" s="7" t="s">
        <v>28</v>
      </c>
      <c r="E251" s="7"/>
      <c r="F251" s="79">
        <v>340356.11</v>
      </c>
      <c r="G251" s="79">
        <v>6292244.9800000004</v>
      </c>
      <c r="H251" s="37" t="s">
        <v>984</v>
      </c>
      <c r="I251" s="37" t="s">
        <v>982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3">
        <v>2</v>
      </c>
      <c r="AQ251" s="21" t="s">
        <v>992</v>
      </c>
    </row>
    <row r="252" spans="1:43" s="3" customFormat="1" ht="11.25" x14ac:dyDescent="0.2">
      <c r="A252" s="68" t="s">
        <v>804</v>
      </c>
      <c r="B252" s="70" t="s">
        <v>936</v>
      </c>
      <c r="C252" s="71">
        <v>310</v>
      </c>
      <c r="D252" s="68" t="s">
        <v>993</v>
      </c>
      <c r="E252" s="68"/>
      <c r="F252" s="81">
        <v>336296.52</v>
      </c>
      <c r="G252" s="81">
        <v>6307096.1299999999</v>
      </c>
      <c r="H252" s="75" t="s">
        <v>1008</v>
      </c>
      <c r="I252" s="75" t="s">
        <v>1000</v>
      </c>
      <c r="J252" s="68" t="s">
        <v>567</v>
      </c>
      <c r="K252" s="68" t="s">
        <v>570</v>
      </c>
      <c r="L252" s="68"/>
      <c r="M252" s="68"/>
      <c r="N252" s="68"/>
      <c r="O252" s="72">
        <v>0.27083333333333331</v>
      </c>
      <c r="P252" s="72">
        <v>0.5</v>
      </c>
      <c r="Q252" s="72"/>
      <c r="R252" s="72"/>
      <c r="S252" s="71"/>
      <c r="T252" s="71"/>
      <c r="U252" s="68" t="s">
        <v>1009</v>
      </c>
      <c r="V252" s="68" t="s">
        <v>294</v>
      </c>
      <c r="W252" s="68" t="s">
        <v>1010</v>
      </c>
      <c r="X252" s="68" t="s">
        <v>1011</v>
      </c>
      <c r="Y252" s="68" t="s">
        <v>1012</v>
      </c>
      <c r="Z252" s="68" t="s">
        <v>1013</v>
      </c>
      <c r="AA252" s="68" t="s">
        <v>1014</v>
      </c>
      <c r="AB252" s="68" t="s">
        <v>1015</v>
      </c>
      <c r="AC252" s="68" t="s">
        <v>692</v>
      </c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9">
        <v>2</v>
      </c>
      <c r="AQ252" s="71" t="s">
        <v>992</v>
      </c>
    </row>
    <row r="253" spans="1:43" s="3" customFormat="1" ht="11.25" x14ac:dyDescent="0.2">
      <c r="A253" s="68" t="s">
        <v>804</v>
      </c>
      <c r="B253" s="70" t="s">
        <v>936</v>
      </c>
      <c r="C253" s="71">
        <v>311</v>
      </c>
      <c r="D253" s="68" t="s">
        <v>994</v>
      </c>
      <c r="E253" s="68"/>
      <c r="F253" s="81">
        <v>336470.64</v>
      </c>
      <c r="G253" s="81">
        <v>6307136.5700000003</v>
      </c>
      <c r="H253" s="75" t="s">
        <v>1008</v>
      </c>
      <c r="I253" s="75" t="s">
        <v>1001</v>
      </c>
      <c r="J253" s="68" t="s">
        <v>570</v>
      </c>
      <c r="K253" s="68" t="s">
        <v>567</v>
      </c>
      <c r="L253" s="68"/>
      <c r="M253" s="68"/>
      <c r="N253" s="68"/>
      <c r="O253" s="72">
        <v>0.25</v>
      </c>
      <c r="P253" s="72">
        <v>0.5</v>
      </c>
      <c r="Q253" s="72"/>
      <c r="R253" s="72"/>
      <c r="S253" s="71"/>
      <c r="T253" s="71"/>
      <c r="U253" s="68" t="s">
        <v>1009</v>
      </c>
      <c r="V253" s="68" t="s">
        <v>294</v>
      </c>
      <c r="W253" s="68" t="s">
        <v>1010</v>
      </c>
      <c r="X253" s="68" t="s">
        <v>1011</v>
      </c>
      <c r="Y253" s="68" t="s">
        <v>1012</v>
      </c>
      <c r="Z253" s="68" t="s">
        <v>1013</v>
      </c>
      <c r="AA253" s="68" t="s">
        <v>1016</v>
      </c>
      <c r="AB253" s="68" t="s">
        <v>1014</v>
      </c>
      <c r="AC253" s="68" t="s">
        <v>1015</v>
      </c>
      <c r="AD253" s="68" t="s">
        <v>1017</v>
      </c>
      <c r="AE253" s="68" t="s">
        <v>692</v>
      </c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9">
        <v>2</v>
      </c>
      <c r="AQ253" s="71" t="s">
        <v>992</v>
      </c>
    </row>
    <row r="254" spans="1:43" s="3" customFormat="1" ht="11.25" x14ac:dyDescent="0.2">
      <c r="A254" s="68" t="s">
        <v>804</v>
      </c>
      <c r="B254" s="70" t="s">
        <v>936</v>
      </c>
      <c r="C254" s="71">
        <v>312</v>
      </c>
      <c r="D254" s="68" t="s">
        <v>995</v>
      </c>
      <c r="E254" s="68"/>
      <c r="F254" s="81">
        <v>336726.35</v>
      </c>
      <c r="G254" s="81">
        <v>6307195.5700000003</v>
      </c>
      <c r="H254" s="75" t="s">
        <v>1008</v>
      </c>
      <c r="I254" s="75" t="s">
        <v>1002</v>
      </c>
      <c r="J254" s="68" t="s">
        <v>570</v>
      </c>
      <c r="K254" s="68" t="s">
        <v>567</v>
      </c>
      <c r="L254" s="68"/>
      <c r="M254" s="68"/>
      <c r="N254" s="68"/>
      <c r="O254" s="72">
        <v>0.25</v>
      </c>
      <c r="P254" s="72">
        <v>0.5</v>
      </c>
      <c r="Q254" s="72"/>
      <c r="R254" s="72"/>
      <c r="S254" s="71"/>
      <c r="T254" s="71"/>
      <c r="U254" s="68" t="s">
        <v>1009</v>
      </c>
      <c r="V254" s="68" t="s">
        <v>294</v>
      </c>
      <c r="W254" s="68" t="s">
        <v>1010</v>
      </c>
      <c r="X254" s="68" t="s">
        <v>1011</v>
      </c>
      <c r="Y254" s="68" t="s">
        <v>1012</v>
      </c>
      <c r="Z254" s="68" t="s">
        <v>1013</v>
      </c>
      <c r="AA254" s="68" t="s">
        <v>1016</v>
      </c>
      <c r="AB254" s="68" t="s">
        <v>1014</v>
      </c>
      <c r="AC254" s="68" t="s">
        <v>1015</v>
      </c>
      <c r="AD254" s="68" t="s">
        <v>1017</v>
      </c>
      <c r="AE254" s="68" t="s">
        <v>692</v>
      </c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9">
        <v>2</v>
      </c>
      <c r="AQ254" s="71" t="s">
        <v>992</v>
      </c>
    </row>
    <row r="255" spans="1:43" s="3" customFormat="1" ht="11.25" x14ac:dyDescent="0.2">
      <c r="A255" s="68" t="s">
        <v>804</v>
      </c>
      <c r="B255" s="70" t="s">
        <v>775</v>
      </c>
      <c r="C255" s="71">
        <v>313</v>
      </c>
      <c r="D255" s="68" t="s">
        <v>996</v>
      </c>
      <c r="E255" s="68"/>
      <c r="F255" s="81">
        <v>336810.16</v>
      </c>
      <c r="G255" s="81">
        <v>6307192.54</v>
      </c>
      <c r="H255" s="75" t="s">
        <v>1008</v>
      </c>
      <c r="I255" s="75" t="s">
        <v>1003</v>
      </c>
      <c r="J255" s="68" t="s">
        <v>570</v>
      </c>
      <c r="K255" s="68" t="s">
        <v>1007</v>
      </c>
      <c r="L255" s="68"/>
      <c r="M255" s="68"/>
      <c r="N255" s="68"/>
      <c r="O255" s="72">
        <v>0.25</v>
      </c>
      <c r="P255" s="72">
        <v>0.41666666666666669</v>
      </c>
      <c r="Q255" s="72"/>
      <c r="R255" s="72"/>
      <c r="S255" s="71"/>
      <c r="T255" s="71"/>
      <c r="U255" s="68" t="s">
        <v>1018</v>
      </c>
      <c r="V255" s="68" t="s">
        <v>1019</v>
      </c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9">
        <v>1</v>
      </c>
      <c r="AQ255" s="71" t="s">
        <v>992</v>
      </c>
    </row>
    <row r="256" spans="1:43" s="3" customFormat="1" ht="11.25" x14ac:dyDescent="0.2">
      <c r="A256" s="68" t="s">
        <v>804</v>
      </c>
      <c r="B256" s="70" t="s">
        <v>936</v>
      </c>
      <c r="C256" s="71">
        <v>314</v>
      </c>
      <c r="D256" s="68" t="s">
        <v>997</v>
      </c>
      <c r="E256" s="68"/>
      <c r="F256" s="81">
        <v>336869.41</v>
      </c>
      <c r="G256" s="81">
        <v>6307045.79</v>
      </c>
      <c r="H256" s="75" t="s">
        <v>1008</v>
      </c>
      <c r="I256" s="75" t="s">
        <v>1004</v>
      </c>
      <c r="J256" s="68" t="s">
        <v>567</v>
      </c>
      <c r="K256" s="68" t="s">
        <v>570</v>
      </c>
      <c r="L256" s="68"/>
      <c r="M256" s="68"/>
      <c r="N256" s="68"/>
      <c r="O256" s="72">
        <v>0.25</v>
      </c>
      <c r="P256" s="72">
        <v>0.5</v>
      </c>
      <c r="Q256" s="72"/>
      <c r="R256" s="72"/>
      <c r="S256" s="71"/>
      <c r="T256" s="71"/>
      <c r="U256" s="68" t="s">
        <v>294</v>
      </c>
      <c r="V256" s="68" t="s">
        <v>1010</v>
      </c>
      <c r="W256" s="68" t="s">
        <v>1011</v>
      </c>
      <c r="X256" s="68" t="s">
        <v>1016</v>
      </c>
      <c r="Y256" s="68" t="s">
        <v>1014</v>
      </c>
      <c r="Z256" s="68" t="s">
        <v>1015</v>
      </c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9">
        <v>2</v>
      </c>
      <c r="AQ256" s="71" t="s">
        <v>992</v>
      </c>
    </row>
    <row r="257" spans="1:43" s="3" customFormat="1" ht="11.25" x14ac:dyDescent="0.2">
      <c r="A257" s="68" t="s">
        <v>804</v>
      </c>
      <c r="B257" s="70" t="s">
        <v>936</v>
      </c>
      <c r="C257" s="71">
        <v>315</v>
      </c>
      <c r="D257" s="68" t="s">
        <v>998</v>
      </c>
      <c r="E257" s="68"/>
      <c r="F257" s="81">
        <v>337020.05</v>
      </c>
      <c r="G257" s="82">
        <v>6307252.7999999998</v>
      </c>
      <c r="H257" s="75" t="s">
        <v>1008</v>
      </c>
      <c r="I257" s="75" t="s">
        <v>1005</v>
      </c>
      <c r="J257" s="68" t="s">
        <v>567</v>
      </c>
      <c r="K257" s="68" t="s">
        <v>570</v>
      </c>
      <c r="L257" s="68"/>
      <c r="M257" s="68"/>
      <c r="N257" s="68"/>
      <c r="O257" s="72">
        <v>0.25</v>
      </c>
      <c r="P257" s="72">
        <v>0.5</v>
      </c>
      <c r="Q257" s="72"/>
      <c r="R257" s="72"/>
      <c r="S257" s="71"/>
      <c r="T257" s="71"/>
      <c r="U257" s="68" t="s">
        <v>1009</v>
      </c>
      <c r="V257" s="68" t="s">
        <v>1012</v>
      </c>
      <c r="W257" s="68" t="s">
        <v>1013</v>
      </c>
      <c r="X257" s="68" t="s">
        <v>1017</v>
      </c>
      <c r="Y257" s="68" t="s">
        <v>692</v>
      </c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9">
        <v>2</v>
      </c>
      <c r="AQ257" s="71" t="s">
        <v>992</v>
      </c>
    </row>
    <row r="258" spans="1:43" s="3" customFormat="1" ht="11.25" x14ac:dyDescent="0.2">
      <c r="A258" s="68" t="s">
        <v>804</v>
      </c>
      <c r="B258" s="70" t="s">
        <v>936</v>
      </c>
      <c r="C258" s="71">
        <v>316</v>
      </c>
      <c r="D258" s="68" t="s">
        <v>999</v>
      </c>
      <c r="E258" s="68"/>
      <c r="F258" s="81">
        <v>337337.83</v>
      </c>
      <c r="G258" s="81">
        <v>6307327.8799999999</v>
      </c>
      <c r="H258" s="75" t="s">
        <v>1008</v>
      </c>
      <c r="I258" s="75" t="s">
        <v>1006</v>
      </c>
      <c r="J258" s="68" t="s">
        <v>570</v>
      </c>
      <c r="K258" s="68" t="s">
        <v>567</v>
      </c>
      <c r="L258" s="68"/>
      <c r="M258" s="68"/>
      <c r="N258" s="68"/>
      <c r="O258" s="72">
        <v>0.25</v>
      </c>
      <c r="P258" s="72">
        <v>0.5</v>
      </c>
      <c r="Q258" s="72"/>
      <c r="R258" s="72"/>
      <c r="S258" s="71"/>
      <c r="T258" s="71"/>
      <c r="U258" s="68" t="s">
        <v>1009</v>
      </c>
      <c r="V258" s="68" t="s">
        <v>1012</v>
      </c>
      <c r="W258" s="68" t="s">
        <v>1013</v>
      </c>
      <c r="X258" s="68" t="s">
        <v>692</v>
      </c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9">
        <v>2</v>
      </c>
      <c r="AQ258" s="71" t="s">
        <v>992</v>
      </c>
    </row>
    <row r="262" spans="1:43" x14ac:dyDescent="0.2">
      <c r="G262" s="91"/>
    </row>
  </sheetData>
  <autoFilter ref="A5:AQ251" xr:uid="{00000000-0009-0000-0000-000004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5"/>
  <dimension ref="A1:AQ245"/>
  <sheetViews>
    <sheetView zoomScale="85" zoomScaleNormal="85" workbookViewId="0">
      <pane ySplit="5" topLeftCell="A210" activePane="bottomLeft" state="frozen"/>
      <selection pane="bottomLeft" activeCell="H47" sqref="H47"/>
    </sheetView>
  </sheetViews>
  <sheetFormatPr baseColWidth="10" defaultColWidth="11.42578125" defaultRowHeight="12.75" x14ac:dyDescent="0.2"/>
  <cols>
    <col min="1" max="1" width="8.42578125" customWidth="1"/>
    <col min="2" max="2" width="16.42578125" style="36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bestFit="1" customWidth="1"/>
    <col min="22" max="22" width="5.5703125" bestFit="1" customWidth="1"/>
    <col min="23" max="41" width="4.7109375" customWidth="1"/>
    <col min="42" max="42" width="14" style="67" bestFit="1" customWidth="1"/>
    <col min="43" max="43" width="25.140625" style="25" bestFit="1" customWidth="1"/>
  </cols>
  <sheetData>
    <row r="1" spans="1:43" s="3" customFormat="1" ht="11.25" x14ac:dyDescent="0.2">
      <c r="B1" s="1"/>
      <c r="C1" s="5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60"/>
      <c r="AQ1" s="24"/>
    </row>
    <row r="2" spans="1:43" s="3" customFormat="1" ht="18" x14ac:dyDescent="0.25">
      <c r="B2" s="257" t="s">
        <v>947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74"/>
      <c r="N2" s="74"/>
      <c r="O2" s="74"/>
      <c r="P2" s="74"/>
      <c r="Q2" s="74"/>
      <c r="R2" s="74"/>
      <c r="S2" s="74"/>
      <c r="T2" s="26"/>
      <c r="U2" s="4"/>
      <c r="V2" s="4"/>
      <c r="W2" s="4"/>
      <c r="X2" s="4"/>
      <c r="Y2" s="4"/>
      <c r="Z2" s="4"/>
      <c r="AA2" s="4"/>
      <c r="AB2" s="4"/>
      <c r="AC2" s="4"/>
      <c r="AP2" s="60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258" t="s">
        <v>592</v>
      </c>
      <c r="P3" s="258"/>
      <c r="Q3" s="258"/>
      <c r="R3" s="258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60"/>
      <c r="AQ3" s="24"/>
    </row>
    <row r="4" spans="1:43" s="2" customFormat="1" ht="11.25" x14ac:dyDescent="0.2">
      <c r="C4" s="24"/>
      <c r="O4" s="259" t="s">
        <v>126</v>
      </c>
      <c r="P4" s="260"/>
      <c r="Q4" s="260"/>
      <c r="R4" s="260"/>
      <c r="AP4" s="61"/>
      <c r="AQ4" s="24"/>
    </row>
    <row r="5" spans="1:43" s="24" customFormat="1" ht="33.75" x14ac:dyDescent="0.2">
      <c r="A5" s="56" t="s">
        <v>803</v>
      </c>
      <c r="B5" s="56" t="s">
        <v>0</v>
      </c>
      <c r="C5" s="56" t="s">
        <v>393</v>
      </c>
      <c r="D5" s="56" t="s">
        <v>114</v>
      </c>
      <c r="E5" s="56" t="s">
        <v>12</v>
      </c>
      <c r="F5" s="56" t="s">
        <v>516</v>
      </c>
      <c r="G5" s="56" t="s">
        <v>517</v>
      </c>
      <c r="H5" s="56" t="s">
        <v>543</v>
      </c>
      <c r="I5" s="33" t="s">
        <v>1</v>
      </c>
      <c r="J5" s="33" t="s">
        <v>534</v>
      </c>
      <c r="K5" s="33" t="s">
        <v>535</v>
      </c>
      <c r="L5" s="33" t="s">
        <v>536</v>
      </c>
      <c r="M5" s="33" t="s">
        <v>591</v>
      </c>
      <c r="N5" s="33" t="s">
        <v>591</v>
      </c>
      <c r="O5" s="33" t="s">
        <v>130</v>
      </c>
      <c r="P5" s="33" t="s">
        <v>127</v>
      </c>
      <c r="Q5" s="33" t="s">
        <v>128</v>
      </c>
      <c r="R5" s="33" t="s">
        <v>129</v>
      </c>
      <c r="S5" s="55" t="s">
        <v>568</v>
      </c>
      <c r="T5" s="55" t="s">
        <v>122</v>
      </c>
      <c r="U5" s="55" t="s">
        <v>2</v>
      </c>
      <c r="V5" s="55" t="s">
        <v>3</v>
      </c>
      <c r="W5" s="55" t="s">
        <v>4</v>
      </c>
      <c r="X5" s="55" t="s">
        <v>5</v>
      </c>
      <c r="Y5" s="55" t="s">
        <v>6</v>
      </c>
      <c r="Z5" s="55" t="s">
        <v>7</v>
      </c>
      <c r="AA5" s="55" t="s">
        <v>8</v>
      </c>
      <c r="AB5" s="55" t="s">
        <v>9</v>
      </c>
      <c r="AC5" s="55" t="s">
        <v>10</v>
      </c>
      <c r="AD5" s="55" t="s">
        <v>11</v>
      </c>
      <c r="AE5" s="55" t="s">
        <v>13</v>
      </c>
      <c r="AF5" s="55" t="s">
        <v>14</v>
      </c>
      <c r="AG5" s="55" t="s">
        <v>15</v>
      </c>
      <c r="AH5" s="55" t="s">
        <v>597</v>
      </c>
      <c r="AI5" s="55" t="s">
        <v>598</v>
      </c>
      <c r="AJ5" s="55" t="s">
        <v>599</v>
      </c>
      <c r="AK5" s="55" t="s">
        <v>600</v>
      </c>
      <c r="AL5" s="55" t="s">
        <v>960</v>
      </c>
      <c r="AM5" s="55" t="s">
        <v>961</v>
      </c>
      <c r="AN5" s="55" t="s">
        <v>962</v>
      </c>
      <c r="AO5" s="55" t="s">
        <v>963</v>
      </c>
      <c r="AP5" s="62" t="s">
        <v>790</v>
      </c>
      <c r="AQ5" s="56" t="s">
        <v>791</v>
      </c>
    </row>
    <row r="6" spans="1:43" s="3" customFormat="1" ht="11.25" x14ac:dyDescent="0.2">
      <c r="A6" s="7" t="s">
        <v>804</v>
      </c>
      <c r="B6" s="34" t="s">
        <v>125</v>
      </c>
      <c r="C6" s="21">
        <v>1</v>
      </c>
      <c r="D6" s="5" t="s">
        <v>16</v>
      </c>
      <c r="E6" s="5"/>
      <c r="F6" s="77">
        <v>352880.2</v>
      </c>
      <c r="G6" s="77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3">
        <v>16</v>
      </c>
      <c r="AQ6" s="21" t="s">
        <v>825</v>
      </c>
    </row>
    <row r="7" spans="1:43" s="3" customFormat="1" ht="11.25" x14ac:dyDescent="0.2">
      <c r="A7" s="7" t="s">
        <v>804</v>
      </c>
      <c r="B7" s="34" t="s">
        <v>125</v>
      </c>
      <c r="C7" s="21">
        <v>2</v>
      </c>
      <c r="D7" s="5" t="s">
        <v>17</v>
      </c>
      <c r="E7" s="5"/>
      <c r="F7" s="77">
        <v>352941.86</v>
      </c>
      <c r="G7" s="77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3">
        <v>8</v>
      </c>
      <c r="AQ7" s="21" t="s">
        <v>825</v>
      </c>
    </row>
    <row r="8" spans="1:43" s="3" customFormat="1" ht="11.25" x14ac:dyDescent="0.2">
      <c r="A8" s="7" t="s">
        <v>804</v>
      </c>
      <c r="B8" s="34" t="s">
        <v>123</v>
      </c>
      <c r="C8" s="21">
        <v>3</v>
      </c>
      <c r="D8" s="5" t="s">
        <v>18</v>
      </c>
      <c r="E8" s="5"/>
      <c r="F8" s="77">
        <v>350797.51</v>
      </c>
      <c r="G8" s="77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3">
        <v>4</v>
      </c>
      <c r="AQ8" s="21" t="s">
        <v>825</v>
      </c>
    </row>
    <row r="9" spans="1:43" s="3" customFormat="1" ht="11.25" x14ac:dyDescent="0.2">
      <c r="A9" s="42" t="s">
        <v>805</v>
      </c>
      <c r="B9" s="42" t="s">
        <v>123</v>
      </c>
      <c r="C9" s="41">
        <v>4</v>
      </c>
      <c r="D9" s="42" t="s">
        <v>19</v>
      </c>
      <c r="E9" s="42"/>
      <c r="F9" s="78">
        <v>351150.01</v>
      </c>
      <c r="G9" s="78">
        <v>6301132.9100000001</v>
      </c>
      <c r="H9" s="42" t="s">
        <v>545</v>
      </c>
      <c r="I9" s="42" t="s">
        <v>402</v>
      </c>
      <c r="J9" s="42" t="s">
        <v>567</v>
      </c>
      <c r="K9" s="42"/>
      <c r="L9" s="42"/>
      <c r="M9" s="42"/>
      <c r="N9" s="42"/>
      <c r="O9" s="44">
        <v>0.27083333333333331</v>
      </c>
      <c r="P9" s="44">
        <v>0.4375</v>
      </c>
      <c r="Q9" s="44">
        <v>0.70833333333333337</v>
      </c>
      <c r="R9" s="44">
        <v>0.83333333333333337</v>
      </c>
      <c r="S9" s="42"/>
      <c r="T9" s="42"/>
      <c r="U9" s="42" t="s">
        <v>142</v>
      </c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64">
        <v>4</v>
      </c>
      <c r="AQ9" s="41" t="s">
        <v>825</v>
      </c>
    </row>
    <row r="10" spans="1:43" s="3" customFormat="1" ht="15" x14ac:dyDescent="0.2">
      <c r="A10" s="7" t="s">
        <v>804</v>
      </c>
      <c r="B10" s="34" t="s">
        <v>123</v>
      </c>
      <c r="C10" s="21">
        <v>5</v>
      </c>
      <c r="D10" s="5" t="s">
        <v>20</v>
      </c>
      <c r="E10" s="5"/>
      <c r="F10" s="77">
        <v>358827.31</v>
      </c>
      <c r="G10" s="77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3">
        <v>4</v>
      </c>
      <c r="AQ10" s="21" t="s">
        <v>825</v>
      </c>
    </row>
    <row r="11" spans="1:43" s="3" customFormat="1" ht="15" x14ac:dyDescent="0.2">
      <c r="A11" s="7" t="s">
        <v>804</v>
      </c>
      <c r="B11" s="34" t="s">
        <v>123</v>
      </c>
      <c r="C11" s="21">
        <v>6</v>
      </c>
      <c r="D11" s="5" t="s">
        <v>621</v>
      </c>
      <c r="E11" s="5"/>
      <c r="F11" s="79">
        <v>348159</v>
      </c>
      <c r="G11" s="79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3">
        <v>4</v>
      </c>
      <c r="AQ11" s="21" t="s">
        <v>825</v>
      </c>
    </row>
    <row r="12" spans="1:43" s="3" customFormat="1" ht="15" x14ac:dyDescent="0.2">
      <c r="A12" s="7" t="s">
        <v>804</v>
      </c>
      <c r="B12" s="34" t="s">
        <v>123</v>
      </c>
      <c r="C12" s="21">
        <v>7</v>
      </c>
      <c r="D12" s="5" t="s">
        <v>21</v>
      </c>
      <c r="E12" s="5"/>
      <c r="F12" s="77">
        <v>348018.51</v>
      </c>
      <c r="G12" s="77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3">
        <v>4</v>
      </c>
      <c r="AQ12" s="21" t="s">
        <v>825</v>
      </c>
    </row>
    <row r="13" spans="1:43" s="3" customFormat="1" ht="11.25" x14ac:dyDescent="0.2">
      <c r="A13" s="7" t="s">
        <v>804</v>
      </c>
      <c r="B13" s="34" t="s">
        <v>125</v>
      </c>
      <c r="C13" s="21">
        <v>8</v>
      </c>
      <c r="D13" s="5" t="s">
        <v>22</v>
      </c>
      <c r="E13" s="5"/>
      <c r="F13" s="77">
        <v>341288.61</v>
      </c>
      <c r="G13" s="77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3">
        <v>4</v>
      </c>
      <c r="AQ13" s="21" t="s">
        <v>825</v>
      </c>
    </row>
    <row r="14" spans="1:43" s="3" customFormat="1" ht="11.25" x14ac:dyDescent="0.2">
      <c r="A14" s="7" t="s">
        <v>804</v>
      </c>
      <c r="B14" s="34" t="s">
        <v>125</v>
      </c>
      <c r="C14" s="21">
        <v>9</v>
      </c>
      <c r="D14" s="5" t="s">
        <v>23</v>
      </c>
      <c r="E14" s="5"/>
      <c r="F14" s="77">
        <v>336791.45</v>
      </c>
      <c r="G14" s="77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3">
        <v>10</v>
      </c>
      <c r="AQ14" s="21" t="s">
        <v>825</v>
      </c>
    </row>
    <row r="15" spans="1:43" s="3" customFormat="1" ht="11.25" x14ac:dyDescent="0.2">
      <c r="A15" s="7" t="s">
        <v>804</v>
      </c>
      <c r="B15" s="34" t="s">
        <v>123</v>
      </c>
      <c r="C15" s="21">
        <v>10</v>
      </c>
      <c r="D15" s="5" t="s">
        <v>24</v>
      </c>
      <c r="E15" s="5"/>
      <c r="F15" s="77">
        <v>353788.28</v>
      </c>
      <c r="G15" s="77">
        <v>6280015.0499999998</v>
      </c>
      <c r="H15" s="9" t="s">
        <v>548</v>
      </c>
      <c r="I15" s="5" t="s">
        <v>879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878</v>
      </c>
      <c r="AG15" s="5"/>
      <c r="AH15" s="5"/>
      <c r="AI15" s="5"/>
      <c r="AJ15" s="5"/>
      <c r="AK15" s="5"/>
      <c r="AL15" s="7"/>
      <c r="AM15" s="7"/>
      <c r="AN15" s="7"/>
      <c r="AO15" s="7"/>
      <c r="AP15" s="63">
        <v>10</v>
      </c>
      <c r="AQ15" s="21" t="s">
        <v>825</v>
      </c>
    </row>
    <row r="16" spans="1:43" s="3" customFormat="1" ht="15" x14ac:dyDescent="0.2">
      <c r="A16" s="7" t="s">
        <v>804</v>
      </c>
      <c r="B16" s="34" t="s">
        <v>123</v>
      </c>
      <c r="C16" s="21">
        <v>11</v>
      </c>
      <c r="D16" s="5" t="s">
        <v>25</v>
      </c>
      <c r="E16" s="5"/>
      <c r="F16" s="77">
        <v>347012.18</v>
      </c>
      <c r="G16" s="77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3">
        <v>6</v>
      </c>
      <c r="AQ16" s="21" t="s">
        <v>825</v>
      </c>
    </row>
    <row r="17" spans="1:43" s="3" customFormat="1" ht="15" x14ac:dyDescent="0.2">
      <c r="A17" s="7" t="s">
        <v>804</v>
      </c>
      <c r="B17" s="34" t="s">
        <v>125</v>
      </c>
      <c r="C17" s="21">
        <v>12</v>
      </c>
      <c r="D17" s="5" t="s">
        <v>26</v>
      </c>
      <c r="E17" s="5"/>
      <c r="F17" s="77">
        <v>346484.64</v>
      </c>
      <c r="G17" s="77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3">
        <v>8</v>
      </c>
      <c r="AQ17" s="21" t="s">
        <v>825</v>
      </c>
    </row>
    <row r="18" spans="1:43" s="3" customFormat="1" ht="11.25" x14ac:dyDescent="0.2">
      <c r="A18" s="7" t="s">
        <v>804</v>
      </c>
      <c r="B18" s="34" t="s">
        <v>123</v>
      </c>
      <c r="C18" s="21">
        <v>13</v>
      </c>
      <c r="D18" s="5" t="s">
        <v>27</v>
      </c>
      <c r="E18" s="5"/>
      <c r="F18" s="77">
        <v>352693.84</v>
      </c>
      <c r="G18" s="77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3">
        <v>6</v>
      </c>
      <c r="AQ18" s="21" t="s">
        <v>825</v>
      </c>
    </row>
    <row r="19" spans="1:43" s="3" customFormat="1" ht="11.25" x14ac:dyDescent="0.2">
      <c r="A19" s="7" t="s">
        <v>804</v>
      </c>
      <c r="B19" s="34" t="s">
        <v>123</v>
      </c>
      <c r="C19" s="21">
        <v>14</v>
      </c>
      <c r="D19" s="5" t="s">
        <v>657</v>
      </c>
      <c r="E19" s="5"/>
      <c r="F19" s="77">
        <v>339895.55</v>
      </c>
      <c r="G19" s="77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3">
        <v>4</v>
      </c>
      <c r="AQ19" s="21" t="s">
        <v>825</v>
      </c>
    </row>
    <row r="20" spans="1:43" s="3" customFormat="1" ht="11.25" x14ac:dyDescent="0.2">
      <c r="A20" s="7" t="s">
        <v>804</v>
      </c>
      <c r="B20" s="34" t="s">
        <v>123</v>
      </c>
      <c r="C20" s="21">
        <v>15</v>
      </c>
      <c r="D20" s="5" t="s">
        <v>28</v>
      </c>
      <c r="E20" s="5"/>
      <c r="F20" s="77">
        <v>341476.72</v>
      </c>
      <c r="G20" s="77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3">
        <v>5</v>
      </c>
      <c r="AQ20" s="21" t="s">
        <v>825</v>
      </c>
    </row>
    <row r="21" spans="1:43" s="16" customFormat="1" ht="11.25" x14ac:dyDescent="0.2">
      <c r="A21" s="42" t="s">
        <v>805</v>
      </c>
      <c r="B21" s="46" t="s">
        <v>123</v>
      </c>
      <c r="C21" s="41">
        <v>16</v>
      </c>
      <c r="D21" s="38" t="s">
        <v>29</v>
      </c>
      <c r="E21" s="38"/>
      <c r="F21" s="80">
        <v>342804.63</v>
      </c>
      <c r="G21" s="80">
        <v>6297184.5300000003</v>
      </c>
      <c r="H21" s="43" t="s">
        <v>550</v>
      </c>
      <c r="I21" s="38" t="s">
        <v>413</v>
      </c>
      <c r="J21" s="38" t="s">
        <v>571</v>
      </c>
      <c r="K21" s="38"/>
      <c r="L21" s="38"/>
      <c r="M21" s="40"/>
      <c r="N21" s="40"/>
      <c r="O21" s="44">
        <v>0.6875</v>
      </c>
      <c r="P21" s="44">
        <v>0.91666666666666663</v>
      </c>
      <c r="Q21" s="47"/>
      <c r="R21" s="47"/>
      <c r="S21" s="41"/>
      <c r="T21" s="41"/>
      <c r="U21" s="38" t="s">
        <v>176</v>
      </c>
      <c r="V21" s="38" t="s">
        <v>177</v>
      </c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42"/>
      <c r="AM21" s="42"/>
      <c r="AN21" s="42"/>
      <c r="AO21" s="42"/>
      <c r="AP21" s="65"/>
      <c r="AQ21" s="41" t="s">
        <v>825</v>
      </c>
    </row>
    <row r="22" spans="1:43" s="3" customFormat="1" ht="11.25" x14ac:dyDescent="0.2">
      <c r="A22" s="7" t="s">
        <v>804</v>
      </c>
      <c r="B22" s="34" t="s">
        <v>125</v>
      </c>
      <c r="C22" s="21">
        <v>17</v>
      </c>
      <c r="D22" s="5" t="s">
        <v>108</v>
      </c>
      <c r="E22" s="5"/>
      <c r="F22" s="77">
        <v>346390.48</v>
      </c>
      <c r="G22" s="77">
        <v>6299487.7000000002</v>
      </c>
      <c r="H22" s="9" t="s">
        <v>549</v>
      </c>
      <c r="I22" s="5" t="s">
        <v>925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3">
        <v>4</v>
      </c>
      <c r="AQ22" s="21" t="s">
        <v>825</v>
      </c>
    </row>
    <row r="23" spans="1:43" s="3" customFormat="1" ht="11.25" x14ac:dyDescent="0.2">
      <c r="A23" s="7" t="s">
        <v>804</v>
      </c>
      <c r="B23" s="34" t="s">
        <v>123</v>
      </c>
      <c r="C23" s="21">
        <v>18</v>
      </c>
      <c r="D23" s="5" t="s">
        <v>658</v>
      </c>
      <c r="E23" s="5"/>
      <c r="F23" s="77">
        <v>340430.44</v>
      </c>
      <c r="G23" s="77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3">
        <v>3</v>
      </c>
      <c r="AQ23" s="21" t="s">
        <v>825</v>
      </c>
    </row>
    <row r="24" spans="1:43" s="3" customFormat="1" ht="11.25" x14ac:dyDescent="0.2">
      <c r="A24" s="7" t="s">
        <v>804</v>
      </c>
      <c r="B24" s="34" t="s">
        <v>123</v>
      </c>
      <c r="C24" s="21">
        <v>19</v>
      </c>
      <c r="D24" s="5" t="s">
        <v>30</v>
      </c>
      <c r="E24" s="5"/>
      <c r="F24" s="77">
        <v>347000.49</v>
      </c>
      <c r="G24" s="77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3">
        <v>4</v>
      </c>
      <c r="AQ24" s="21" t="s">
        <v>825</v>
      </c>
    </row>
    <row r="25" spans="1:43" s="3" customFormat="1" ht="11.25" x14ac:dyDescent="0.2">
      <c r="A25" s="7" t="s">
        <v>804</v>
      </c>
      <c r="B25" s="34" t="s">
        <v>123</v>
      </c>
      <c r="C25" s="21">
        <v>20</v>
      </c>
      <c r="D25" s="5" t="s">
        <v>31</v>
      </c>
      <c r="E25" s="5"/>
      <c r="F25" s="77">
        <v>347019.32</v>
      </c>
      <c r="G25" s="77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3">
        <v>4</v>
      </c>
      <c r="AQ25" s="21" t="s">
        <v>825</v>
      </c>
    </row>
    <row r="26" spans="1:43" s="3" customFormat="1" ht="11.25" x14ac:dyDescent="0.2">
      <c r="A26" s="7" t="s">
        <v>804</v>
      </c>
      <c r="B26" s="34" t="s">
        <v>125</v>
      </c>
      <c r="C26" s="21">
        <v>21</v>
      </c>
      <c r="D26" s="5" t="s">
        <v>32</v>
      </c>
      <c r="E26" s="5"/>
      <c r="F26" s="77">
        <v>353951.48</v>
      </c>
      <c r="G26" s="77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3">
        <v>4</v>
      </c>
      <c r="AQ26" s="21" t="s">
        <v>825</v>
      </c>
    </row>
    <row r="27" spans="1:43" s="3" customFormat="1" ht="15" x14ac:dyDescent="0.2">
      <c r="A27" s="7" t="s">
        <v>804</v>
      </c>
      <c r="B27" s="34" t="s">
        <v>123</v>
      </c>
      <c r="C27" s="21">
        <v>22</v>
      </c>
      <c r="D27" s="5" t="s">
        <v>33</v>
      </c>
      <c r="E27" s="5"/>
      <c r="F27" s="77">
        <v>352636.54</v>
      </c>
      <c r="G27" s="77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3">
        <v>5</v>
      </c>
      <c r="AQ27" s="21" t="s">
        <v>825</v>
      </c>
    </row>
    <row r="28" spans="1:43" s="3" customFormat="1" ht="11.25" x14ac:dyDescent="0.2">
      <c r="A28" s="7" t="s">
        <v>804</v>
      </c>
      <c r="B28" s="34" t="s">
        <v>123</v>
      </c>
      <c r="C28" s="21">
        <v>23</v>
      </c>
      <c r="D28" s="5" t="s">
        <v>34</v>
      </c>
      <c r="E28" s="5"/>
      <c r="F28" s="77">
        <v>339764.44</v>
      </c>
      <c r="G28" s="77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3">
        <v>4</v>
      </c>
      <c r="AQ28" s="21" t="s">
        <v>825</v>
      </c>
    </row>
    <row r="29" spans="1:43" s="3" customFormat="1" ht="11.25" x14ac:dyDescent="0.2">
      <c r="A29" s="7" t="s">
        <v>804</v>
      </c>
      <c r="B29" s="34" t="s">
        <v>123</v>
      </c>
      <c r="C29" s="21">
        <v>26</v>
      </c>
      <c r="D29" s="5" t="s">
        <v>113</v>
      </c>
      <c r="E29" s="5" t="s">
        <v>112</v>
      </c>
      <c r="F29" s="77">
        <v>341400.3</v>
      </c>
      <c r="G29" s="77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3">
        <v>5</v>
      </c>
      <c r="AQ29" s="21" t="s">
        <v>825</v>
      </c>
    </row>
    <row r="30" spans="1:43" s="3" customFormat="1" ht="11.25" x14ac:dyDescent="0.2">
      <c r="A30" s="7" t="s">
        <v>804</v>
      </c>
      <c r="B30" s="34" t="s">
        <v>123</v>
      </c>
      <c r="C30" s="21">
        <v>28</v>
      </c>
      <c r="D30" s="5" t="s">
        <v>35</v>
      </c>
      <c r="E30" s="5"/>
      <c r="F30" s="77">
        <v>346955.88</v>
      </c>
      <c r="G30" s="77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3">
        <v>4</v>
      </c>
      <c r="AQ30" s="21" t="s">
        <v>825</v>
      </c>
    </row>
    <row r="31" spans="1:43" s="3" customFormat="1" ht="11.25" x14ac:dyDescent="0.2">
      <c r="A31" s="7" t="s">
        <v>804</v>
      </c>
      <c r="B31" s="34" t="s">
        <v>125</v>
      </c>
      <c r="C31" s="21">
        <v>29</v>
      </c>
      <c r="D31" s="5" t="s">
        <v>36</v>
      </c>
      <c r="E31" s="5"/>
      <c r="F31" s="77">
        <v>346891.96</v>
      </c>
      <c r="G31" s="77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3">
        <v>3</v>
      </c>
      <c r="AQ31" s="21" t="s">
        <v>825</v>
      </c>
    </row>
    <row r="32" spans="1:43" s="3" customFormat="1" ht="11.25" x14ac:dyDescent="0.2">
      <c r="A32" s="42" t="s">
        <v>805</v>
      </c>
      <c r="B32" s="42" t="s">
        <v>123</v>
      </c>
      <c r="C32" s="41">
        <v>30</v>
      </c>
      <c r="D32" s="42" t="s">
        <v>37</v>
      </c>
      <c r="E32" s="42"/>
      <c r="F32" s="78">
        <v>351578.64</v>
      </c>
      <c r="G32" s="78">
        <v>6297138.3799999999</v>
      </c>
      <c r="H32" s="42" t="s">
        <v>551</v>
      </c>
      <c r="I32" s="42" t="s">
        <v>421</v>
      </c>
      <c r="J32" s="42" t="s">
        <v>566</v>
      </c>
      <c r="K32" s="42"/>
      <c r="L32" s="42"/>
      <c r="M32" s="42"/>
      <c r="N32" s="42"/>
      <c r="O32" s="44">
        <v>0.29166666666666669</v>
      </c>
      <c r="P32" s="44">
        <v>0.41666666666666669</v>
      </c>
      <c r="Q32" s="42"/>
      <c r="R32" s="42"/>
      <c r="S32" s="42"/>
      <c r="T32" s="42"/>
      <c r="U32" s="42" t="s">
        <v>195</v>
      </c>
      <c r="V32" s="42" t="s">
        <v>202</v>
      </c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64">
        <v>4</v>
      </c>
      <c r="AQ32" s="41" t="s">
        <v>825</v>
      </c>
    </row>
    <row r="33" spans="1:43" s="3" customFormat="1" ht="11.25" x14ac:dyDescent="0.2">
      <c r="A33" s="7" t="s">
        <v>804</v>
      </c>
      <c r="B33" s="34" t="s">
        <v>125</v>
      </c>
      <c r="C33" s="21">
        <v>31</v>
      </c>
      <c r="D33" s="5" t="s">
        <v>38</v>
      </c>
      <c r="E33" s="5"/>
      <c r="F33" s="77">
        <v>336767.86</v>
      </c>
      <c r="G33" s="77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3">
        <v>4</v>
      </c>
      <c r="AQ33" s="21" t="s">
        <v>825</v>
      </c>
    </row>
    <row r="34" spans="1:43" s="3" customFormat="1" ht="15" x14ac:dyDescent="0.2">
      <c r="A34" s="7" t="s">
        <v>804</v>
      </c>
      <c r="B34" s="34" t="s">
        <v>123</v>
      </c>
      <c r="C34" s="21">
        <v>32</v>
      </c>
      <c r="D34" s="5" t="s">
        <v>39</v>
      </c>
      <c r="E34" s="5"/>
      <c r="F34" s="77">
        <v>339866.56</v>
      </c>
      <c r="G34" s="77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3">
        <v>3</v>
      </c>
      <c r="AQ34" s="21" t="s">
        <v>825</v>
      </c>
    </row>
    <row r="35" spans="1:43" s="3" customFormat="1" ht="11.25" x14ac:dyDescent="0.2">
      <c r="A35" s="7" t="s">
        <v>804</v>
      </c>
      <c r="B35" s="34" t="s">
        <v>123</v>
      </c>
      <c r="C35" s="21">
        <v>33</v>
      </c>
      <c r="D35" s="5" t="s">
        <v>40</v>
      </c>
      <c r="E35" s="5"/>
      <c r="F35" s="77">
        <v>337048.2</v>
      </c>
      <c r="G35" s="77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3">
        <v>3</v>
      </c>
      <c r="AQ35" s="21" t="s">
        <v>825</v>
      </c>
    </row>
    <row r="36" spans="1:43" s="16" customFormat="1" ht="11.25" x14ac:dyDescent="0.2">
      <c r="A36" s="42" t="s">
        <v>805</v>
      </c>
      <c r="B36" s="46" t="s">
        <v>123</v>
      </c>
      <c r="C36" s="41">
        <v>34</v>
      </c>
      <c r="D36" s="38" t="s">
        <v>41</v>
      </c>
      <c r="E36" s="38"/>
      <c r="F36" s="80">
        <v>335557.61</v>
      </c>
      <c r="G36" s="80">
        <v>6298194.6900000004</v>
      </c>
      <c r="H36" s="43" t="s">
        <v>552</v>
      </c>
      <c r="I36" s="38" t="s">
        <v>425</v>
      </c>
      <c r="J36" s="38" t="s">
        <v>566</v>
      </c>
      <c r="K36" s="38"/>
      <c r="L36" s="38"/>
      <c r="M36" s="40"/>
      <c r="N36" s="40"/>
      <c r="O36" s="44">
        <v>0.27083333333333331</v>
      </c>
      <c r="P36" s="44">
        <v>0.35416666666666669</v>
      </c>
      <c r="Q36" s="47"/>
      <c r="R36" s="47"/>
      <c r="S36" s="41"/>
      <c r="T36" s="41"/>
      <c r="U36" s="38" t="s">
        <v>209</v>
      </c>
      <c r="V36" s="38" t="s">
        <v>132</v>
      </c>
      <c r="W36" s="38" t="s">
        <v>133</v>
      </c>
      <c r="X36" s="38" t="s">
        <v>134</v>
      </c>
      <c r="Y36" s="38" t="s">
        <v>135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42"/>
      <c r="AM36" s="42"/>
      <c r="AN36" s="42"/>
      <c r="AO36" s="42"/>
      <c r="AP36" s="65"/>
      <c r="AQ36" s="41" t="s">
        <v>825</v>
      </c>
    </row>
    <row r="37" spans="1:43" s="3" customFormat="1" ht="15" x14ac:dyDescent="0.2">
      <c r="A37" s="7" t="s">
        <v>804</v>
      </c>
      <c r="B37" s="34" t="s">
        <v>123</v>
      </c>
      <c r="C37" s="21">
        <v>35</v>
      </c>
      <c r="D37" s="5" t="s">
        <v>42</v>
      </c>
      <c r="E37" s="5"/>
      <c r="F37" s="77">
        <v>338158.27</v>
      </c>
      <c r="G37" s="77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3">
        <v>5</v>
      </c>
      <c r="AQ37" s="21" t="s">
        <v>825</v>
      </c>
    </row>
    <row r="38" spans="1:43" s="3" customFormat="1" ht="15" x14ac:dyDescent="0.2">
      <c r="A38" s="7" t="s">
        <v>804</v>
      </c>
      <c r="B38" s="34" t="s">
        <v>125</v>
      </c>
      <c r="C38" s="21">
        <v>36</v>
      </c>
      <c r="D38" s="5" t="s">
        <v>43</v>
      </c>
      <c r="E38" s="5"/>
      <c r="F38" s="77">
        <v>350940.52</v>
      </c>
      <c r="G38" s="77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3">
        <v>4</v>
      </c>
      <c r="AQ38" s="21" t="s">
        <v>825</v>
      </c>
    </row>
    <row r="39" spans="1:43" s="3" customFormat="1" ht="11.25" x14ac:dyDescent="0.2">
      <c r="A39" s="7" t="s">
        <v>804</v>
      </c>
      <c r="B39" s="34" t="s">
        <v>125</v>
      </c>
      <c r="C39" s="21">
        <v>38</v>
      </c>
      <c r="D39" s="5" t="s">
        <v>44</v>
      </c>
      <c r="E39" s="5"/>
      <c r="F39" s="77">
        <v>353932.95</v>
      </c>
      <c r="G39" s="77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3">
        <v>2</v>
      </c>
      <c r="AQ39" s="21" t="s">
        <v>825</v>
      </c>
    </row>
    <row r="40" spans="1:43" s="3" customFormat="1" ht="11.25" x14ac:dyDescent="0.2">
      <c r="A40" s="42" t="s">
        <v>805</v>
      </c>
      <c r="B40" s="42" t="s">
        <v>123</v>
      </c>
      <c r="C40" s="41">
        <v>40</v>
      </c>
      <c r="D40" s="42" t="s">
        <v>45</v>
      </c>
      <c r="E40" s="42"/>
      <c r="F40" s="78">
        <v>342809.34</v>
      </c>
      <c r="G40" s="78">
        <v>6306823.6399999997</v>
      </c>
      <c r="H40" s="42" t="s">
        <v>553</v>
      </c>
      <c r="I40" s="42" t="s">
        <v>429</v>
      </c>
      <c r="J40" s="42" t="s">
        <v>573</v>
      </c>
      <c r="K40" s="42"/>
      <c r="L40" s="42"/>
      <c r="M40" s="42"/>
      <c r="N40" s="42"/>
      <c r="O40" s="44">
        <v>0.25</v>
      </c>
      <c r="P40" s="44">
        <v>0.41666666666666669</v>
      </c>
      <c r="Q40" s="44">
        <v>0.72916666666666663</v>
      </c>
      <c r="R40" s="44">
        <v>0.85416666666666663</v>
      </c>
      <c r="S40" s="42"/>
      <c r="T40" s="42"/>
      <c r="U40" s="42" t="s">
        <v>215</v>
      </c>
      <c r="V40" s="42" t="s">
        <v>216</v>
      </c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64">
        <v>4</v>
      </c>
      <c r="AQ40" s="41" t="s">
        <v>825</v>
      </c>
    </row>
    <row r="41" spans="1:43" s="3" customFormat="1" ht="11.25" x14ac:dyDescent="0.2">
      <c r="A41" s="7" t="s">
        <v>804</v>
      </c>
      <c r="B41" s="34" t="s">
        <v>123</v>
      </c>
      <c r="C41" s="21">
        <v>41</v>
      </c>
      <c r="D41" s="5" t="s">
        <v>46</v>
      </c>
      <c r="E41" s="5"/>
      <c r="F41" s="77">
        <v>346825.39</v>
      </c>
      <c r="G41" s="77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3">
        <v>8</v>
      </c>
      <c r="AQ41" s="21" t="s">
        <v>825</v>
      </c>
    </row>
    <row r="42" spans="1:43" s="16" customFormat="1" ht="11.25" x14ac:dyDescent="0.2">
      <c r="A42" s="42" t="s">
        <v>805</v>
      </c>
      <c r="B42" s="46" t="s">
        <v>123</v>
      </c>
      <c r="C42" s="41">
        <v>43</v>
      </c>
      <c r="D42" s="38" t="s">
        <v>47</v>
      </c>
      <c r="E42" s="38"/>
      <c r="F42" s="80">
        <v>343858.5</v>
      </c>
      <c r="G42" s="80">
        <v>6298610.71</v>
      </c>
      <c r="H42" s="43" t="s">
        <v>549</v>
      </c>
      <c r="I42" s="38" t="s">
        <v>431</v>
      </c>
      <c r="J42" s="38" t="s">
        <v>575</v>
      </c>
      <c r="K42" s="38"/>
      <c r="L42" s="38"/>
      <c r="M42" s="40"/>
      <c r="N42" s="40"/>
      <c r="O42" s="44">
        <v>0.72916666666666663</v>
      </c>
      <c r="P42" s="44">
        <v>0.89583333333333337</v>
      </c>
      <c r="Q42" s="47"/>
      <c r="R42" s="47"/>
      <c r="S42" s="41"/>
      <c r="T42" s="41"/>
      <c r="U42" s="38" t="s">
        <v>222</v>
      </c>
      <c r="V42" s="38" t="s">
        <v>223</v>
      </c>
      <c r="W42" s="38" t="s">
        <v>224</v>
      </c>
      <c r="X42" s="38" t="s">
        <v>225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42"/>
      <c r="AM42" s="42"/>
      <c r="AN42" s="42"/>
      <c r="AO42" s="42"/>
      <c r="AP42" s="65"/>
      <c r="AQ42" s="41" t="s">
        <v>825</v>
      </c>
    </row>
    <row r="43" spans="1:43" s="3" customFormat="1" ht="11.25" x14ac:dyDescent="0.2">
      <c r="A43" s="7" t="s">
        <v>804</v>
      </c>
      <c r="B43" s="34" t="s">
        <v>123</v>
      </c>
      <c r="C43" s="21">
        <v>44</v>
      </c>
      <c r="D43" s="5" t="s">
        <v>671</v>
      </c>
      <c r="E43" s="5"/>
      <c r="F43" s="77">
        <v>341476.72</v>
      </c>
      <c r="G43" s="77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3">
        <v>3</v>
      </c>
      <c r="AQ43" s="21" t="s">
        <v>825</v>
      </c>
    </row>
    <row r="44" spans="1:43" s="3" customFormat="1" ht="11.25" x14ac:dyDescent="0.2">
      <c r="A44" s="7" t="s">
        <v>804</v>
      </c>
      <c r="B44" s="34" t="s">
        <v>123</v>
      </c>
      <c r="C44" s="21">
        <v>45</v>
      </c>
      <c r="D44" s="5" t="s">
        <v>659</v>
      </c>
      <c r="E44" s="5"/>
      <c r="F44" s="77">
        <v>342703.58</v>
      </c>
      <c r="G44" s="77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3">
        <v>2</v>
      </c>
      <c r="AQ44" s="21" t="s">
        <v>825</v>
      </c>
    </row>
    <row r="45" spans="1:43" s="3" customFormat="1" ht="11.25" x14ac:dyDescent="0.2">
      <c r="A45" s="7" t="s">
        <v>804</v>
      </c>
      <c r="B45" s="34" t="s">
        <v>123</v>
      </c>
      <c r="C45" s="21">
        <v>47</v>
      </c>
      <c r="D45" s="5" t="s">
        <v>48</v>
      </c>
      <c r="E45" s="5"/>
      <c r="F45" s="77">
        <v>347157.73</v>
      </c>
      <c r="G45" s="77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3">
        <v>4</v>
      </c>
      <c r="AQ45" s="21" t="s">
        <v>825</v>
      </c>
    </row>
    <row r="46" spans="1:43" s="3" customFormat="1" ht="11.25" x14ac:dyDescent="0.2">
      <c r="A46" s="42" t="s">
        <v>805</v>
      </c>
      <c r="B46" s="42" t="s">
        <v>123</v>
      </c>
      <c r="C46" s="41">
        <v>48</v>
      </c>
      <c r="D46" s="42" t="s">
        <v>49</v>
      </c>
      <c r="E46" s="42"/>
      <c r="F46" s="78">
        <v>351474.58</v>
      </c>
      <c r="G46" s="78">
        <v>6297091.5199999996</v>
      </c>
      <c r="H46" s="42" t="s">
        <v>551</v>
      </c>
      <c r="I46" s="42" t="s">
        <v>434</v>
      </c>
      <c r="J46" s="42" t="s">
        <v>571</v>
      </c>
      <c r="K46" s="42"/>
      <c r="L46" s="42"/>
      <c r="M46" s="42"/>
      <c r="N46" s="42"/>
      <c r="O46" s="44">
        <v>0.72916666666666663</v>
      </c>
      <c r="P46" s="44">
        <v>0.85416666666666663</v>
      </c>
      <c r="Q46" s="42"/>
      <c r="R46" s="42"/>
      <c r="S46" s="42"/>
      <c r="T46" s="42"/>
      <c r="U46" s="42" t="s">
        <v>233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64">
        <v>4</v>
      </c>
      <c r="AQ46" s="41" t="s">
        <v>825</v>
      </c>
    </row>
    <row r="47" spans="1:43" s="3" customFormat="1" ht="11.25" x14ac:dyDescent="0.2">
      <c r="A47" s="7" t="s">
        <v>804</v>
      </c>
      <c r="B47" s="34" t="s">
        <v>125</v>
      </c>
      <c r="C47" s="21">
        <v>49</v>
      </c>
      <c r="D47" s="5" t="s">
        <v>50</v>
      </c>
      <c r="E47" s="5"/>
      <c r="F47" s="77">
        <v>341499.35</v>
      </c>
      <c r="G47" s="77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3">
        <v>4</v>
      </c>
      <c r="AQ47" s="21" t="s">
        <v>825</v>
      </c>
    </row>
    <row r="48" spans="1:43" s="16" customFormat="1" ht="11.25" x14ac:dyDescent="0.2">
      <c r="A48" s="42" t="s">
        <v>805</v>
      </c>
      <c r="B48" s="46" t="s">
        <v>123</v>
      </c>
      <c r="C48" s="41">
        <v>51</v>
      </c>
      <c r="D48" s="38" t="s">
        <v>51</v>
      </c>
      <c r="E48" s="38"/>
      <c r="F48" s="80">
        <v>350264.77</v>
      </c>
      <c r="G48" s="80">
        <v>6291205</v>
      </c>
      <c r="H48" s="43" t="s">
        <v>555</v>
      </c>
      <c r="I48" s="38" t="s">
        <v>436</v>
      </c>
      <c r="J48" s="38" t="s">
        <v>571</v>
      </c>
      <c r="K48" s="38"/>
      <c r="L48" s="38"/>
      <c r="M48" s="40"/>
      <c r="N48" s="40"/>
      <c r="O48" s="44">
        <v>0.70833333333333337</v>
      </c>
      <c r="P48" s="44">
        <v>0.89583333333333337</v>
      </c>
      <c r="Q48" s="47"/>
      <c r="R48" s="47"/>
      <c r="S48" s="41"/>
      <c r="T48" s="41"/>
      <c r="U48" s="38" t="s">
        <v>234</v>
      </c>
      <c r="V48" s="38" t="s">
        <v>236</v>
      </c>
      <c r="W48" s="38" t="s">
        <v>232</v>
      </c>
      <c r="X48" s="38" t="s">
        <v>235</v>
      </c>
      <c r="Y48" s="38" t="s">
        <v>510</v>
      </c>
      <c r="Z48" s="38"/>
      <c r="AA48" s="48"/>
      <c r="AB48" s="48"/>
      <c r="AC48" s="48"/>
      <c r="AD48" s="48"/>
      <c r="AE48" s="48"/>
      <c r="AF48" s="48"/>
      <c r="AG48" s="38"/>
      <c r="AH48" s="38"/>
      <c r="AI48" s="38"/>
      <c r="AJ48" s="38"/>
      <c r="AK48" s="38"/>
      <c r="AL48" s="42"/>
      <c r="AM48" s="42"/>
      <c r="AN48" s="42"/>
      <c r="AO48" s="42"/>
      <c r="AP48" s="65"/>
      <c r="AQ48" s="41" t="s">
        <v>825</v>
      </c>
    </row>
    <row r="49" spans="1:43" s="3" customFormat="1" ht="11.25" x14ac:dyDescent="0.2">
      <c r="A49" s="7" t="s">
        <v>804</v>
      </c>
      <c r="B49" s="34" t="s">
        <v>123</v>
      </c>
      <c r="C49" s="21">
        <v>52</v>
      </c>
      <c r="D49" s="5" t="s">
        <v>52</v>
      </c>
      <c r="E49" s="5"/>
      <c r="F49" s="77">
        <v>353937.33</v>
      </c>
      <c r="G49" s="77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3">
        <v>4</v>
      </c>
      <c r="AQ49" s="21" t="s">
        <v>825</v>
      </c>
    </row>
    <row r="50" spans="1:43" s="3" customFormat="1" ht="11.25" x14ac:dyDescent="0.2">
      <c r="A50" s="42" t="s">
        <v>805</v>
      </c>
      <c r="B50" s="42" t="s">
        <v>123</v>
      </c>
      <c r="C50" s="41">
        <v>53</v>
      </c>
      <c r="D50" s="42" t="s">
        <v>53</v>
      </c>
      <c r="E50" s="42"/>
      <c r="F50" s="78">
        <v>348617.96</v>
      </c>
      <c r="G50" s="78">
        <v>6297033.2999999998</v>
      </c>
      <c r="H50" s="42" t="s">
        <v>551</v>
      </c>
      <c r="I50" s="42" t="s">
        <v>437</v>
      </c>
      <c r="J50" s="42" t="s">
        <v>575</v>
      </c>
      <c r="K50" s="42"/>
      <c r="L50" s="42"/>
      <c r="M50" s="42"/>
      <c r="N50" s="42"/>
      <c r="O50" s="44">
        <v>0.70833333333333337</v>
      </c>
      <c r="P50" s="44">
        <v>0.875</v>
      </c>
      <c r="Q50" s="44"/>
      <c r="R50" s="44"/>
      <c r="S50" s="42"/>
      <c r="T50" s="42"/>
      <c r="U50" s="42" t="s">
        <v>241</v>
      </c>
      <c r="V50" s="42" t="s">
        <v>244</v>
      </c>
      <c r="W50" s="42" t="s">
        <v>242</v>
      </c>
      <c r="X50" s="42" t="s">
        <v>245</v>
      </c>
      <c r="Y50" s="42" t="s">
        <v>243</v>
      </c>
      <c r="Z50" s="42" t="s">
        <v>514</v>
      </c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64">
        <v>4</v>
      </c>
      <c r="AQ50" s="41" t="s">
        <v>825</v>
      </c>
    </row>
    <row r="51" spans="1:43" s="3" customFormat="1" ht="11.25" x14ac:dyDescent="0.2">
      <c r="A51" s="7" t="s">
        <v>804</v>
      </c>
      <c r="B51" s="34" t="s">
        <v>125</v>
      </c>
      <c r="C51" s="21">
        <v>54</v>
      </c>
      <c r="D51" s="5" t="s">
        <v>54</v>
      </c>
      <c r="E51" s="5"/>
      <c r="F51" s="77">
        <v>347212.36</v>
      </c>
      <c r="G51" s="77">
        <v>6304169.3300000001</v>
      </c>
      <c r="H51" s="9" t="s">
        <v>554</v>
      </c>
      <c r="I51" s="5" t="s">
        <v>880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877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3">
        <v>5</v>
      </c>
      <c r="AQ51" s="21" t="s">
        <v>825</v>
      </c>
    </row>
    <row r="52" spans="1:43" s="3" customFormat="1" ht="11.25" x14ac:dyDescent="0.2">
      <c r="A52" s="7" t="s">
        <v>804</v>
      </c>
      <c r="B52" s="34" t="s">
        <v>123</v>
      </c>
      <c r="C52" s="21">
        <v>55</v>
      </c>
      <c r="D52" s="5" t="s">
        <v>55</v>
      </c>
      <c r="E52" s="5"/>
      <c r="F52" s="77">
        <v>352657.16</v>
      </c>
      <c r="G52" s="77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3">
        <v>3</v>
      </c>
      <c r="AQ52" s="21" t="s">
        <v>825</v>
      </c>
    </row>
    <row r="53" spans="1:43" s="3" customFormat="1" ht="11.25" x14ac:dyDescent="0.2">
      <c r="A53" s="42" t="s">
        <v>805</v>
      </c>
      <c r="B53" s="42" t="s">
        <v>123</v>
      </c>
      <c r="C53" s="41">
        <v>56</v>
      </c>
      <c r="D53" s="42" t="s">
        <v>56</v>
      </c>
      <c r="E53" s="42"/>
      <c r="F53" s="78">
        <v>346025.17</v>
      </c>
      <c r="G53" s="78">
        <v>6296416.5199999996</v>
      </c>
      <c r="H53" s="42" t="s">
        <v>549</v>
      </c>
      <c r="I53" s="42" t="s">
        <v>439</v>
      </c>
      <c r="J53" s="42" t="s">
        <v>575</v>
      </c>
      <c r="K53" s="42"/>
      <c r="L53" s="42"/>
      <c r="M53" s="42"/>
      <c r="N53" s="42"/>
      <c r="O53" s="44">
        <v>0.27083333333333331</v>
      </c>
      <c r="P53" s="44">
        <v>0.41666666666666669</v>
      </c>
      <c r="Q53" s="44">
        <v>0.70833333333333337</v>
      </c>
      <c r="R53" s="44">
        <v>0.83333333333333337</v>
      </c>
      <c r="S53" s="42"/>
      <c r="T53" s="42"/>
      <c r="U53" s="42" t="s">
        <v>241</v>
      </c>
      <c r="V53" s="42" t="s">
        <v>244</v>
      </c>
      <c r="W53" s="42" t="s">
        <v>242</v>
      </c>
      <c r="X53" s="42" t="s">
        <v>245</v>
      </c>
      <c r="Y53" s="42" t="s">
        <v>243</v>
      </c>
      <c r="Z53" s="42" t="s">
        <v>514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64">
        <v>3</v>
      </c>
      <c r="AQ53" s="41" t="s">
        <v>825</v>
      </c>
    </row>
    <row r="54" spans="1:43" s="3" customFormat="1" ht="11.25" x14ac:dyDescent="0.2">
      <c r="A54" s="7" t="s">
        <v>804</v>
      </c>
      <c r="B54" s="34" t="s">
        <v>123</v>
      </c>
      <c r="C54" s="21">
        <v>57</v>
      </c>
      <c r="D54" s="5" t="s">
        <v>110</v>
      </c>
      <c r="E54" s="5" t="s">
        <v>111</v>
      </c>
      <c r="F54" s="77">
        <v>351574.8</v>
      </c>
      <c r="G54" s="77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3">
        <v>3</v>
      </c>
      <c r="AQ54" s="21" t="s">
        <v>825</v>
      </c>
    </row>
    <row r="55" spans="1:43" s="3" customFormat="1" ht="11.25" x14ac:dyDescent="0.2">
      <c r="A55" s="42" t="s">
        <v>805</v>
      </c>
      <c r="B55" s="42" t="s">
        <v>123</v>
      </c>
      <c r="C55" s="41">
        <v>58</v>
      </c>
      <c r="D55" s="42" t="s">
        <v>57</v>
      </c>
      <c r="E55" s="42"/>
      <c r="F55" s="78">
        <v>353356.59</v>
      </c>
      <c r="G55" s="78">
        <v>6294384.4500000002</v>
      </c>
      <c r="H55" s="42" t="s">
        <v>556</v>
      </c>
      <c r="I55" s="42" t="s">
        <v>440</v>
      </c>
      <c r="J55" s="42" t="s">
        <v>566</v>
      </c>
      <c r="K55" s="42"/>
      <c r="L55" s="42"/>
      <c r="M55" s="42"/>
      <c r="N55" s="42"/>
      <c r="O55" s="44"/>
      <c r="P55" s="44"/>
      <c r="Q55" s="44"/>
      <c r="R55" s="44"/>
      <c r="S55" s="42"/>
      <c r="T55" s="42"/>
      <c r="U55" s="42" t="s">
        <v>260</v>
      </c>
      <c r="V55" s="42" t="s">
        <v>258</v>
      </c>
      <c r="W55" s="42" t="s">
        <v>259</v>
      </c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64">
        <v>3</v>
      </c>
      <c r="AQ55" s="41" t="s">
        <v>825</v>
      </c>
    </row>
    <row r="56" spans="1:43" s="3" customFormat="1" ht="11.25" x14ac:dyDescent="0.2">
      <c r="A56" s="7" t="s">
        <v>804</v>
      </c>
      <c r="B56" s="34" t="s">
        <v>123</v>
      </c>
      <c r="C56" s="21">
        <v>59</v>
      </c>
      <c r="D56" s="5" t="s">
        <v>58</v>
      </c>
      <c r="E56" s="5"/>
      <c r="F56" s="77">
        <v>350150.29</v>
      </c>
      <c r="G56" s="77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3">
        <v>8</v>
      </c>
      <c r="AQ56" s="21" t="s">
        <v>825</v>
      </c>
    </row>
    <row r="57" spans="1:43" s="3" customFormat="1" x14ac:dyDescent="0.2">
      <c r="A57" s="7" t="s">
        <v>804</v>
      </c>
      <c r="B57" s="34" t="s">
        <v>123</v>
      </c>
      <c r="C57" s="21">
        <v>60</v>
      </c>
      <c r="D57" s="5" t="s">
        <v>59</v>
      </c>
      <c r="E57" s="5"/>
      <c r="F57" s="77">
        <v>349473.96</v>
      </c>
      <c r="G57" s="77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3">
        <v>3</v>
      </c>
      <c r="AQ57" s="21" t="s">
        <v>825</v>
      </c>
    </row>
    <row r="58" spans="1:43" s="3" customFormat="1" ht="11.25" x14ac:dyDescent="0.2">
      <c r="A58" s="7" t="s">
        <v>804</v>
      </c>
      <c r="B58" s="34" t="s">
        <v>123</v>
      </c>
      <c r="C58" s="21">
        <v>61</v>
      </c>
      <c r="D58" s="5" t="s">
        <v>60</v>
      </c>
      <c r="E58" s="5"/>
      <c r="F58" s="77">
        <v>348279.37</v>
      </c>
      <c r="G58" s="77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3">
        <v>5</v>
      </c>
      <c r="AQ58" s="21" t="s">
        <v>825</v>
      </c>
    </row>
    <row r="59" spans="1:43" s="16" customFormat="1" x14ac:dyDescent="0.2">
      <c r="A59" s="42" t="s">
        <v>805</v>
      </c>
      <c r="B59" s="46" t="s">
        <v>123</v>
      </c>
      <c r="C59" s="41">
        <v>62</v>
      </c>
      <c r="D59" s="38" t="s">
        <v>61</v>
      </c>
      <c r="E59" s="38"/>
      <c r="F59" s="80">
        <v>352359.67</v>
      </c>
      <c r="G59" s="80">
        <v>6291132.4000000004</v>
      </c>
      <c r="H59" s="43" t="s">
        <v>555</v>
      </c>
      <c r="I59" s="38" t="s">
        <v>444</v>
      </c>
      <c r="J59" s="38" t="s">
        <v>573</v>
      </c>
      <c r="K59" s="49"/>
      <c r="L59" s="49"/>
      <c r="M59" s="50"/>
      <c r="N59" s="50"/>
      <c r="O59" s="44">
        <v>0.72916666666666663</v>
      </c>
      <c r="P59" s="44">
        <v>0.85416666666666663</v>
      </c>
      <c r="Q59" s="47"/>
      <c r="R59" s="47"/>
      <c r="S59" s="41"/>
      <c r="T59" s="51"/>
      <c r="U59" s="38" t="s">
        <v>265</v>
      </c>
      <c r="V59" s="38" t="s">
        <v>266</v>
      </c>
      <c r="W59" s="38"/>
      <c r="X59" s="45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42"/>
      <c r="AM59" s="42"/>
      <c r="AN59" s="42"/>
      <c r="AO59" s="42"/>
      <c r="AP59" s="65"/>
      <c r="AQ59" s="41" t="s">
        <v>825</v>
      </c>
    </row>
    <row r="60" spans="1:43" s="3" customFormat="1" ht="11.25" x14ac:dyDescent="0.2">
      <c r="A60" s="42" t="s">
        <v>805</v>
      </c>
      <c r="B60" s="42" t="s">
        <v>123</v>
      </c>
      <c r="C60" s="41">
        <v>63</v>
      </c>
      <c r="D60" s="42" t="s">
        <v>62</v>
      </c>
      <c r="E60" s="42"/>
      <c r="F60" s="78">
        <v>347234.15</v>
      </c>
      <c r="G60" s="78">
        <v>6304104.2999999998</v>
      </c>
      <c r="H60" s="42" t="s">
        <v>554</v>
      </c>
      <c r="I60" s="42" t="s">
        <v>445</v>
      </c>
      <c r="J60" s="42" t="s">
        <v>573</v>
      </c>
      <c r="K60" s="42"/>
      <c r="L60" s="42"/>
      <c r="M60" s="42"/>
      <c r="N60" s="42"/>
      <c r="O60" s="44">
        <v>0.27083333333333331</v>
      </c>
      <c r="P60" s="44">
        <v>0.39583333333333331</v>
      </c>
      <c r="Q60" s="47"/>
      <c r="R60" s="47"/>
      <c r="S60" s="47"/>
      <c r="T60" s="47"/>
      <c r="U60" s="47" t="s">
        <v>217</v>
      </c>
      <c r="V60" s="47" t="s">
        <v>218</v>
      </c>
      <c r="W60" s="47" t="s">
        <v>267</v>
      </c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65">
        <v>3</v>
      </c>
      <c r="AQ60" s="47" t="s">
        <v>825</v>
      </c>
    </row>
    <row r="61" spans="1:43" s="16" customFormat="1" x14ac:dyDescent="0.2">
      <c r="A61" s="42" t="s">
        <v>805</v>
      </c>
      <c r="B61" s="46" t="s">
        <v>123</v>
      </c>
      <c r="C61" s="41">
        <v>64</v>
      </c>
      <c r="D61" s="38" t="s">
        <v>660</v>
      </c>
      <c r="E61" s="38"/>
      <c r="F61" s="80">
        <v>339945.54</v>
      </c>
      <c r="G61" s="80">
        <v>6297310.6100000003</v>
      </c>
      <c r="H61" s="43" t="s">
        <v>546</v>
      </c>
      <c r="I61" s="38" t="s">
        <v>446</v>
      </c>
      <c r="J61" s="38" t="s">
        <v>575</v>
      </c>
      <c r="K61" s="49"/>
      <c r="L61" s="49"/>
      <c r="M61" s="50"/>
      <c r="N61" s="50"/>
      <c r="O61" s="44">
        <v>0.75</v>
      </c>
      <c r="P61" s="44">
        <v>0.875</v>
      </c>
      <c r="Q61" s="47"/>
      <c r="R61" s="47"/>
      <c r="S61" s="41"/>
      <c r="T61" s="51"/>
      <c r="U61" s="38" t="s">
        <v>580</v>
      </c>
      <c r="V61" s="38" t="s">
        <v>268</v>
      </c>
      <c r="W61" s="38" t="s">
        <v>269</v>
      </c>
      <c r="X61" s="38"/>
      <c r="Y61" s="45"/>
      <c r="Z61" s="52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42"/>
      <c r="AM61" s="42"/>
      <c r="AN61" s="42"/>
      <c r="AO61" s="42"/>
      <c r="AP61" s="65"/>
      <c r="AQ61" s="41" t="s">
        <v>825</v>
      </c>
    </row>
    <row r="62" spans="1:43" s="16" customFormat="1" ht="12" x14ac:dyDescent="0.2">
      <c r="A62" s="42" t="s">
        <v>805</v>
      </c>
      <c r="B62" s="46" t="s">
        <v>123</v>
      </c>
      <c r="C62" s="41">
        <v>65</v>
      </c>
      <c r="D62" s="39" t="s">
        <v>63</v>
      </c>
      <c r="E62" s="38"/>
      <c r="F62" s="78">
        <v>345270.03</v>
      </c>
      <c r="G62" s="78">
        <v>6297960.1100000003</v>
      </c>
      <c r="H62" s="38"/>
      <c r="I62" s="38" t="s">
        <v>447</v>
      </c>
      <c r="J62" s="38"/>
      <c r="K62" s="38"/>
      <c r="L62" s="38"/>
      <c r="M62" s="40"/>
      <c r="N62" s="40"/>
      <c r="O62" s="44"/>
      <c r="P62" s="44"/>
      <c r="Q62" s="41"/>
      <c r="R62" s="41"/>
      <c r="S62" s="41"/>
      <c r="T62" s="41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65"/>
      <c r="AQ62" s="41" t="s">
        <v>825</v>
      </c>
    </row>
    <row r="63" spans="1:43" s="3" customFormat="1" ht="11.25" x14ac:dyDescent="0.2">
      <c r="A63" s="7" t="s">
        <v>804</v>
      </c>
      <c r="B63" s="34" t="s">
        <v>123</v>
      </c>
      <c r="C63" s="21">
        <v>66</v>
      </c>
      <c r="D63" s="5" t="s">
        <v>64</v>
      </c>
      <c r="E63" s="5"/>
      <c r="F63" s="77">
        <v>341465.2</v>
      </c>
      <c r="G63" s="77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3">
        <v>3</v>
      </c>
      <c r="AQ63" s="21" t="s">
        <v>825</v>
      </c>
    </row>
    <row r="64" spans="1:43" s="3" customFormat="1" ht="11.25" x14ac:dyDescent="0.2">
      <c r="A64" s="42" t="s">
        <v>805</v>
      </c>
      <c r="B64" s="42" t="s">
        <v>123</v>
      </c>
      <c r="C64" s="41">
        <v>67</v>
      </c>
      <c r="D64" s="42" t="s">
        <v>65</v>
      </c>
      <c r="E64" s="42"/>
      <c r="F64" s="78">
        <v>348682.44</v>
      </c>
      <c r="G64" s="78">
        <v>6297083.3300000001</v>
      </c>
      <c r="H64" s="42" t="s">
        <v>551</v>
      </c>
      <c r="I64" s="42" t="s">
        <v>449</v>
      </c>
      <c r="J64" s="42" t="s">
        <v>575</v>
      </c>
      <c r="K64" s="42"/>
      <c r="L64" s="42"/>
      <c r="M64" s="42"/>
      <c r="N64" s="42"/>
      <c r="O64" s="44">
        <v>0.72916666666666663</v>
      </c>
      <c r="P64" s="44">
        <v>0.85416666666666663</v>
      </c>
      <c r="Q64" s="47"/>
      <c r="R64" s="47"/>
      <c r="S64" s="47"/>
      <c r="T64" s="47"/>
      <c r="U64" s="47" t="s">
        <v>251</v>
      </c>
      <c r="V64" s="47" t="s">
        <v>254</v>
      </c>
      <c r="W64" s="47" t="s">
        <v>255</v>
      </c>
      <c r="X64" s="47" t="s">
        <v>253</v>
      </c>
      <c r="Y64" s="47" t="s">
        <v>257</v>
      </c>
      <c r="Z64" s="47" t="s">
        <v>515</v>
      </c>
      <c r="AA64" s="47" t="s">
        <v>607</v>
      </c>
      <c r="AB64" s="47" t="s">
        <v>683</v>
      </c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65">
        <v>4</v>
      </c>
      <c r="AQ64" s="47" t="s">
        <v>825</v>
      </c>
    </row>
    <row r="65" spans="1:43" s="3" customFormat="1" ht="11.25" x14ac:dyDescent="0.2">
      <c r="A65" s="42" t="s">
        <v>805</v>
      </c>
      <c r="B65" s="42" t="s">
        <v>123</v>
      </c>
      <c r="C65" s="41">
        <v>68</v>
      </c>
      <c r="D65" s="42" t="s">
        <v>66</v>
      </c>
      <c r="E65" s="42"/>
      <c r="F65" s="78">
        <v>346972.42</v>
      </c>
      <c r="G65" s="78">
        <v>6298497.4900000002</v>
      </c>
      <c r="H65" s="42" t="s">
        <v>549</v>
      </c>
      <c r="I65" s="42" t="s">
        <v>450</v>
      </c>
      <c r="J65" s="42" t="s">
        <v>573</v>
      </c>
      <c r="K65" s="42"/>
      <c r="L65" s="42"/>
      <c r="M65" s="42"/>
      <c r="N65" s="42"/>
      <c r="O65" s="44">
        <v>0.72916666666666663</v>
      </c>
      <c r="P65" s="44">
        <v>0.85416666666666663</v>
      </c>
      <c r="Q65" s="47"/>
      <c r="R65" s="47"/>
      <c r="S65" s="47"/>
      <c r="T65" s="47"/>
      <c r="U65" s="47" t="s">
        <v>377</v>
      </c>
      <c r="V65" s="47" t="s">
        <v>379</v>
      </c>
      <c r="W65" s="47" t="s">
        <v>273</v>
      </c>
      <c r="X65" s="47" t="s">
        <v>604</v>
      </c>
      <c r="Y65" s="47" t="s">
        <v>619</v>
      </c>
      <c r="Z65" s="47" t="s">
        <v>190</v>
      </c>
      <c r="AA65" s="47" t="s">
        <v>772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65">
        <v>4</v>
      </c>
      <c r="AQ65" s="47" t="s">
        <v>825</v>
      </c>
    </row>
    <row r="66" spans="1:43" s="3" customFormat="1" ht="11.25" x14ac:dyDescent="0.2">
      <c r="A66" s="42" t="s">
        <v>805</v>
      </c>
      <c r="B66" s="42" t="s">
        <v>123</v>
      </c>
      <c r="C66" s="41">
        <v>69</v>
      </c>
      <c r="D66" s="42" t="s">
        <v>67</v>
      </c>
      <c r="E66" s="42"/>
      <c r="F66" s="78">
        <v>345463.63</v>
      </c>
      <c r="G66" s="78">
        <v>6287953.2300000004</v>
      </c>
      <c r="H66" s="42" t="s">
        <v>558</v>
      </c>
      <c r="I66" s="42" t="s">
        <v>593</v>
      </c>
      <c r="J66" s="42" t="s">
        <v>570</v>
      </c>
      <c r="K66" s="42"/>
      <c r="L66" s="42"/>
      <c r="M66" s="42"/>
      <c r="N66" s="42"/>
      <c r="O66" s="44">
        <v>0.75</v>
      </c>
      <c r="P66" s="44">
        <v>0.875</v>
      </c>
      <c r="Q66" s="47"/>
      <c r="R66" s="47"/>
      <c r="S66" s="47"/>
      <c r="T66" s="47"/>
      <c r="U66" s="47" t="s">
        <v>274</v>
      </c>
      <c r="V66" s="47" t="s">
        <v>275</v>
      </c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65">
        <v>3</v>
      </c>
      <c r="AQ66" s="47" t="s">
        <v>825</v>
      </c>
    </row>
    <row r="67" spans="1:43" s="3" customFormat="1" ht="11.25" x14ac:dyDescent="0.2">
      <c r="A67" s="42" t="s">
        <v>805</v>
      </c>
      <c r="B67" s="42" t="s">
        <v>123</v>
      </c>
      <c r="C67" s="41">
        <v>70</v>
      </c>
      <c r="D67" s="42" t="s">
        <v>68</v>
      </c>
      <c r="E67" s="42"/>
      <c r="F67" s="78">
        <v>342791.43</v>
      </c>
      <c r="G67" s="78">
        <v>6306805.3899999997</v>
      </c>
      <c r="H67" s="42" t="s">
        <v>553</v>
      </c>
      <c r="I67" s="42" t="s">
        <v>451</v>
      </c>
      <c r="J67" s="42" t="s">
        <v>566</v>
      </c>
      <c r="K67" s="42"/>
      <c r="L67" s="42"/>
      <c r="M67" s="42"/>
      <c r="N67" s="42"/>
      <c r="O67" s="44">
        <v>0.27083333333333331</v>
      </c>
      <c r="P67" s="44">
        <v>0.39583333333333331</v>
      </c>
      <c r="Q67" s="47"/>
      <c r="R67" s="47"/>
      <c r="S67" s="47"/>
      <c r="T67" s="47"/>
      <c r="U67" s="47" t="s">
        <v>276</v>
      </c>
      <c r="V67" s="47" t="s">
        <v>277</v>
      </c>
      <c r="W67" s="47" t="s">
        <v>577</v>
      </c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65">
        <v>5</v>
      </c>
      <c r="AQ67" s="47" t="s">
        <v>825</v>
      </c>
    </row>
    <row r="68" spans="1:43" s="16" customFormat="1" ht="12" x14ac:dyDescent="0.2">
      <c r="A68" s="42" t="s">
        <v>805</v>
      </c>
      <c r="B68" s="46" t="s">
        <v>813</v>
      </c>
      <c r="C68" s="41">
        <v>71</v>
      </c>
      <c r="D68" s="39" t="s">
        <v>584</v>
      </c>
      <c r="E68" s="38"/>
      <c r="F68" s="78">
        <v>342741.14</v>
      </c>
      <c r="G68" s="78">
        <v>6306818.7699999996</v>
      </c>
      <c r="H68" s="38"/>
      <c r="I68" s="38" t="s">
        <v>583</v>
      </c>
      <c r="J68" s="38"/>
      <c r="K68" s="38"/>
      <c r="L68" s="38"/>
      <c r="M68" s="40"/>
      <c r="N68" s="40"/>
      <c r="O68" s="44"/>
      <c r="P68" s="44"/>
      <c r="Q68" s="41"/>
      <c r="R68" s="41"/>
      <c r="S68" s="41"/>
      <c r="T68" s="41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65"/>
      <c r="AQ68" s="41" t="s">
        <v>825</v>
      </c>
    </row>
    <row r="69" spans="1:43" s="3" customFormat="1" ht="11.25" x14ac:dyDescent="0.2">
      <c r="A69" s="7" t="s">
        <v>804</v>
      </c>
      <c r="B69" s="34" t="s">
        <v>123</v>
      </c>
      <c r="C69" s="21">
        <v>72</v>
      </c>
      <c r="D69" s="5" t="s">
        <v>69</v>
      </c>
      <c r="E69" s="5"/>
      <c r="F69" s="77">
        <v>351697.57</v>
      </c>
      <c r="G69" s="77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3">
        <v>4</v>
      </c>
      <c r="AQ69" s="21" t="s">
        <v>825</v>
      </c>
    </row>
    <row r="70" spans="1:43" s="3" customFormat="1" ht="11.25" x14ac:dyDescent="0.2">
      <c r="A70" s="7" t="s">
        <v>804</v>
      </c>
      <c r="B70" s="34" t="s">
        <v>123</v>
      </c>
      <c r="C70" s="21">
        <v>73</v>
      </c>
      <c r="D70" s="5" t="s">
        <v>70</v>
      </c>
      <c r="E70" s="5"/>
      <c r="F70" s="77">
        <v>341448.16</v>
      </c>
      <c r="G70" s="77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3">
        <v>3</v>
      </c>
      <c r="AQ70" s="21" t="s">
        <v>825</v>
      </c>
    </row>
    <row r="71" spans="1:43" s="3" customFormat="1" ht="11.25" x14ac:dyDescent="0.2">
      <c r="A71" s="7" t="s">
        <v>804</v>
      </c>
      <c r="B71" s="34" t="s">
        <v>125</v>
      </c>
      <c r="C71" s="21">
        <v>74</v>
      </c>
      <c r="D71" s="5" t="s">
        <v>71</v>
      </c>
      <c r="E71" s="5"/>
      <c r="F71" s="77">
        <v>346664.27</v>
      </c>
      <c r="G71" s="77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3">
        <v>8</v>
      </c>
      <c r="AQ71" s="21" t="s">
        <v>825</v>
      </c>
    </row>
    <row r="72" spans="1:43" s="3" customFormat="1" ht="11.25" x14ac:dyDescent="0.2">
      <c r="A72" s="7" t="s">
        <v>804</v>
      </c>
      <c r="B72" s="34" t="s">
        <v>123</v>
      </c>
      <c r="C72" s="21">
        <v>75</v>
      </c>
      <c r="D72" s="5" t="s">
        <v>72</v>
      </c>
      <c r="E72" s="5"/>
      <c r="F72" s="77">
        <v>353177.99</v>
      </c>
      <c r="G72" s="77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3">
        <v>4</v>
      </c>
      <c r="AQ72" s="21" t="s">
        <v>825</v>
      </c>
    </row>
    <row r="73" spans="1:43" s="3" customFormat="1" ht="11.25" x14ac:dyDescent="0.2">
      <c r="A73" s="7" t="s">
        <v>804</v>
      </c>
      <c r="B73" s="34" t="s">
        <v>125</v>
      </c>
      <c r="C73" s="21">
        <v>78</v>
      </c>
      <c r="D73" s="5" t="s">
        <v>73</v>
      </c>
      <c r="E73" s="5"/>
      <c r="F73" s="77">
        <v>344682.34</v>
      </c>
      <c r="G73" s="77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3">
        <v>2</v>
      </c>
      <c r="AQ73" s="21" t="s">
        <v>825</v>
      </c>
    </row>
    <row r="74" spans="1:43" s="3" customFormat="1" ht="11.25" x14ac:dyDescent="0.2">
      <c r="A74" s="7" t="s">
        <v>804</v>
      </c>
      <c r="B74" s="34" t="s">
        <v>123</v>
      </c>
      <c r="C74" s="21">
        <v>79</v>
      </c>
      <c r="D74" s="5" t="s">
        <v>74</v>
      </c>
      <c r="E74" s="5"/>
      <c r="F74" s="77">
        <v>345626.8</v>
      </c>
      <c r="G74" s="77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3">
        <v>2</v>
      </c>
      <c r="AQ74" s="21" t="s">
        <v>825</v>
      </c>
    </row>
    <row r="75" spans="1:43" s="3" customFormat="1" ht="11.25" x14ac:dyDescent="0.2">
      <c r="A75" s="42" t="s">
        <v>805</v>
      </c>
      <c r="B75" s="42" t="s">
        <v>123</v>
      </c>
      <c r="C75" s="41">
        <v>80</v>
      </c>
      <c r="D75" s="42" t="s">
        <v>75</v>
      </c>
      <c r="E75" s="42"/>
      <c r="F75" s="78">
        <v>343953.86</v>
      </c>
      <c r="G75" s="78">
        <v>6297545.1200000001</v>
      </c>
      <c r="H75" s="42" t="s">
        <v>549</v>
      </c>
      <c r="I75" s="42" t="s">
        <v>458</v>
      </c>
      <c r="J75" s="42" t="s">
        <v>566</v>
      </c>
      <c r="K75" s="42"/>
      <c r="L75" s="42"/>
      <c r="M75" s="42"/>
      <c r="N75" s="42"/>
      <c r="O75" s="44">
        <v>0.72916666666666663</v>
      </c>
      <c r="P75" s="44">
        <v>0.85416666666666663</v>
      </c>
      <c r="Q75" s="47"/>
      <c r="R75" s="47"/>
      <c r="S75" s="47"/>
      <c r="T75" s="47"/>
      <c r="U75" s="47" t="s">
        <v>143</v>
      </c>
      <c r="V75" s="47" t="s">
        <v>202</v>
      </c>
      <c r="W75" s="47" t="s">
        <v>200</v>
      </c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65">
        <v>2</v>
      </c>
      <c r="AQ75" s="47" t="s">
        <v>825</v>
      </c>
    </row>
    <row r="76" spans="1:43" s="16" customFormat="1" ht="12" x14ac:dyDescent="0.2">
      <c r="A76" s="42" t="s">
        <v>805</v>
      </c>
      <c r="B76" s="46" t="s">
        <v>123</v>
      </c>
      <c r="C76" s="41">
        <v>82</v>
      </c>
      <c r="D76" s="39" t="s">
        <v>76</v>
      </c>
      <c r="E76" s="38"/>
      <c r="F76" s="78">
        <v>353516.89</v>
      </c>
      <c r="G76" s="78">
        <v>6295579.6200000001</v>
      </c>
      <c r="H76" s="38" t="s">
        <v>551</v>
      </c>
      <c r="I76" s="38" t="s">
        <v>459</v>
      </c>
      <c r="J76" s="38" t="s">
        <v>575</v>
      </c>
      <c r="K76" s="38"/>
      <c r="L76" s="38"/>
      <c r="M76" s="40"/>
      <c r="N76" s="40"/>
      <c r="O76" s="44">
        <v>0.6875</v>
      </c>
      <c r="P76" s="44">
        <v>0.89583333333333337</v>
      </c>
      <c r="Q76" s="41"/>
      <c r="R76" s="41"/>
      <c r="S76" s="41"/>
      <c r="T76" s="41"/>
      <c r="U76" s="38" t="s">
        <v>241</v>
      </c>
      <c r="V76" s="38" t="s">
        <v>242</v>
      </c>
      <c r="W76" s="38" t="s">
        <v>243</v>
      </c>
      <c r="X76" s="38" t="s">
        <v>296</v>
      </c>
      <c r="Y76" s="38" t="s">
        <v>244</v>
      </c>
      <c r="Z76" s="38" t="s">
        <v>245</v>
      </c>
      <c r="AA76" s="38" t="s">
        <v>514</v>
      </c>
      <c r="AB76" s="38" t="s">
        <v>608</v>
      </c>
      <c r="AC76" s="38" t="s">
        <v>682</v>
      </c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65">
        <v>4</v>
      </c>
      <c r="AQ76" s="41" t="s">
        <v>825</v>
      </c>
    </row>
    <row r="77" spans="1:43" s="3" customFormat="1" ht="11.25" x14ac:dyDescent="0.2">
      <c r="A77" s="7" t="s">
        <v>804</v>
      </c>
      <c r="B77" s="34" t="s">
        <v>123</v>
      </c>
      <c r="C77" s="21">
        <v>83</v>
      </c>
      <c r="D77" s="5" t="s">
        <v>77</v>
      </c>
      <c r="E77" s="5"/>
      <c r="F77" s="77">
        <v>349980.76</v>
      </c>
      <c r="G77" s="77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3">
        <v>3</v>
      </c>
      <c r="AQ77" s="21" t="s">
        <v>825</v>
      </c>
    </row>
    <row r="78" spans="1:43" s="16" customFormat="1" ht="11.25" x14ac:dyDescent="0.2">
      <c r="A78" s="42" t="s">
        <v>805</v>
      </c>
      <c r="B78" s="46" t="s">
        <v>813</v>
      </c>
      <c r="C78" s="41">
        <v>85</v>
      </c>
      <c r="D78" s="38" t="s">
        <v>586</v>
      </c>
      <c r="E78" s="38"/>
      <c r="F78" s="78">
        <v>345442.46</v>
      </c>
      <c r="G78" s="78">
        <v>6287842.2999999998</v>
      </c>
      <c r="H78" s="38"/>
      <c r="I78" s="38" t="s">
        <v>585</v>
      </c>
      <c r="J78" s="38"/>
      <c r="K78" s="38"/>
      <c r="L78" s="38"/>
      <c r="M78" s="40"/>
      <c r="N78" s="40"/>
      <c r="O78" s="44"/>
      <c r="P78" s="44"/>
      <c r="Q78" s="41"/>
      <c r="R78" s="41"/>
      <c r="S78" s="41"/>
      <c r="T78" s="41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65"/>
      <c r="AQ78" s="41" t="s">
        <v>825</v>
      </c>
    </row>
    <row r="79" spans="1:43" s="16" customFormat="1" ht="12" x14ac:dyDescent="0.2">
      <c r="A79" s="42" t="s">
        <v>805</v>
      </c>
      <c r="B79" s="46" t="s">
        <v>125</v>
      </c>
      <c r="C79" s="41">
        <v>86</v>
      </c>
      <c r="D79" s="39" t="s">
        <v>661</v>
      </c>
      <c r="E79" s="38"/>
      <c r="F79" s="78">
        <v>353799.61</v>
      </c>
      <c r="G79" s="78">
        <v>6298819.3799999999</v>
      </c>
      <c r="H79" s="38"/>
      <c r="I79" s="38" t="s">
        <v>461</v>
      </c>
      <c r="J79" s="38"/>
      <c r="K79" s="38"/>
      <c r="L79" s="38"/>
      <c r="M79" s="40"/>
      <c r="N79" s="40"/>
      <c r="O79" s="44"/>
      <c r="P79" s="44"/>
      <c r="Q79" s="41"/>
      <c r="R79" s="41"/>
      <c r="S79" s="41"/>
      <c r="T79" s="41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65"/>
      <c r="AQ79" s="41" t="s">
        <v>825</v>
      </c>
    </row>
    <row r="80" spans="1:43" s="3" customFormat="1" ht="11.25" x14ac:dyDescent="0.2">
      <c r="A80" s="7" t="s">
        <v>804</v>
      </c>
      <c r="B80" s="34" t="s">
        <v>123</v>
      </c>
      <c r="C80" s="21">
        <v>87</v>
      </c>
      <c r="D80" s="5" t="s">
        <v>78</v>
      </c>
      <c r="E80" s="5"/>
      <c r="F80" s="77">
        <v>342843.58</v>
      </c>
      <c r="G80" s="77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3">
        <v>3</v>
      </c>
      <c r="AQ80" s="21" t="s">
        <v>825</v>
      </c>
    </row>
    <row r="81" spans="1:43" s="3" customFormat="1" ht="11.25" x14ac:dyDescent="0.2">
      <c r="A81" s="7" t="s">
        <v>804</v>
      </c>
      <c r="B81" s="34" t="s">
        <v>125</v>
      </c>
      <c r="C81" s="21">
        <v>90</v>
      </c>
      <c r="D81" s="5" t="s">
        <v>79</v>
      </c>
      <c r="E81" s="5"/>
      <c r="F81" s="77">
        <v>346607.38</v>
      </c>
      <c r="G81" s="77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3">
        <v>3</v>
      </c>
      <c r="AQ81" s="21" t="s">
        <v>825</v>
      </c>
    </row>
    <row r="82" spans="1:43" s="3" customFormat="1" ht="11.25" x14ac:dyDescent="0.2">
      <c r="A82" s="7" t="s">
        <v>804</v>
      </c>
      <c r="B82" s="34" t="s">
        <v>123</v>
      </c>
      <c r="C82" s="21">
        <v>91</v>
      </c>
      <c r="D82" s="5" t="s">
        <v>80</v>
      </c>
      <c r="E82" s="5"/>
      <c r="F82" s="77">
        <v>349947.06</v>
      </c>
      <c r="G82" s="77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3">
        <v>3</v>
      </c>
      <c r="AQ82" s="21" t="s">
        <v>825</v>
      </c>
    </row>
    <row r="83" spans="1:43" s="3" customFormat="1" ht="11.25" x14ac:dyDescent="0.2">
      <c r="A83" s="42" t="s">
        <v>805</v>
      </c>
      <c r="B83" s="42" t="s">
        <v>123</v>
      </c>
      <c r="C83" s="41">
        <v>93</v>
      </c>
      <c r="D83" s="42" t="s">
        <v>662</v>
      </c>
      <c r="E83" s="42"/>
      <c r="F83" s="78">
        <v>346351.71</v>
      </c>
      <c r="G83" s="78">
        <v>6299727.5499999998</v>
      </c>
      <c r="H83" s="42" t="s">
        <v>560</v>
      </c>
      <c r="I83" s="42" t="s">
        <v>465</v>
      </c>
      <c r="J83" s="42" t="s">
        <v>567</v>
      </c>
      <c r="K83" s="42"/>
      <c r="L83" s="42"/>
      <c r="M83" s="42"/>
      <c r="N83" s="42"/>
      <c r="O83" s="44">
        <v>0.75</v>
      </c>
      <c r="P83" s="44">
        <v>0.875</v>
      </c>
      <c r="Q83" s="41"/>
      <c r="R83" s="41"/>
      <c r="S83" s="41"/>
      <c r="T83" s="41"/>
      <c r="U83" s="41" t="s">
        <v>302</v>
      </c>
      <c r="V83" s="41" t="s">
        <v>303</v>
      </c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65">
        <v>2</v>
      </c>
      <c r="AQ83" s="41" t="s">
        <v>825</v>
      </c>
    </row>
    <row r="84" spans="1:43" s="3" customFormat="1" ht="15" x14ac:dyDescent="0.2">
      <c r="A84" s="7" t="s">
        <v>804</v>
      </c>
      <c r="B84" s="34" t="s">
        <v>123</v>
      </c>
      <c r="C84" s="21">
        <v>94</v>
      </c>
      <c r="D84" s="5" t="s">
        <v>81</v>
      </c>
      <c r="E84" s="5"/>
      <c r="F84" s="77">
        <v>345646.46</v>
      </c>
      <c r="G84" s="77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3">
        <v>3</v>
      </c>
      <c r="AQ84" s="21" t="s">
        <v>825</v>
      </c>
    </row>
    <row r="85" spans="1:43" s="3" customFormat="1" ht="15" x14ac:dyDescent="0.2">
      <c r="A85" s="7" t="s">
        <v>804</v>
      </c>
      <c r="B85" s="34" t="s">
        <v>123</v>
      </c>
      <c r="C85" s="21">
        <v>96</v>
      </c>
      <c r="D85" s="5" t="s">
        <v>82</v>
      </c>
      <c r="E85" s="5"/>
      <c r="F85" s="77">
        <v>349887.18</v>
      </c>
      <c r="G85" s="77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3">
        <v>3</v>
      </c>
      <c r="AQ85" s="21" t="s">
        <v>825</v>
      </c>
    </row>
    <row r="86" spans="1:43" s="16" customFormat="1" ht="11.25" x14ac:dyDescent="0.2">
      <c r="A86" s="42" t="s">
        <v>805</v>
      </c>
      <c r="B86" s="46" t="s">
        <v>123</v>
      </c>
      <c r="C86" s="41">
        <v>97</v>
      </c>
      <c r="D86" s="38" t="s">
        <v>663</v>
      </c>
      <c r="E86" s="38"/>
      <c r="F86" s="80">
        <v>339845.82</v>
      </c>
      <c r="G86" s="80">
        <v>6297447.5999999996</v>
      </c>
      <c r="H86" s="43" t="s">
        <v>546</v>
      </c>
      <c r="I86" s="38" t="s">
        <v>468</v>
      </c>
      <c r="J86" s="38" t="s">
        <v>575</v>
      </c>
      <c r="K86" s="38"/>
      <c r="L86" s="38"/>
      <c r="M86" s="40"/>
      <c r="N86" s="40"/>
      <c r="O86" s="44">
        <v>0.72916666666666663</v>
      </c>
      <c r="P86" s="44">
        <v>0.89583333333333337</v>
      </c>
      <c r="Q86" s="47"/>
      <c r="R86" s="47"/>
      <c r="S86" s="41"/>
      <c r="T86" s="41"/>
      <c r="U86" s="38" t="s">
        <v>308</v>
      </c>
      <c r="V86" s="38" t="s">
        <v>309</v>
      </c>
      <c r="W86" s="38" t="s">
        <v>310</v>
      </c>
      <c r="X86" s="45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42"/>
      <c r="AM86" s="42"/>
      <c r="AN86" s="42"/>
      <c r="AO86" s="42"/>
      <c r="AP86" s="65"/>
      <c r="AQ86" s="41" t="s">
        <v>825</v>
      </c>
    </row>
    <row r="87" spans="1:43" s="3" customFormat="1" ht="11.25" x14ac:dyDescent="0.2">
      <c r="A87" s="7" t="s">
        <v>804</v>
      </c>
      <c r="B87" s="34" t="s">
        <v>125</v>
      </c>
      <c r="C87" s="21">
        <v>98</v>
      </c>
      <c r="D87" s="5" t="s">
        <v>83</v>
      </c>
      <c r="E87" s="5"/>
      <c r="F87" s="77">
        <v>346361.76</v>
      </c>
      <c r="G87" s="77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915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3">
        <v>3</v>
      </c>
      <c r="AQ87" s="21" t="s">
        <v>825</v>
      </c>
    </row>
    <row r="88" spans="1:43" s="16" customFormat="1" ht="15" x14ac:dyDescent="0.2">
      <c r="A88" s="42" t="s">
        <v>805</v>
      </c>
      <c r="B88" s="46" t="s">
        <v>123</v>
      </c>
      <c r="C88" s="41">
        <v>99</v>
      </c>
      <c r="D88" s="38" t="s">
        <v>84</v>
      </c>
      <c r="E88" s="38"/>
      <c r="F88" s="80">
        <v>346209.35</v>
      </c>
      <c r="G88" s="80">
        <v>6291674.75</v>
      </c>
      <c r="H88" s="43" t="s">
        <v>561</v>
      </c>
      <c r="I88" s="38" t="s">
        <v>470</v>
      </c>
      <c r="J88" s="38" t="s">
        <v>571</v>
      </c>
      <c r="K88" s="38"/>
      <c r="L88" s="38"/>
      <c r="M88" s="40"/>
      <c r="N88" s="40"/>
      <c r="O88" s="44">
        <v>0.29166666666666669</v>
      </c>
      <c r="P88" s="44">
        <v>0.41666666666666669</v>
      </c>
      <c r="Q88" s="47"/>
      <c r="R88" s="47"/>
      <c r="S88" s="41"/>
      <c r="T88" s="53"/>
      <c r="U88" s="38" t="s">
        <v>173</v>
      </c>
      <c r="V88" s="38" t="s">
        <v>174</v>
      </c>
      <c r="W88" s="38" t="s">
        <v>311</v>
      </c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42"/>
      <c r="AM88" s="42"/>
      <c r="AN88" s="42"/>
      <c r="AO88" s="42"/>
      <c r="AP88" s="65"/>
      <c r="AQ88" s="41" t="s">
        <v>825</v>
      </c>
    </row>
    <row r="89" spans="1:43" s="16" customFormat="1" ht="11.25" x14ac:dyDescent="0.2">
      <c r="A89" s="42" t="s">
        <v>805</v>
      </c>
      <c r="B89" s="46" t="s">
        <v>123</v>
      </c>
      <c r="C89" s="41">
        <v>101</v>
      </c>
      <c r="D89" s="38" t="s">
        <v>85</v>
      </c>
      <c r="E89" s="38"/>
      <c r="F89" s="80">
        <v>336883.69</v>
      </c>
      <c r="G89" s="80">
        <v>6290714.9299999997</v>
      </c>
      <c r="H89" s="43" t="s">
        <v>547</v>
      </c>
      <c r="I89" s="38" t="s">
        <v>471</v>
      </c>
      <c r="J89" s="38" t="s">
        <v>571</v>
      </c>
      <c r="K89" s="38"/>
      <c r="L89" s="38"/>
      <c r="M89" s="40"/>
      <c r="N89" s="40"/>
      <c r="O89" s="44">
        <v>0.27083333333333331</v>
      </c>
      <c r="P89" s="44">
        <v>0.39583333333333331</v>
      </c>
      <c r="Q89" s="47"/>
      <c r="R89" s="47"/>
      <c r="S89" s="41"/>
      <c r="T89" s="41"/>
      <c r="U89" s="42" t="s">
        <v>311</v>
      </c>
      <c r="V89" s="42" t="s">
        <v>312</v>
      </c>
      <c r="W89" s="42" t="s">
        <v>398</v>
      </c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42"/>
      <c r="AM89" s="42"/>
      <c r="AN89" s="42"/>
      <c r="AO89" s="42"/>
      <c r="AP89" s="65"/>
      <c r="AQ89" s="41" t="s">
        <v>825</v>
      </c>
    </row>
    <row r="90" spans="1:43" s="3" customFormat="1" ht="11.25" x14ac:dyDescent="0.2">
      <c r="A90" s="7" t="s">
        <v>804</v>
      </c>
      <c r="B90" s="34" t="s">
        <v>123</v>
      </c>
      <c r="C90" s="21">
        <v>102</v>
      </c>
      <c r="D90" s="5" t="s">
        <v>86</v>
      </c>
      <c r="E90" s="5"/>
      <c r="F90" s="77">
        <v>337024.91</v>
      </c>
      <c r="G90" s="77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3">
        <v>6</v>
      </c>
      <c r="AQ90" s="21" t="s">
        <v>825</v>
      </c>
    </row>
    <row r="91" spans="1:43" s="16" customFormat="1" ht="11.25" x14ac:dyDescent="0.2">
      <c r="A91" s="42" t="s">
        <v>805</v>
      </c>
      <c r="B91" s="46" t="s">
        <v>123</v>
      </c>
      <c r="C91" s="41">
        <v>105</v>
      </c>
      <c r="D91" s="38" t="s">
        <v>87</v>
      </c>
      <c r="E91" s="38"/>
      <c r="F91" s="80">
        <v>348267.84</v>
      </c>
      <c r="G91" s="80">
        <v>6287444.2599999998</v>
      </c>
      <c r="H91" s="43" t="s">
        <v>557</v>
      </c>
      <c r="I91" s="38" t="s">
        <v>473</v>
      </c>
      <c r="J91" s="38" t="s">
        <v>573</v>
      </c>
      <c r="K91" s="38"/>
      <c r="L91" s="38"/>
      <c r="M91" s="40"/>
      <c r="N91" s="40"/>
      <c r="O91" s="44">
        <v>0.75</v>
      </c>
      <c r="P91" s="44">
        <v>0.875</v>
      </c>
      <c r="Q91" s="47"/>
      <c r="R91" s="47"/>
      <c r="S91" s="41"/>
      <c r="T91" s="41"/>
      <c r="U91" s="38" t="s">
        <v>217</v>
      </c>
      <c r="V91" s="38" t="s">
        <v>220</v>
      </c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42"/>
      <c r="AM91" s="42"/>
      <c r="AN91" s="42"/>
      <c r="AO91" s="42"/>
      <c r="AP91" s="65"/>
      <c r="AQ91" s="41" t="s">
        <v>825</v>
      </c>
    </row>
    <row r="92" spans="1:43" s="16" customFormat="1" ht="11.25" x14ac:dyDescent="0.2">
      <c r="A92" s="42" t="s">
        <v>805</v>
      </c>
      <c r="B92" s="46" t="s">
        <v>123</v>
      </c>
      <c r="C92" s="41">
        <v>106</v>
      </c>
      <c r="D92" s="38" t="s">
        <v>88</v>
      </c>
      <c r="E92" s="38"/>
      <c r="F92" s="80">
        <v>336769.63</v>
      </c>
      <c r="G92" s="80">
        <v>6296402.3700000001</v>
      </c>
      <c r="H92" s="43" t="s">
        <v>552</v>
      </c>
      <c r="I92" s="38" t="s">
        <v>823</v>
      </c>
      <c r="J92" s="38" t="s">
        <v>571</v>
      </c>
      <c r="K92" s="38"/>
      <c r="L92" s="38"/>
      <c r="M92" s="40"/>
      <c r="N92" s="40"/>
      <c r="O92" s="44">
        <v>0.27083333333333331</v>
      </c>
      <c r="P92" s="44">
        <v>0.39583333333333331</v>
      </c>
      <c r="Q92" s="47"/>
      <c r="R92" s="47"/>
      <c r="S92" s="41"/>
      <c r="T92" s="41"/>
      <c r="U92" s="38" t="s">
        <v>319</v>
      </c>
      <c r="V92" s="38" t="s">
        <v>320</v>
      </c>
      <c r="W92" s="38" t="s">
        <v>321</v>
      </c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42"/>
      <c r="AM92" s="42"/>
      <c r="AN92" s="42"/>
      <c r="AO92" s="42"/>
      <c r="AP92" s="65"/>
      <c r="AQ92" s="41" t="s">
        <v>825</v>
      </c>
    </row>
    <row r="93" spans="1:43" s="3" customFormat="1" ht="11.25" x14ac:dyDescent="0.2">
      <c r="A93" s="7" t="s">
        <v>804</v>
      </c>
      <c r="B93" s="34" t="s">
        <v>125</v>
      </c>
      <c r="C93" s="21">
        <v>108</v>
      </c>
      <c r="D93" s="5" t="s">
        <v>89</v>
      </c>
      <c r="E93" s="5"/>
      <c r="F93" s="77">
        <v>352405.75</v>
      </c>
      <c r="G93" s="77">
        <v>6291163.4900000002</v>
      </c>
      <c r="H93" s="9" t="s">
        <v>556</v>
      </c>
      <c r="I93" s="5" t="s">
        <v>881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877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3">
        <v>3</v>
      </c>
      <c r="AQ93" s="21" t="s">
        <v>825</v>
      </c>
    </row>
    <row r="94" spans="1:43" s="16" customFormat="1" ht="12" x14ac:dyDescent="0.2">
      <c r="A94" s="42" t="s">
        <v>805</v>
      </c>
      <c r="B94" s="46" t="s">
        <v>813</v>
      </c>
      <c r="C94" s="41">
        <v>109</v>
      </c>
      <c r="D94" s="39" t="s">
        <v>588</v>
      </c>
      <c r="E94" s="38"/>
      <c r="F94" s="78">
        <v>352723.35</v>
      </c>
      <c r="G94" s="78">
        <v>6299660.21</v>
      </c>
      <c r="H94" s="38"/>
      <c r="I94" s="38" t="s">
        <v>587</v>
      </c>
      <c r="J94" s="38"/>
      <c r="K94" s="38"/>
      <c r="L94" s="38"/>
      <c r="M94" s="40"/>
      <c r="N94" s="40"/>
      <c r="O94" s="44"/>
      <c r="P94" s="44"/>
      <c r="Q94" s="41"/>
      <c r="R94" s="41"/>
      <c r="S94" s="41"/>
      <c r="T94" s="41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65"/>
      <c r="AQ94" s="41" t="s">
        <v>825</v>
      </c>
    </row>
    <row r="95" spans="1:43" s="3" customFormat="1" ht="11.25" x14ac:dyDescent="0.2">
      <c r="A95" s="7" t="s">
        <v>804</v>
      </c>
      <c r="B95" s="34" t="s">
        <v>780</v>
      </c>
      <c r="C95" s="21">
        <v>110</v>
      </c>
      <c r="D95" s="30" t="s">
        <v>763</v>
      </c>
      <c r="E95" s="5"/>
      <c r="F95" s="77">
        <v>352228.76</v>
      </c>
      <c r="G95" s="77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3">
        <v>4</v>
      </c>
      <c r="AQ95" s="21" t="s">
        <v>825</v>
      </c>
    </row>
    <row r="96" spans="1:43" s="3" customFormat="1" ht="11.25" x14ac:dyDescent="0.2">
      <c r="A96" s="7" t="s">
        <v>804</v>
      </c>
      <c r="B96" s="34" t="s">
        <v>780</v>
      </c>
      <c r="C96" s="21">
        <v>111</v>
      </c>
      <c r="D96" s="5" t="s">
        <v>625</v>
      </c>
      <c r="E96" s="5"/>
      <c r="F96" s="77">
        <v>352377.62</v>
      </c>
      <c r="G96" s="77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3">
        <v>8</v>
      </c>
      <c r="AQ96" s="21" t="s">
        <v>825</v>
      </c>
    </row>
    <row r="97" spans="1:43" s="3" customFormat="1" ht="11.25" x14ac:dyDescent="0.2">
      <c r="A97" s="7" t="s">
        <v>804</v>
      </c>
      <c r="B97" s="34" t="s">
        <v>125</v>
      </c>
      <c r="C97" s="21">
        <v>112</v>
      </c>
      <c r="D97" s="5" t="s">
        <v>90</v>
      </c>
      <c r="E97" s="5"/>
      <c r="F97" s="77">
        <v>352331.58</v>
      </c>
      <c r="G97" s="77">
        <v>6291231.4500000002</v>
      </c>
      <c r="H97" s="9" t="s">
        <v>555</v>
      </c>
      <c r="I97" s="5" t="s">
        <v>882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878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3">
        <v>4</v>
      </c>
      <c r="AQ97" s="21" t="s">
        <v>825</v>
      </c>
    </row>
    <row r="98" spans="1:43" s="16" customFormat="1" ht="12" x14ac:dyDescent="0.2">
      <c r="A98" s="42" t="s">
        <v>805</v>
      </c>
      <c r="B98" s="46" t="s">
        <v>123</v>
      </c>
      <c r="C98" s="41">
        <v>115</v>
      </c>
      <c r="D98" s="39" t="s">
        <v>664</v>
      </c>
      <c r="E98" s="38"/>
      <c r="F98" s="78">
        <v>352636.11</v>
      </c>
      <c r="G98" s="78">
        <v>6286935.8300000001</v>
      </c>
      <c r="H98" s="38" t="s">
        <v>559</v>
      </c>
      <c r="I98" s="38" t="s">
        <v>474</v>
      </c>
      <c r="J98" s="38" t="s">
        <v>570</v>
      </c>
      <c r="K98" s="38"/>
      <c r="L98" s="38"/>
      <c r="M98" s="40"/>
      <c r="N98" s="40"/>
      <c r="O98" s="44"/>
      <c r="P98" s="44"/>
      <c r="Q98" s="41"/>
      <c r="R98" s="41"/>
      <c r="S98" s="41"/>
      <c r="T98" s="41"/>
      <c r="U98" s="38" t="s">
        <v>326</v>
      </c>
      <c r="V98" s="38" t="s">
        <v>327</v>
      </c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65">
        <v>2</v>
      </c>
      <c r="AQ98" s="41" t="s">
        <v>825</v>
      </c>
    </row>
    <row r="99" spans="1:43" s="3" customFormat="1" ht="11.25" x14ac:dyDescent="0.2">
      <c r="A99" s="7" t="s">
        <v>804</v>
      </c>
      <c r="B99" s="34" t="s">
        <v>780</v>
      </c>
      <c r="C99" s="21">
        <v>116</v>
      </c>
      <c r="D99" s="5" t="s">
        <v>91</v>
      </c>
      <c r="E99" s="5"/>
      <c r="F99" s="77">
        <v>347944.78</v>
      </c>
      <c r="G99" s="77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871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3">
        <v>3</v>
      </c>
      <c r="AQ99" s="21" t="s">
        <v>825</v>
      </c>
    </row>
    <row r="100" spans="1:43" s="3" customFormat="1" ht="11.25" x14ac:dyDescent="0.2">
      <c r="A100" s="7" t="s">
        <v>804</v>
      </c>
      <c r="B100" s="34" t="s">
        <v>778</v>
      </c>
      <c r="C100" s="21">
        <v>117</v>
      </c>
      <c r="D100" s="5" t="s">
        <v>120</v>
      </c>
      <c r="E100" s="5"/>
      <c r="F100" s="77">
        <v>351553.5</v>
      </c>
      <c r="G100" s="77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3">
        <v>2</v>
      </c>
      <c r="AQ100" s="21" t="s">
        <v>825</v>
      </c>
    </row>
    <row r="101" spans="1:43" s="3" customFormat="1" ht="11.25" x14ac:dyDescent="0.2">
      <c r="A101" s="7" t="s">
        <v>804</v>
      </c>
      <c r="B101" s="34" t="s">
        <v>778</v>
      </c>
      <c r="C101" s="21">
        <v>118</v>
      </c>
      <c r="D101" s="5" t="s">
        <v>117</v>
      </c>
      <c r="E101" s="5"/>
      <c r="F101" s="77">
        <v>345927.99</v>
      </c>
      <c r="G101" s="77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3">
        <v>2</v>
      </c>
      <c r="AQ101" s="21" t="s">
        <v>825</v>
      </c>
    </row>
    <row r="102" spans="1:43" s="3" customFormat="1" ht="11.25" x14ac:dyDescent="0.2">
      <c r="A102" s="7" t="s">
        <v>804</v>
      </c>
      <c r="B102" s="34" t="s">
        <v>778</v>
      </c>
      <c r="C102" s="21">
        <v>119</v>
      </c>
      <c r="D102" s="5" t="s">
        <v>117</v>
      </c>
      <c r="E102" s="5"/>
      <c r="F102" s="77">
        <v>345927.99</v>
      </c>
      <c r="G102" s="77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3">
        <v>4</v>
      </c>
      <c r="AQ102" s="21" t="s">
        <v>825</v>
      </c>
    </row>
    <row r="103" spans="1:43" s="3" customFormat="1" ht="11.25" x14ac:dyDescent="0.2">
      <c r="A103" s="7" t="s">
        <v>804</v>
      </c>
      <c r="B103" s="34" t="s">
        <v>125</v>
      </c>
      <c r="C103" s="21">
        <v>120</v>
      </c>
      <c r="D103" s="5" t="s">
        <v>92</v>
      </c>
      <c r="E103" s="5"/>
      <c r="F103" s="77">
        <v>353125.41</v>
      </c>
      <c r="G103" s="77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3">
        <v>3</v>
      </c>
      <c r="AQ103" s="21" t="s">
        <v>825</v>
      </c>
    </row>
    <row r="104" spans="1:43" s="3" customFormat="1" ht="11.25" x14ac:dyDescent="0.2">
      <c r="A104" s="7" t="s">
        <v>804</v>
      </c>
      <c r="B104" s="34" t="s">
        <v>123</v>
      </c>
      <c r="C104" s="21">
        <v>121</v>
      </c>
      <c r="D104" s="5" t="s">
        <v>93</v>
      </c>
      <c r="E104" s="5"/>
      <c r="F104" s="77">
        <v>353632.65</v>
      </c>
      <c r="G104" s="77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3">
        <v>3</v>
      </c>
      <c r="AQ104" s="21" t="s">
        <v>825</v>
      </c>
    </row>
    <row r="105" spans="1:43" s="3" customFormat="1" ht="11.25" x14ac:dyDescent="0.2">
      <c r="A105" s="7" t="s">
        <v>804</v>
      </c>
      <c r="B105" s="34" t="s">
        <v>123</v>
      </c>
      <c r="C105" s="21">
        <v>122</v>
      </c>
      <c r="D105" s="5" t="s">
        <v>94</v>
      </c>
      <c r="E105" s="5"/>
      <c r="F105" s="77">
        <v>352612.27</v>
      </c>
      <c r="G105" s="77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3">
        <v>3</v>
      </c>
      <c r="AQ105" s="21" t="s">
        <v>825</v>
      </c>
    </row>
    <row r="106" spans="1:43" s="3" customFormat="1" ht="11.25" x14ac:dyDescent="0.2">
      <c r="A106" s="42" t="s">
        <v>805</v>
      </c>
      <c r="B106" s="42" t="s">
        <v>123</v>
      </c>
      <c r="C106" s="41">
        <v>124</v>
      </c>
      <c r="D106" s="42" t="s">
        <v>95</v>
      </c>
      <c r="E106" s="42"/>
      <c r="F106" s="78">
        <v>347158.38</v>
      </c>
      <c r="G106" s="78">
        <v>6302519.1200000001</v>
      </c>
      <c r="H106" s="42" t="s">
        <v>554</v>
      </c>
      <c r="I106" s="42" t="s">
        <v>481</v>
      </c>
      <c r="J106" s="42" t="s">
        <v>567</v>
      </c>
      <c r="K106" s="42"/>
      <c r="L106" s="42"/>
      <c r="M106" s="42"/>
      <c r="N106" s="42"/>
      <c r="O106" s="44">
        <v>0.75</v>
      </c>
      <c r="P106" s="44">
        <v>0.875</v>
      </c>
      <c r="Q106" s="44"/>
      <c r="R106" s="44"/>
      <c r="S106" s="44"/>
      <c r="T106" s="44"/>
      <c r="U106" s="44" t="s">
        <v>351</v>
      </c>
      <c r="V106" s="44" t="s">
        <v>352</v>
      </c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66">
        <v>2</v>
      </c>
      <c r="AQ106" s="44" t="s">
        <v>825</v>
      </c>
    </row>
    <row r="107" spans="1:43" s="3" customFormat="1" ht="11.25" x14ac:dyDescent="0.2">
      <c r="A107" s="7" t="s">
        <v>804</v>
      </c>
      <c r="B107" s="34" t="s">
        <v>123</v>
      </c>
      <c r="C107" s="21">
        <v>127</v>
      </c>
      <c r="D107" s="5" t="s">
        <v>96</v>
      </c>
      <c r="E107" s="5"/>
      <c r="F107" s="77">
        <v>345660.74</v>
      </c>
      <c r="G107" s="77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3">
        <v>2</v>
      </c>
      <c r="AQ107" s="21" t="s">
        <v>825</v>
      </c>
    </row>
    <row r="108" spans="1:43" s="3" customFormat="1" ht="11.25" x14ac:dyDescent="0.2">
      <c r="A108" s="7" t="s">
        <v>804</v>
      </c>
      <c r="B108" s="34" t="s">
        <v>123</v>
      </c>
      <c r="C108" s="21">
        <v>136</v>
      </c>
      <c r="D108" s="5" t="s">
        <v>920</v>
      </c>
      <c r="E108" s="5"/>
      <c r="F108" s="77">
        <v>345742.93</v>
      </c>
      <c r="G108" s="77">
        <v>6298877.5499999998</v>
      </c>
      <c r="H108" s="9" t="s">
        <v>549</v>
      </c>
      <c r="I108" s="5" t="s">
        <v>921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3">
        <v>3</v>
      </c>
      <c r="AQ108" s="21" t="s">
        <v>825</v>
      </c>
    </row>
    <row r="109" spans="1:43" s="16" customFormat="1" ht="12" x14ac:dyDescent="0.2">
      <c r="A109" s="42" t="s">
        <v>805</v>
      </c>
      <c r="B109" s="46" t="s">
        <v>123</v>
      </c>
      <c r="C109" s="41">
        <v>144</v>
      </c>
      <c r="D109" s="39" t="s">
        <v>97</v>
      </c>
      <c r="E109" s="38"/>
      <c r="F109" s="78">
        <v>346495.25</v>
      </c>
      <c r="G109" s="78">
        <v>6298870.2199999997</v>
      </c>
      <c r="H109" s="38"/>
      <c r="I109" s="38" t="s">
        <v>483</v>
      </c>
      <c r="J109" s="38"/>
      <c r="K109" s="38"/>
      <c r="L109" s="38"/>
      <c r="M109" s="40"/>
      <c r="N109" s="40"/>
      <c r="O109" s="44"/>
      <c r="P109" s="44"/>
      <c r="Q109" s="41"/>
      <c r="R109" s="41"/>
      <c r="S109" s="41"/>
      <c r="T109" s="41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65"/>
      <c r="AQ109" s="41" t="s">
        <v>825</v>
      </c>
    </row>
    <row r="110" spans="1:43" s="16" customFormat="1" ht="12" x14ac:dyDescent="0.2">
      <c r="A110" s="42" t="s">
        <v>805</v>
      </c>
      <c r="B110" s="46" t="s">
        <v>813</v>
      </c>
      <c r="C110" s="41">
        <v>146</v>
      </c>
      <c r="D110" s="39" t="s">
        <v>658</v>
      </c>
      <c r="E110" s="38"/>
      <c r="F110" s="78">
        <v>340430.44</v>
      </c>
      <c r="G110" s="78">
        <v>6296729.9900000002</v>
      </c>
      <c r="H110" s="38"/>
      <c r="I110" s="38" t="s">
        <v>484</v>
      </c>
      <c r="J110" s="38"/>
      <c r="K110" s="38"/>
      <c r="L110" s="38"/>
      <c r="M110" s="40"/>
      <c r="N110" s="40"/>
      <c r="O110" s="44"/>
      <c r="P110" s="44"/>
      <c r="Q110" s="41"/>
      <c r="R110" s="41"/>
      <c r="S110" s="41"/>
      <c r="T110" s="41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65"/>
      <c r="AQ110" s="41" t="s">
        <v>825</v>
      </c>
    </row>
    <row r="111" spans="1:43" s="3" customFormat="1" ht="11.25" x14ac:dyDescent="0.2">
      <c r="A111" s="7" t="s">
        <v>804</v>
      </c>
      <c r="B111" s="34" t="s">
        <v>123</v>
      </c>
      <c r="C111" s="21">
        <v>147</v>
      </c>
      <c r="D111" s="5" t="s">
        <v>665</v>
      </c>
      <c r="E111" s="5"/>
      <c r="F111" s="77">
        <v>353962.59</v>
      </c>
      <c r="G111" s="77">
        <v>6280072.6900000004</v>
      </c>
      <c r="H111" s="9" t="s">
        <v>548</v>
      </c>
      <c r="I111" s="5" t="s">
        <v>883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877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3">
        <v>6</v>
      </c>
      <c r="AQ111" s="21" t="s">
        <v>825</v>
      </c>
    </row>
    <row r="112" spans="1:43" s="16" customFormat="1" ht="12" x14ac:dyDescent="0.2">
      <c r="A112" s="42" t="s">
        <v>805</v>
      </c>
      <c r="B112" s="46" t="s">
        <v>813</v>
      </c>
      <c r="C112" s="41">
        <v>148</v>
      </c>
      <c r="D112" s="39" t="s">
        <v>590</v>
      </c>
      <c r="E112" s="38"/>
      <c r="F112" s="78">
        <v>338363.39</v>
      </c>
      <c r="G112" s="78">
        <v>6299701.4100000001</v>
      </c>
      <c r="H112" s="38"/>
      <c r="I112" s="38" t="s">
        <v>589</v>
      </c>
      <c r="J112" s="38"/>
      <c r="K112" s="38"/>
      <c r="L112" s="38"/>
      <c r="M112" s="40"/>
      <c r="N112" s="40"/>
      <c r="O112" s="44"/>
      <c r="P112" s="44"/>
      <c r="Q112" s="41"/>
      <c r="R112" s="41"/>
      <c r="S112" s="41"/>
      <c r="T112" s="41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65"/>
      <c r="AQ112" s="41" t="s">
        <v>825</v>
      </c>
    </row>
    <row r="113" spans="1:43" s="3" customFormat="1" ht="11.25" x14ac:dyDescent="0.2">
      <c r="A113" s="7" t="s">
        <v>804</v>
      </c>
      <c r="B113" s="34" t="s">
        <v>125</v>
      </c>
      <c r="C113" s="21">
        <v>149</v>
      </c>
      <c r="D113" s="5" t="s">
        <v>98</v>
      </c>
      <c r="E113" s="5"/>
      <c r="F113" s="77">
        <v>353918.16</v>
      </c>
      <c r="G113" s="77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3">
        <v>2</v>
      </c>
      <c r="AQ113" s="21" t="s">
        <v>825</v>
      </c>
    </row>
    <row r="114" spans="1:43" s="3" customFormat="1" ht="11.25" x14ac:dyDescent="0.2">
      <c r="A114" s="7" t="s">
        <v>804</v>
      </c>
      <c r="B114" s="34" t="s">
        <v>123</v>
      </c>
      <c r="C114" s="21">
        <v>153</v>
      </c>
      <c r="D114" s="5" t="s">
        <v>99</v>
      </c>
      <c r="E114" s="5"/>
      <c r="F114" s="77">
        <v>355441.78</v>
      </c>
      <c r="G114" s="77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918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3">
        <v>2</v>
      </c>
      <c r="AQ114" s="21" t="s">
        <v>825</v>
      </c>
    </row>
    <row r="115" spans="1:43" s="3" customFormat="1" ht="11.25" x14ac:dyDescent="0.2">
      <c r="A115" s="42" t="s">
        <v>805</v>
      </c>
      <c r="B115" s="42" t="s">
        <v>123</v>
      </c>
      <c r="C115" s="41">
        <v>155</v>
      </c>
      <c r="D115" s="42" t="s">
        <v>100</v>
      </c>
      <c r="E115" s="42"/>
      <c r="F115" s="78">
        <v>354398.37</v>
      </c>
      <c r="G115" s="78">
        <v>6302360.2699999996</v>
      </c>
      <c r="H115" s="42" t="s">
        <v>544</v>
      </c>
      <c r="I115" s="42" t="s">
        <v>486</v>
      </c>
      <c r="J115" s="42" t="s">
        <v>566</v>
      </c>
      <c r="K115" s="42"/>
      <c r="L115" s="42"/>
      <c r="M115" s="42"/>
      <c r="N115" s="42"/>
      <c r="O115" s="44">
        <v>0.72916666666666663</v>
      </c>
      <c r="P115" s="44">
        <v>0.85416666666666663</v>
      </c>
      <c r="Q115" s="47"/>
      <c r="R115" s="47"/>
      <c r="S115" s="47"/>
      <c r="T115" s="47"/>
      <c r="U115" s="47" t="s">
        <v>364</v>
      </c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65">
        <v>3</v>
      </c>
      <c r="AQ115" s="47" t="s">
        <v>825</v>
      </c>
    </row>
    <row r="116" spans="1:43" s="16" customFormat="1" ht="11.25" x14ac:dyDescent="0.2">
      <c r="A116" s="42" t="s">
        <v>805</v>
      </c>
      <c r="B116" s="46" t="s">
        <v>123</v>
      </c>
      <c r="C116" s="41">
        <v>157</v>
      </c>
      <c r="D116" s="38" t="s">
        <v>101</v>
      </c>
      <c r="E116" s="38"/>
      <c r="F116" s="80">
        <v>343839.82</v>
      </c>
      <c r="G116" s="80">
        <v>6298549.4100000001</v>
      </c>
      <c r="H116" s="43" t="s">
        <v>549</v>
      </c>
      <c r="I116" s="38" t="s">
        <v>487</v>
      </c>
      <c r="J116" s="38" t="s">
        <v>573</v>
      </c>
      <c r="K116" s="38"/>
      <c r="L116" s="38"/>
      <c r="M116" s="40"/>
      <c r="N116" s="40"/>
      <c r="O116" s="44">
        <v>0.72916666666666663</v>
      </c>
      <c r="P116" s="44">
        <v>0.85416666666666663</v>
      </c>
      <c r="Q116" s="47"/>
      <c r="R116" s="47"/>
      <c r="S116" s="41"/>
      <c r="T116" s="41"/>
      <c r="U116" s="38" t="s">
        <v>365</v>
      </c>
      <c r="V116" s="38" t="s">
        <v>366</v>
      </c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42"/>
      <c r="AM116" s="42"/>
      <c r="AN116" s="42"/>
      <c r="AO116" s="42"/>
      <c r="AP116" s="65"/>
      <c r="AQ116" s="41" t="s">
        <v>825</v>
      </c>
    </row>
    <row r="117" spans="1:43" s="3" customFormat="1" ht="11.25" x14ac:dyDescent="0.2">
      <c r="A117" s="42" t="s">
        <v>805</v>
      </c>
      <c r="B117" s="42" t="s">
        <v>123</v>
      </c>
      <c r="C117" s="41">
        <v>159</v>
      </c>
      <c r="D117" s="42" t="s">
        <v>102</v>
      </c>
      <c r="E117" s="42"/>
      <c r="F117" s="78">
        <v>352639.88</v>
      </c>
      <c r="G117" s="78">
        <v>6301652.9000000004</v>
      </c>
      <c r="H117" s="42" t="s">
        <v>544</v>
      </c>
      <c r="I117" s="42" t="s">
        <v>488</v>
      </c>
      <c r="J117" s="42" t="s">
        <v>573</v>
      </c>
      <c r="K117" s="42"/>
      <c r="L117" s="42"/>
      <c r="M117" s="42"/>
      <c r="N117" s="42"/>
      <c r="O117" s="44">
        <v>0.72916666666666663</v>
      </c>
      <c r="P117" s="44">
        <v>0.85416666666666663</v>
      </c>
      <c r="Q117" s="47"/>
      <c r="R117" s="47"/>
      <c r="S117" s="47"/>
      <c r="T117" s="47"/>
      <c r="U117" s="47" t="s">
        <v>367</v>
      </c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65">
        <v>2</v>
      </c>
      <c r="AQ117" s="47" t="s">
        <v>825</v>
      </c>
    </row>
    <row r="118" spans="1:43" s="3" customFormat="1" ht="11.25" x14ac:dyDescent="0.2">
      <c r="A118" s="42" t="s">
        <v>805</v>
      </c>
      <c r="B118" s="42" t="s">
        <v>124</v>
      </c>
      <c r="C118" s="41">
        <v>162</v>
      </c>
      <c r="D118" s="42" t="s">
        <v>119</v>
      </c>
      <c r="E118" s="42"/>
      <c r="F118" s="78">
        <v>345540.33</v>
      </c>
      <c r="G118" s="78">
        <v>6287776.1799999997</v>
      </c>
      <c r="H118" s="42" t="s">
        <v>558</v>
      </c>
      <c r="I118" s="42" t="s">
        <v>489</v>
      </c>
      <c r="J118" s="42" t="s">
        <v>573</v>
      </c>
      <c r="K118" s="42"/>
      <c r="L118" s="42"/>
      <c r="M118" s="42"/>
      <c r="N118" s="42"/>
      <c r="O118" s="44">
        <v>0.75</v>
      </c>
      <c r="P118" s="44">
        <v>0.875</v>
      </c>
      <c r="Q118" s="47"/>
      <c r="R118" s="47"/>
      <c r="S118" s="47"/>
      <c r="T118" s="47"/>
      <c r="U118" s="47" t="s">
        <v>368</v>
      </c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65">
        <v>2</v>
      </c>
      <c r="AQ118" s="47" t="s">
        <v>825</v>
      </c>
    </row>
    <row r="119" spans="1:43" s="3" customFormat="1" ht="11.25" x14ac:dyDescent="0.2">
      <c r="A119" s="7" t="s">
        <v>804</v>
      </c>
      <c r="B119" s="34" t="s">
        <v>123</v>
      </c>
      <c r="C119" s="21">
        <v>164</v>
      </c>
      <c r="D119" s="5" t="s">
        <v>121</v>
      </c>
      <c r="E119" s="5"/>
      <c r="F119" s="77">
        <v>348294.77</v>
      </c>
      <c r="G119" s="77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3">
        <v>2</v>
      </c>
      <c r="AQ119" s="21" t="s">
        <v>825</v>
      </c>
    </row>
    <row r="120" spans="1:43" s="3" customFormat="1" ht="11.25" x14ac:dyDescent="0.2">
      <c r="A120" s="42" t="s">
        <v>805</v>
      </c>
      <c r="B120" s="42" t="s">
        <v>124</v>
      </c>
      <c r="C120" s="41">
        <v>165</v>
      </c>
      <c r="D120" s="42" t="s">
        <v>119</v>
      </c>
      <c r="E120" s="42"/>
      <c r="F120" s="78">
        <v>345540.33</v>
      </c>
      <c r="G120" s="78">
        <v>6287776.1799999997</v>
      </c>
      <c r="H120" s="42" t="s">
        <v>558</v>
      </c>
      <c r="I120" s="42" t="s">
        <v>489</v>
      </c>
      <c r="J120" s="42" t="s">
        <v>573</v>
      </c>
      <c r="K120" s="42"/>
      <c r="L120" s="42"/>
      <c r="M120" s="42"/>
      <c r="N120" s="42"/>
      <c r="O120" s="44">
        <v>0.70833333333333337</v>
      </c>
      <c r="P120" s="44">
        <v>0.91666666666666663</v>
      </c>
      <c r="Q120" s="47"/>
      <c r="R120" s="47"/>
      <c r="S120" s="47"/>
      <c r="T120" s="47"/>
      <c r="U120" s="47" t="s">
        <v>369</v>
      </c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65">
        <v>2</v>
      </c>
      <c r="AQ120" s="47" t="s">
        <v>825</v>
      </c>
    </row>
    <row r="121" spans="1:43" s="3" customFormat="1" ht="11.25" x14ac:dyDescent="0.2">
      <c r="A121" s="7" t="s">
        <v>804</v>
      </c>
      <c r="B121" s="34" t="s">
        <v>124</v>
      </c>
      <c r="C121" s="21">
        <v>166</v>
      </c>
      <c r="D121" s="5" t="s">
        <v>103</v>
      </c>
      <c r="E121" s="5"/>
      <c r="F121" s="77">
        <v>352930.74</v>
      </c>
      <c r="G121" s="77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3">
        <v>2</v>
      </c>
      <c r="AQ121" s="21" t="s">
        <v>825</v>
      </c>
    </row>
    <row r="122" spans="1:43" s="3" customFormat="1" ht="11.25" x14ac:dyDescent="0.2">
      <c r="A122" s="7" t="s">
        <v>804</v>
      </c>
      <c r="B122" s="34" t="s">
        <v>123</v>
      </c>
      <c r="C122" s="21">
        <v>168</v>
      </c>
      <c r="D122" s="5" t="s">
        <v>118</v>
      </c>
      <c r="E122" s="5"/>
      <c r="F122" s="77">
        <v>341911.17</v>
      </c>
      <c r="G122" s="77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3">
        <v>3</v>
      </c>
      <c r="AQ122" s="21" t="s">
        <v>825</v>
      </c>
    </row>
    <row r="123" spans="1:43" s="3" customFormat="1" ht="11.25" x14ac:dyDescent="0.2">
      <c r="A123" s="42" t="s">
        <v>805</v>
      </c>
      <c r="B123" s="42" t="s">
        <v>124</v>
      </c>
      <c r="C123" s="41">
        <v>170</v>
      </c>
      <c r="D123" s="42" t="s">
        <v>119</v>
      </c>
      <c r="E123" s="42"/>
      <c r="F123" s="78">
        <v>345540.33</v>
      </c>
      <c r="G123" s="78">
        <v>6287776.1799999997</v>
      </c>
      <c r="H123" s="42" t="s">
        <v>558</v>
      </c>
      <c r="I123" s="42" t="s">
        <v>489</v>
      </c>
      <c r="J123" s="42" t="s">
        <v>573</v>
      </c>
      <c r="K123" s="42"/>
      <c r="L123" s="42"/>
      <c r="M123" s="42"/>
      <c r="N123" s="42"/>
      <c r="O123" s="44">
        <v>0.25</v>
      </c>
      <c r="P123" s="44">
        <v>0.39583333333333331</v>
      </c>
      <c r="Q123" s="47"/>
      <c r="R123" s="47"/>
      <c r="S123" s="47"/>
      <c r="T123" s="47"/>
      <c r="U123" s="47" t="s">
        <v>373</v>
      </c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65">
        <v>5</v>
      </c>
      <c r="AQ123" s="47" t="s">
        <v>825</v>
      </c>
    </row>
    <row r="124" spans="1:43" s="3" customFormat="1" ht="11.25" x14ac:dyDescent="0.2">
      <c r="A124" s="42" t="s">
        <v>805</v>
      </c>
      <c r="B124" s="42" t="s">
        <v>123</v>
      </c>
      <c r="C124" s="41">
        <v>172</v>
      </c>
      <c r="D124" s="42" t="s">
        <v>104</v>
      </c>
      <c r="E124" s="42"/>
      <c r="F124" s="78">
        <v>354187.54</v>
      </c>
      <c r="G124" s="78">
        <v>6304550.2599999998</v>
      </c>
      <c r="H124" s="42" t="s">
        <v>562</v>
      </c>
      <c r="I124" s="42" t="s">
        <v>493</v>
      </c>
      <c r="J124" s="42" t="s">
        <v>566</v>
      </c>
      <c r="K124" s="42"/>
      <c r="L124" s="42"/>
      <c r="M124" s="42"/>
      <c r="N124" s="42"/>
      <c r="O124" s="44">
        <v>0.72916666666666663</v>
      </c>
      <c r="P124" s="44">
        <v>0.85416666666666663</v>
      </c>
      <c r="Q124" s="47"/>
      <c r="R124" s="47"/>
      <c r="S124" s="47"/>
      <c r="T124" s="47"/>
      <c r="U124" s="47" t="s">
        <v>363</v>
      </c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65">
        <v>2</v>
      </c>
      <c r="AQ124" s="47" t="s">
        <v>825</v>
      </c>
    </row>
    <row r="125" spans="1:43" s="3" customFormat="1" ht="11.25" x14ac:dyDescent="0.2">
      <c r="A125" s="42" t="s">
        <v>805</v>
      </c>
      <c r="B125" s="42" t="s">
        <v>123</v>
      </c>
      <c r="C125" s="41">
        <v>173</v>
      </c>
      <c r="D125" s="42" t="s">
        <v>104</v>
      </c>
      <c r="E125" s="42"/>
      <c r="F125" s="78">
        <v>354187.54</v>
      </c>
      <c r="G125" s="78">
        <v>6304550.2599999998</v>
      </c>
      <c r="H125" s="42" t="s">
        <v>562</v>
      </c>
      <c r="I125" s="42" t="s">
        <v>493</v>
      </c>
      <c r="J125" s="42" t="s">
        <v>566</v>
      </c>
      <c r="K125" s="42"/>
      <c r="L125" s="42"/>
      <c r="M125" s="42"/>
      <c r="N125" s="42"/>
      <c r="O125" s="44">
        <v>0.72916666666666663</v>
      </c>
      <c r="P125" s="44">
        <v>0.85416666666666663</v>
      </c>
      <c r="Q125" s="47"/>
      <c r="R125" s="47"/>
      <c r="S125" s="47"/>
      <c r="T125" s="47"/>
      <c r="U125" s="47" t="s">
        <v>374</v>
      </c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65">
        <v>2</v>
      </c>
      <c r="AQ125" s="47" t="s">
        <v>825</v>
      </c>
    </row>
    <row r="126" spans="1:43" s="3" customFormat="1" ht="11.25" x14ac:dyDescent="0.2">
      <c r="A126" s="7" t="s">
        <v>804</v>
      </c>
      <c r="B126" s="34" t="s">
        <v>124</v>
      </c>
      <c r="C126" s="21">
        <v>178</v>
      </c>
      <c r="D126" s="5" t="s">
        <v>119</v>
      </c>
      <c r="E126" s="5"/>
      <c r="F126" s="77">
        <v>345540.33</v>
      </c>
      <c r="G126" s="77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3">
        <v>2</v>
      </c>
      <c r="AQ126" s="21" t="s">
        <v>825</v>
      </c>
    </row>
    <row r="127" spans="1:43" s="3" customFormat="1" ht="11.25" x14ac:dyDescent="0.2">
      <c r="A127" s="42" t="s">
        <v>805</v>
      </c>
      <c r="B127" s="42" t="s">
        <v>124</v>
      </c>
      <c r="C127" s="41">
        <v>179</v>
      </c>
      <c r="D127" s="42" t="s">
        <v>119</v>
      </c>
      <c r="E127" s="42"/>
      <c r="F127" s="78">
        <v>345540.33</v>
      </c>
      <c r="G127" s="78">
        <v>6287776.1799999997</v>
      </c>
      <c r="H127" s="42" t="s">
        <v>558</v>
      </c>
      <c r="I127" s="42" t="s">
        <v>489</v>
      </c>
      <c r="J127" s="42" t="s">
        <v>570</v>
      </c>
      <c r="K127" s="42"/>
      <c r="L127" s="42"/>
      <c r="M127" s="42"/>
      <c r="N127" s="42"/>
      <c r="O127" s="44">
        <v>0.625</v>
      </c>
      <c r="P127" s="44">
        <v>0.9375</v>
      </c>
      <c r="Q127" s="47"/>
      <c r="R127" s="47"/>
      <c r="S127" s="47"/>
      <c r="T127" s="47"/>
      <c r="U127" s="47" t="s">
        <v>376</v>
      </c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65">
        <v>4</v>
      </c>
      <c r="AQ127" s="47" t="s">
        <v>825</v>
      </c>
    </row>
    <row r="128" spans="1:43" s="3" customFormat="1" ht="11.25" x14ac:dyDescent="0.2">
      <c r="A128" s="42" t="s">
        <v>805</v>
      </c>
      <c r="B128" s="42" t="s">
        <v>123</v>
      </c>
      <c r="C128" s="41">
        <v>183</v>
      </c>
      <c r="D128" s="42" t="s">
        <v>105</v>
      </c>
      <c r="E128" s="42"/>
      <c r="F128" s="78">
        <v>346337.71</v>
      </c>
      <c r="G128" s="78">
        <v>6299501.46</v>
      </c>
      <c r="H128" s="42" t="s">
        <v>549</v>
      </c>
      <c r="I128" s="42" t="s">
        <v>494</v>
      </c>
      <c r="J128" s="42" t="s">
        <v>575</v>
      </c>
      <c r="K128" s="42"/>
      <c r="L128" s="42"/>
      <c r="M128" s="42"/>
      <c r="N128" s="42"/>
      <c r="O128" s="44">
        <v>0.72916666666666663</v>
      </c>
      <c r="P128" s="44">
        <v>0.875</v>
      </c>
      <c r="Q128" s="47"/>
      <c r="R128" s="47"/>
      <c r="S128" s="47"/>
      <c r="T128" s="47"/>
      <c r="U128" s="47" t="s">
        <v>383</v>
      </c>
      <c r="V128" s="47" t="s">
        <v>330</v>
      </c>
      <c r="W128" s="47" t="s">
        <v>384</v>
      </c>
      <c r="X128" s="47" t="s">
        <v>390</v>
      </c>
      <c r="Y128" s="47" t="s">
        <v>606</v>
      </c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65">
        <v>3</v>
      </c>
      <c r="AQ128" s="47" t="s">
        <v>825</v>
      </c>
    </row>
    <row r="129" spans="1:43" s="3" customFormat="1" ht="11.25" x14ac:dyDescent="0.2">
      <c r="A129" s="7" t="s">
        <v>804</v>
      </c>
      <c r="B129" s="34" t="s">
        <v>125</v>
      </c>
      <c r="C129" s="21">
        <v>185</v>
      </c>
      <c r="D129" s="5" t="s">
        <v>116</v>
      </c>
      <c r="E129" s="5"/>
      <c r="F129" s="77">
        <v>354055.16</v>
      </c>
      <c r="G129" s="77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3">
        <v>3</v>
      </c>
      <c r="AQ129" s="21" t="s">
        <v>825</v>
      </c>
    </row>
    <row r="130" spans="1:43" s="3" customFormat="1" ht="11.25" x14ac:dyDescent="0.2">
      <c r="A130" s="7" t="s">
        <v>804</v>
      </c>
      <c r="B130" s="34" t="s">
        <v>125</v>
      </c>
      <c r="C130" s="21">
        <v>186</v>
      </c>
      <c r="D130" s="5" t="s">
        <v>115</v>
      </c>
      <c r="E130" s="5"/>
      <c r="F130" s="77">
        <v>356344.85</v>
      </c>
      <c r="G130" s="77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3">
        <v>4</v>
      </c>
      <c r="AQ130" s="21" t="s">
        <v>825</v>
      </c>
    </row>
    <row r="131" spans="1:43" s="3" customFormat="1" ht="11.25" x14ac:dyDescent="0.2">
      <c r="A131" s="7" t="s">
        <v>804</v>
      </c>
      <c r="B131" s="34" t="s">
        <v>123</v>
      </c>
      <c r="C131" s="21">
        <v>187</v>
      </c>
      <c r="D131" s="5" t="s">
        <v>666</v>
      </c>
      <c r="E131" s="5"/>
      <c r="F131" s="77">
        <v>352786.13</v>
      </c>
      <c r="G131" s="77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3">
        <v>2</v>
      </c>
      <c r="AQ131" s="21" t="s">
        <v>825</v>
      </c>
    </row>
    <row r="132" spans="1:43" s="3" customFormat="1" ht="11.25" x14ac:dyDescent="0.2">
      <c r="A132" s="7" t="s">
        <v>804</v>
      </c>
      <c r="B132" s="34" t="s">
        <v>123</v>
      </c>
      <c r="C132" s="21">
        <v>188</v>
      </c>
      <c r="D132" s="5" t="s">
        <v>667</v>
      </c>
      <c r="E132" s="5"/>
      <c r="F132" s="77">
        <v>352795.16</v>
      </c>
      <c r="G132" s="77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3">
        <v>3</v>
      </c>
      <c r="AQ132" s="21" t="s">
        <v>825</v>
      </c>
    </row>
    <row r="133" spans="1:43" s="3" customFormat="1" ht="11.25" x14ac:dyDescent="0.2">
      <c r="A133" s="42" t="s">
        <v>805</v>
      </c>
      <c r="B133" s="42" t="s">
        <v>123</v>
      </c>
      <c r="C133" s="41">
        <v>189</v>
      </c>
      <c r="D133" s="42" t="s">
        <v>106</v>
      </c>
      <c r="E133" s="42"/>
      <c r="F133" s="78">
        <v>346022.13</v>
      </c>
      <c r="G133" s="78">
        <v>6296456.4100000001</v>
      </c>
      <c r="H133" s="42" t="s">
        <v>549</v>
      </c>
      <c r="I133" s="42" t="s">
        <v>499</v>
      </c>
      <c r="J133" s="42" t="s">
        <v>575</v>
      </c>
      <c r="K133" s="42"/>
      <c r="L133" s="42"/>
      <c r="M133" s="42"/>
      <c r="N133" s="42"/>
      <c r="O133" s="44">
        <v>0.27083333333333331</v>
      </c>
      <c r="P133" s="44">
        <v>0.39583333333333331</v>
      </c>
      <c r="Q133" s="47">
        <v>0.70833333333333337</v>
      </c>
      <c r="R133" s="47">
        <v>0.83333333333333337</v>
      </c>
      <c r="S133" s="47"/>
      <c r="T133" s="47"/>
      <c r="U133" s="47" t="s">
        <v>251</v>
      </c>
      <c r="V133" s="47" t="s">
        <v>254</v>
      </c>
      <c r="W133" s="47" t="s">
        <v>255</v>
      </c>
      <c r="X133" s="47" t="s">
        <v>253</v>
      </c>
      <c r="Y133" s="47" t="s">
        <v>257</v>
      </c>
      <c r="Z133" s="47" t="s">
        <v>390</v>
      </c>
      <c r="AA133" s="47" t="s">
        <v>515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65">
        <v>3</v>
      </c>
      <c r="AQ133" s="47" t="s">
        <v>825</v>
      </c>
    </row>
    <row r="134" spans="1:43" s="3" customFormat="1" ht="11.25" x14ac:dyDescent="0.2">
      <c r="A134" s="7" t="s">
        <v>804</v>
      </c>
      <c r="B134" s="34" t="s">
        <v>123</v>
      </c>
      <c r="C134" s="21">
        <v>190</v>
      </c>
      <c r="D134" s="5" t="s">
        <v>107</v>
      </c>
      <c r="E134" s="5"/>
      <c r="F134" s="77">
        <v>339858.91</v>
      </c>
      <c r="G134" s="77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3">
        <v>3</v>
      </c>
      <c r="AQ134" s="21" t="s">
        <v>825</v>
      </c>
    </row>
    <row r="135" spans="1:43" s="3" customFormat="1" ht="11.25" x14ac:dyDescent="0.2">
      <c r="A135" s="7" t="s">
        <v>804</v>
      </c>
      <c r="B135" s="34" t="s">
        <v>123</v>
      </c>
      <c r="C135" s="21">
        <v>191</v>
      </c>
      <c r="D135" s="7" t="s">
        <v>518</v>
      </c>
      <c r="E135" s="7"/>
      <c r="F135" s="77">
        <v>346790.32</v>
      </c>
      <c r="G135" s="77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3">
        <v>4</v>
      </c>
      <c r="AQ135" s="21" t="s">
        <v>825</v>
      </c>
    </row>
    <row r="136" spans="1:43" s="3" customFormat="1" ht="11.25" x14ac:dyDescent="0.2">
      <c r="A136" s="7" t="s">
        <v>804</v>
      </c>
      <c r="B136" s="34" t="s">
        <v>125</v>
      </c>
      <c r="C136" s="21">
        <v>192</v>
      </c>
      <c r="D136" s="7" t="s">
        <v>519</v>
      </c>
      <c r="E136" s="7"/>
      <c r="F136" s="77">
        <v>346225.95</v>
      </c>
      <c r="G136" s="77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789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3">
        <v>5</v>
      </c>
      <c r="AQ136" s="21" t="s">
        <v>825</v>
      </c>
    </row>
    <row r="137" spans="1:43" s="3" customFormat="1" ht="11.25" x14ac:dyDescent="0.2">
      <c r="A137" s="7" t="s">
        <v>804</v>
      </c>
      <c r="B137" s="35" t="s">
        <v>125</v>
      </c>
      <c r="C137" s="21">
        <v>193</v>
      </c>
      <c r="D137" s="7" t="s">
        <v>525</v>
      </c>
      <c r="E137" s="7"/>
      <c r="F137" s="77">
        <v>341463.27</v>
      </c>
      <c r="G137" s="77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3">
        <v>6</v>
      </c>
      <c r="AQ137" s="21" t="s">
        <v>825</v>
      </c>
    </row>
    <row r="138" spans="1:43" s="3" customFormat="1" ht="11.25" x14ac:dyDescent="0.2">
      <c r="A138" s="7" t="s">
        <v>804</v>
      </c>
      <c r="B138" s="35" t="s">
        <v>125</v>
      </c>
      <c r="C138" s="21">
        <v>194</v>
      </c>
      <c r="D138" s="7" t="s">
        <v>526</v>
      </c>
      <c r="E138" s="7"/>
      <c r="F138" s="77">
        <v>352673.28000000003</v>
      </c>
      <c r="G138" s="77">
        <v>6301705.5700000003</v>
      </c>
      <c r="H138" s="9" t="s">
        <v>544</v>
      </c>
      <c r="I138" s="7" t="s">
        <v>884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877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3">
        <v>5</v>
      </c>
      <c r="AQ138" s="21" t="s">
        <v>825</v>
      </c>
    </row>
    <row r="139" spans="1:43" s="16" customFormat="1" ht="22.5" x14ac:dyDescent="0.2">
      <c r="A139" s="42" t="s">
        <v>805</v>
      </c>
      <c r="B139" s="46" t="s">
        <v>778</v>
      </c>
      <c r="C139" s="41">
        <v>195</v>
      </c>
      <c r="D139" s="38" t="s">
        <v>120</v>
      </c>
      <c r="E139" s="38"/>
      <c r="F139" s="78">
        <v>351553.5</v>
      </c>
      <c r="G139" s="78">
        <v>6290027.2999999998</v>
      </c>
      <c r="H139" s="38" t="s">
        <v>559</v>
      </c>
      <c r="I139" s="38" t="s">
        <v>476</v>
      </c>
      <c r="J139" s="38" t="s">
        <v>570</v>
      </c>
      <c r="K139" s="38"/>
      <c r="L139" s="38"/>
      <c r="M139" s="40"/>
      <c r="N139" s="40"/>
      <c r="O139" s="44">
        <v>0.25</v>
      </c>
      <c r="P139" s="44">
        <v>0.95833333333333337</v>
      </c>
      <c r="Q139" s="44"/>
      <c r="R139" s="44"/>
      <c r="S139" s="44" t="s">
        <v>610</v>
      </c>
      <c r="T139" s="44" t="s">
        <v>611</v>
      </c>
      <c r="U139" s="38" t="s">
        <v>331</v>
      </c>
      <c r="V139" s="38" t="s">
        <v>279</v>
      </c>
      <c r="W139" s="38" t="s">
        <v>280</v>
      </c>
      <c r="X139" s="38" t="s">
        <v>332</v>
      </c>
      <c r="Y139" s="38" t="s">
        <v>333</v>
      </c>
      <c r="Z139" s="38" t="s">
        <v>334</v>
      </c>
      <c r="AA139" s="38" t="s">
        <v>335</v>
      </c>
      <c r="AB139" s="38" t="s">
        <v>282</v>
      </c>
      <c r="AC139" s="38" t="s">
        <v>278</v>
      </c>
      <c r="AD139" s="38" t="s">
        <v>636</v>
      </c>
      <c r="AE139" s="38" t="s">
        <v>679</v>
      </c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65">
        <v>2</v>
      </c>
      <c r="AQ139" s="41" t="s">
        <v>825</v>
      </c>
    </row>
    <row r="140" spans="1:43" s="16" customFormat="1" ht="11.25" x14ac:dyDescent="0.2">
      <c r="A140" s="42" t="s">
        <v>805</v>
      </c>
      <c r="B140" s="46" t="s">
        <v>813</v>
      </c>
      <c r="C140" s="41">
        <v>196</v>
      </c>
      <c r="D140" s="38" t="s">
        <v>540</v>
      </c>
      <c r="E140" s="38"/>
      <c r="F140" s="78">
        <v>348203.88</v>
      </c>
      <c r="G140" s="78">
        <v>6298402.1100000003</v>
      </c>
      <c r="H140" s="38"/>
      <c r="I140" s="38" t="s">
        <v>537</v>
      </c>
      <c r="J140" s="38"/>
      <c r="K140" s="38"/>
      <c r="L140" s="38"/>
      <c r="M140" s="40"/>
      <c r="N140" s="40"/>
      <c r="O140" s="44"/>
      <c r="P140" s="44"/>
      <c r="Q140" s="41"/>
      <c r="R140" s="41"/>
      <c r="S140" s="41"/>
      <c r="T140" s="41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65"/>
      <c r="AQ140" s="41" t="s">
        <v>825</v>
      </c>
    </row>
    <row r="141" spans="1:43" s="16" customFormat="1" ht="11.25" x14ac:dyDescent="0.2">
      <c r="A141" s="42" t="s">
        <v>805</v>
      </c>
      <c r="B141" s="46" t="s">
        <v>813</v>
      </c>
      <c r="C141" s="41">
        <v>197</v>
      </c>
      <c r="D141" s="38" t="s">
        <v>668</v>
      </c>
      <c r="E141" s="38"/>
      <c r="F141" s="78">
        <v>351750.47</v>
      </c>
      <c r="G141" s="78">
        <v>6289175.4199999999</v>
      </c>
      <c r="H141" s="38"/>
      <c r="I141" s="38" t="s">
        <v>538</v>
      </c>
      <c r="J141" s="38"/>
      <c r="K141" s="38"/>
      <c r="L141" s="38"/>
      <c r="M141" s="40"/>
      <c r="N141" s="40"/>
      <c r="O141" s="44"/>
      <c r="P141" s="44"/>
      <c r="Q141" s="41"/>
      <c r="R141" s="41"/>
      <c r="S141" s="41"/>
      <c r="T141" s="41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65"/>
      <c r="AQ141" s="41" t="s">
        <v>825</v>
      </c>
    </row>
    <row r="142" spans="1:43" s="16" customFormat="1" ht="11.25" x14ac:dyDescent="0.2">
      <c r="A142" s="42" t="s">
        <v>805</v>
      </c>
      <c r="B142" s="46" t="s">
        <v>813</v>
      </c>
      <c r="C142" s="41">
        <v>198</v>
      </c>
      <c r="D142" s="38" t="s">
        <v>541</v>
      </c>
      <c r="E142" s="38"/>
      <c r="F142" s="78">
        <v>346830.11</v>
      </c>
      <c r="G142" s="78">
        <v>6299626.4400000004</v>
      </c>
      <c r="H142" s="38"/>
      <c r="I142" s="38" t="s">
        <v>539</v>
      </c>
      <c r="J142" s="38"/>
      <c r="K142" s="38"/>
      <c r="L142" s="38"/>
      <c r="M142" s="40"/>
      <c r="N142" s="40"/>
      <c r="O142" s="44"/>
      <c r="P142" s="44"/>
      <c r="Q142" s="41"/>
      <c r="R142" s="41"/>
      <c r="S142" s="41"/>
      <c r="T142" s="41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65"/>
      <c r="AQ142" s="41" t="s">
        <v>825</v>
      </c>
    </row>
    <row r="143" spans="1:43" s="3" customFormat="1" ht="11.25" x14ac:dyDescent="0.2">
      <c r="A143" s="7" t="s">
        <v>804</v>
      </c>
      <c r="B143" s="35" t="s">
        <v>774</v>
      </c>
      <c r="C143" s="21">
        <v>199</v>
      </c>
      <c r="D143" s="5" t="s">
        <v>119</v>
      </c>
      <c r="E143" s="5"/>
      <c r="F143" s="79">
        <v>345540.33</v>
      </c>
      <c r="G143" s="77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3">
        <v>3</v>
      </c>
      <c r="AQ143" s="21" t="s">
        <v>825</v>
      </c>
    </row>
    <row r="144" spans="1:43" s="3" customFormat="1" ht="11.25" x14ac:dyDescent="0.2">
      <c r="A144" s="7" t="s">
        <v>804</v>
      </c>
      <c r="B144" s="35" t="s">
        <v>774</v>
      </c>
      <c r="C144" s="21">
        <v>200</v>
      </c>
      <c r="D144" s="5" t="s">
        <v>119</v>
      </c>
      <c r="E144" s="5"/>
      <c r="F144" s="79">
        <v>345540.33</v>
      </c>
      <c r="G144" s="77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3">
        <v>3</v>
      </c>
      <c r="AQ144" s="21" t="s">
        <v>825</v>
      </c>
    </row>
    <row r="145" spans="1:43" s="3" customFormat="1" ht="11.25" x14ac:dyDescent="0.2">
      <c r="A145" s="7" t="s">
        <v>804</v>
      </c>
      <c r="B145" s="35" t="s">
        <v>774</v>
      </c>
      <c r="C145" s="21">
        <v>201</v>
      </c>
      <c r="D145" s="5" t="s">
        <v>119</v>
      </c>
      <c r="E145" s="5"/>
      <c r="F145" s="79">
        <v>345540.33</v>
      </c>
      <c r="G145" s="77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3">
        <v>3</v>
      </c>
      <c r="AQ145" s="21" t="s">
        <v>825</v>
      </c>
    </row>
    <row r="146" spans="1:43" s="3" customFormat="1" ht="11.25" x14ac:dyDescent="0.2">
      <c r="A146" s="7" t="s">
        <v>804</v>
      </c>
      <c r="B146" s="35" t="s">
        <v>774</v>
      </c>
      <c r="C146" s="21">
        <v>202</v>
      </c>
      <c r="D146" s="5" t="s">
        <v>119</v>
      </c>
      <c r="E146" s="5"/>
      <c r="F146" s="79">
        <v>345540.33</v>
      </c>
      <c r="G146" s="77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3">
        <v>2</v>
      </c>
      <c r="AQ146" s="21" t="s">
        <v>825</v>
      </c>
    </row>
    <row r="147" spans="1:43" s="3" customFormat="1" ht="11.25" x14ac:dyDescent="0.2">
      <c r="A147" s="7" t="s">
        <v>804</v>
      </c>
      <c r="B147" s="35" t="s">
        <v>774</v>
      </c>
      <c r="C147" s="21">
        <v>203</v>
      </c>
      <c r="D147" s="5" t="s">
        <v>119</v>
      </c>
      <c r="E147" s="5"/>
      <c r="F147" s="79">
        <v>345540.33</v>
      </c>
      <c r="G147" s="77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3">
        <v>2</v>
      </c>
      <c r="AQ147" s="21" t="s">
        <v>825</v>
      </c>
    </row>
    <row r="148" spans="1:43" s="16" customFormat="1" ht="11.25" x14ac:dyDescent="0.2">
      <c r="A148" s="42" t="s">
        <v>805</v>
      </c>
      <c r="B148" s="54" t="s">
        <v>123</v>
      </c>
      <c r="C148" s="41">
        <v>204</v>
      </c>
      <c r="D148" s="42" t="s">
        <v>631</v>
      </c>
      <c r="E148" s="42"/>
      <c r="F148" s="78">
        <v>347065.75</v>
      </c>
      <c r="G148" s="80">
        <v>6298411.1200000001</v>
      </c>
      <c r="H148" s="42" t="s">
        <v>549</v>
      </c>
      <c r="I148" s="42" t="s">
        <v>632</v>
      </c>
      <c r="J148" s="42"/>
      <c r="K148" s="42"/>
      <c r="L148" s="42"/>
      <c r="M148" s="42"/>
      <c r="N148" s="42"/>
      <c r="O148" s="44"/>
      <c r="P148" s="44"/>
      <c r="Q148" s="44"/>
      <c r="R148" s="44"/>
      <c r="S148" s="41"/>
      <c r="T148" s="41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65"/>
      <c r="AQ148" s="41" t="s">
        <v>825</v>
      </c>
    </row>
    <row r="149" spans="1:43" s="16" customFormat="1" ht="11.25" x14ac:dyDescent="0.2">
      <c r="A149" s="42" t="s">
        <v>805</v>
      </c>
      <c r="B149" s="54" t="s">
        <v>123</v>
      </c>
      <c r="C149" s="41">
        <v>205</v>
      </c>
      <c r="D149" s="42" t="s">
        <v>627</v>
      </c>
      <c r="E149" s="42"/>
      <c r="F149" s="78">
        <v>345939.19</v>
      </c>
      <c r="G149" s="80">
        <v>6298180.1799999997</v>
      </c>
      <c r="H149" s="42" t="s">
        <v>549</v>
      </c>
      <c r="I149" s="42" t="s">
        <v>628</v>
      </c>
      <c r="J149" s="42"/>
      <c r="K149" s="42"/>
      <c r="L149" s="42"/>
      <c r="M149" s="42"/>
      <c r="N149" s="42"/>
      <c r="O149" s="44"/>
      <c r="P149" s="44"/>
      <c r="Q149" s="44"/>
      <c r="R149" s="44"/>
      <c r="S149" s="41"/>
      <c r="T149" s="41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65"/>
      <c r="AQ149" s="41" t="s">
        <v>825</v>
      </c>
    </row>
    <row r="150" spans="1:43" s="16" customFormat="1" ht="11.25" x14ac:dyDescent="0.2">
      <c r="A150" s="42" t="s">
        <v>805</v>
      </c>
      <c r="B150" s="54" t="s">
        <v>123</v>
      </c>
      <c r="C150" s="41">
        <v>206</v>
      </c>
      <c r="D150" s="42" t="s">
        <v>629</v>
      </c>
      <c r="E150" s="42"/>
      <c r="F150" s="78">
        <v>346024.39</v>
      </c>
      <c r="G150" s="80">
        <v>6298161.8300000001</v>
      </c>
      <c r="H150" s="42" t="s">
        <v>549</v>
      </c>
      <c r="I150" s="42" t="s">
        <v>630</v>
      </c>
      <c r="J150" s="42"/>
      <c r="K150" s="42"/>
      <c r="L150" s="42"/>
      <c r="M150" s="42"/>
      <c r="N150" s="42"/>
      <c r="O150" s="44"/>
      <c r="P150" s="44"/>
      <c r="Q150" s="44"/>
      <c r="R150" s="44"/>
      <c r="S150" s="41"/>
      <c r="T150" s="41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65"/>
      <c r="AQ150" s="41" t="s">
        <v>825</v>
      </c>
    </row>
    <row r="151" spans="1:43" s="16" customFormat="1" ht="11.25" x14ac:dyDescent="0.2">
      <c r="A151" s="42" t="s">
        <v>805</v>
      </c>
      <c r="B151" s="54" t="s">
        <v>123</v>
      </c>
      <c r="C151" s="41">
        <v>207</v>
      </c>
      <c r="D151" s="42" t="s">
        <v>633</v>
      </c>
      <c r="E151" s="42"/>
      <c r="F151" s="78">
        <v>338154.45</v>
      </c>
      <c r="G151" s="80">
        <v>6298072.2800000003</v>
      </c>
      <c r="H151" s="42" t="s">
        <v>549</v>
      </c>
      <c r="I151" s="42" t="s">
        <v>634</v>
      </c>
      <c r="J151" s="42"/>
      <c r="K151" s="42"/>
      <c r="L151" s="42"/>
      <c r="M151" s="42"/>
      <c r="N151" s="42"/>
      <c r="O151" s="44"/>
      <c r="P151" s="44"/>
      <c r="Q151" s="44"/>
      <c r="R151" s="44"/>
      <c r="S151" s="41"/>
      <c r="T151" s="41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65"/>
      <c r="AQ151" s="41" t="s">
        <v>825</v>
      </c>
    </row>
    <row r="152" spans="1:43" s="3" customFormat="1" ht="11.25" x14ac:dyDescent="0.2">
      <c r="A152" s="7" t="s">
        <v>804</v>
      </c>
      <c r="B152" s="35" t="s">
        <v>774</v>
      </c>
      <c r="C152" s="21">
        <v>208</v>
      </c>
      <c r="D152" s="5" t="s">
        <v>119</v>
      </c>
      <c r="E152" s="5"/>
      <c r="F152" s="79">
        <v>345540.33</v>
      </c>
      <c r="G152" s="77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3">
        <v>2</v>
      </c>
      <c r="AQ152" s="21" t="s">
        <v>825</v>
      </c>
    </row>
    <row r="153" spans="1:43" s="3" customFormat="1" ht="22.5" x14ac:dyDescent="0.2">
      <c r="A153" s="7" t="s">
        <v>804</v>
      </c>
      <c r="B153" s="35" t="s">
        <v>774</v>
      </c>
      <c r="C153" s="21">
        <v>209</v>
      </c>
      <c r="D153" s="5" t="s">
        <v>119</v>
      </c>
      <c r="E153" s="5"/>
      <c r="F153" s="79">
        <v>345540.33</v>
      </c>
      <c r="G153" s="77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3">
        <v>2</v>
      </c>
      <c r="AQ153" s="21" t="s">
        <v>825</v>
      </c>
    </row>
    <row r="154" spans="1:43" s="16" customFormat="1" ht="11.25" x14ac:dyDescent="0.2">
      <c r="A154" s="42" t="s">
        <v>805</v>
      </c>
      <c r="B154" s="54" t="s">
        <v>124</v>
      </c>
      <c r="C154" s="41">
        <v>210</v>
      </c>
      <c r="D154" s="42" t="s">
        <v>119</v>
      </c>
      <c r="E154" s="42"/>
      <c r="F154" s="78">
        <v>345540.33</v>
      </c>
      <c r="G154" s="80">
        <v>6287776.1799999997</v>
      </c>
      <c r="H154" s="42" t="s">
        <v>558</v>
      </c>
      <c r="I154" s="42" t="s">
        <v>489</v>
      </c>
      <c r="J154" s="42"/>
      <c r="K154" s="42"/>
      <c r="L154" s="42"/>
      <c r="M154" s="42"/>
      <c r="N154" s="42"/>
      <c r="O154" s="44"/>
      <c r="P154" s="44"/>
      <c r="Q154" s="44"/>
      <c r="R154" s="44"/>
      <c r="S154" s="41"/>
      <c r="T154" s="41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65"/>
      <c r="AQ154" s="41" t="s">
        <v>825</v>
      </c>
    </row>
    <row r="155" spans="1:43" s="3" customFormat="1" ht="11.25" x14ac:dyDescent="0.2">
      <c r="A155" s="7" t="s">
        <v>804</v>
      </c>
      <c r="B155" s="35" t="s">
        <v>774</v>
      </c>
      <c r="C155" s="21">
        <v>211</v>
      </c>
      <c r="D155" s="5" t="s">
        <v>119</v>
      </c>
      <c r="E155" s="5"/>
      <c r="F155" s="79">
        <v>345540.33</v>
      </c>
      <c r="G155" s="77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3">
        <v>2</v>
      </c>
      <c r="AQ155" s="21" t="s">
        <v>825</v>
      </c>
    </row>
    <row r="156" spans="1:43" s="3" customFormat="1" ht="11.25" x14ac:dyDescent="0.2">
      <c r="A156" s="7" t="s">
        <v>804</v>
      </c>
      <c r="B156" s="35" t="s">
        <v>774</v>
      </c>
      <c r="C156" s="21">
        <v>212</v>
      </c>
      <c r="D156" s="5" t="s">
        <v>119</v>
      </c>
      <c r="E156" s="5"/>
      <c r="F156" s="79">
        <v>345540.33</v>
      </c>
      <c r="G156" s="77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3">
        <v>2</v>
      </c>
      <c r="AQ156" s="21" t="s">
        <v>825</v>
      </c>
    </row>
    <row r="157" spans="1:43" s="3" customFormat="1" ht="11.25" x14ac:dyDescent="0.2">
      <c r="A157" s="7" t="s">
        <v>804</v>
      </c>
      <c r="B157" s="35" t="s">
        <v>774</v>
      </c>
      <c r="C157" s="21">
        <v>213</v>
      </c>
      <c r="D157" s="5" t="s">
        <v>119</v>
      </c>
      <c r="E157" s="5"/>
      <c r="F157" s="79">
        <v>345540.33</v>
      </c>
      <c r="G157" s="77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3">
        <v>2</v>
      </c>
      <c r="AQ157" s="21" t="s">
        <v>825</v>
      </c>
    </row>
    <row r="158" spans="1:43" s="3" customFormat="1" x14ac:dyDescent="0.2">
      <c r="A158" s="7" t="s">
        <v>804</v>
      </c>
      <c r="B158" s="35" t="s">
        <v>774</v>
      </c>
      <c r="C158" s="21">
        <v>214</v>
      </c>
      <c r="D158" s="5" t="s">
        <v>654</v>
      </c>
      <c r="E158" s="18"/>
      <c r="F158" s="79">
        <v>348645.93</v>
      </c>
      <c r="G158" s="77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3">
        <v>2</v>
      </c>
      <c r="AQ158" s="21" t="s">
        <v>825</v>
      </c>
    </row>
    <row r="159" spans="1:43" s="3" customFormat="1" x14ac:dyDescent="0.2">
      <c r="A159" s="7" t="s">
        <v>804</v>
      </c>
      <c r="B159" s="35" t="s">
        <v>774</v>
      </c>
      <c r="C159" s="21">
        <v>215</v>
      </c>
      <c r="D159" s="5" t="s">
        <v>646</v>
      </c>
      <c r="E159" s="18"/>
      <c r="F159" s="79">
        <v>348318.21</v>
      </c>
      <c r="G159" s="77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3">
        <v>1</v>
      </c>
      <c r="AQ159" s="21" t="s">
        <v>825</v>
      </c>
    </row>
    <row r="160" spans="1:43" s="3" customFormat="1" x14ac:dyDescent="0.2">
      <c r="A160" s="7" t="s">
        <v>804</v>
      </c>
      <c r="B160" s="35" t="s">
        <v>774</v>
      </c>
      <c r="C160" s="21">
        <v>216</v>
      </c>
      <c r="D160" s="5" t="s">
        <v>649</v>
      </c>
      <c r="E160" s="18"/>
      <c r="F160" s="79">
        <v>348299.33</v>
      </c>
      <c r="G160" s="77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3">
        <v>2</v>
      </c>
      <c r="AQ160" s="21" t="s">
        <v>825</v>
      </c>
    </row>
    <row r="161" spans="1:43" s="3" customFormat="1" x14ac:dyDescent="0.2">
      <c r="A161" s="7" t="s">
        <v>804</v>
      </c>
      <c r="B161" s="35" t="s">
        <v>774</v>
      </c>
      <c r="C161" s="21">
        <v>217</v>
      </c>
      <c r="D161" s="5" t="s">
        <v>651</v>
      </c>
      <c r="E161" s="18"/>
      <c r="F161" s="79">
        <v>353752.81</v>
      </c>
      <c r="G161" s="77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3">
        <v>1</v>
      </c>
      <c r="AQ161" s="21" t="s">
        <v>825</v>
      </c>
    </row>
    <row r="162" spans="1:43" s="3" customFormat="1" x14ac:dyDescent="0.2">
      <c r="A162" s="7" t="s">
        <v>804</v>
      </c>
      <c r="B162" s="35" t="s">
        <v>774</v>
      </c>
      <c r="C162" s="21">
        <v>218</v>
      </c>
      <c r="D162" s="5" t="s">
        <v>586</v>
      </c>
      <c r="E162" s="18"/>
      <c r="F162" s="79">
        <v>345442.46</v>
      </c>
      <c r="G162" s="77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3">
        <v>3</v>
      </c>
      <c r="AQ162" s="21" t="s">
        <v>825</v>
      </c>
    </row>
    <row r="163" spans="1:43" s="3" customFormat="1" ht="11.25" x14ac:dyDescent="0.2">
      <c r="A163" s="7" t="s">
        <v>804</v>
      </c>
      <c r="B163" s="35" t="s">
        <v>775</v>
      </c>
      <c r="C163" s="21">
        <v>219</v>
      </c>
      <c r="D163" s="7" t="s">
        <v>676</v>
      </c>
      <c r="E163" s="7"/>
      <c r="F163" s="79">
        <v>351592.54</v>
      </c>
      <c r="G163" s="77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3">
        <v>2</v>
      </c>
      <c r="AQ163" s="21" t="s">
        <v>825</v>
      </c>
    </row>
    <row r="164" spans="1:43" s="3" customFormat="1" ht="11.25" x14ac:dyDescent="0.2">
      <c r="A164" s="7" t="s">
        <v>804</v>
      </c>
      <c r="B164" s="35" t="s">
        <v>774</v>
      </c>
      <c r="C164" s="21">
        <v>220</v>
      </c>
      <c r="D164" s="7" t="s">
        <v>684</v>
      </c>
      <c r="E164" s="7"/>
      <c r="F164" s="79">
        <v>341446.31</v>
      </c>
      <c r="G164" s="77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3">
        <v>2</v>
      </c>
      <c r="AQ164" s="21" t="s">
        <v>825</v>
      </c>
    </row>
    <row r="165" spans="1:43" s="3" customFormat="1" ht="11.25" x14ac:dyDescent="0.2">
      <c r="A165" s="7" t="s">
        <v>804</v>
      </c>
      <c r="B165" s="35" t="s">
        <v>774</v>
      </c>
      <c r="C165" s="21">
        <v>221</v>
      </c>
      <c r="D165" s="7" t="s">
        <v>689</v>
      </c>
      <c r="E165" s="7"/>
      <c r="F165" s="79">
        <v>347139.83</v>
      </c>
      <c r="G165" s="77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3">
        <v>2</v>
      </c>
      <c r="AQ165" s="21" t="s">
        <v>825</v>
      </c>
    </row>
    <row r="166" spans="1:43" s="3" customFormat="1" ht="11.25" x14ac:dyDescent="0.2">
      <c r="A166" s="7" t="s">
        <v>804</v>
      </c>
      <c r="B166" s="35" t="s">
        <v>774</v>
      </c>
      <c r="C166" s="21">
        <v>222</v>
      </c>
      <c r="D166" s="7" t="s">
        <v>693</v>
      </c>
      <c r="E166" s="7"/>
      <c r="F166" s="79">
        <v>353055.39</v>
      </c>
      <c r="G166" s="77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3">
        <v>1</v>
      </c>
      <c r="AQ166" s="21" t="s">
        <v>825</v>
      </c>
    </row>
    <row r="167" spans="1:43" s="3" customFormat="1" ht="11.25" x14ac:dyDescent="0.2">
      <c r="A167" s="7" t="s">
        <v>804</v>
      </c>
      <c r="B167" s="35" t="s">
        <v>774</v>
      </c>
      <c r="C167" s="21">
        <v>223</v>
      </c>
      <c r="D167" s="7" t="s">
        <v>693</v>
      </c>
      <c r="E167" s="7"/>
      <c r="F167" s="79">
        <v>353055.39</v>
      </c>
      <c r="G167" s="77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3">
        <v>1</v>
      </c>
      <c r="AQ167" s="21" t="s">
        <v>825</v>
      </c>
    </row>
    <row r="168" spans="1:43" s="3" customFormat="1" ht="11.25" x14ac:dyDescent="0.2">
      <c r="A168" s="7" t="s">
        <v>804</v>
      </c>
      <c r="B168" s="35" t="s">
        <v>774</v>
      </c>
      <c r="C168" s="21">
        <v>224</v>
      </c>
      <c r="D168" s="7" t="s">
        <v>693</v>
      </c>
      <c r="E168" s="7"/>
      <c r="F168" s="79">
        <v>353055.39</v>
      </c>
      <c r="G168" s="77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3">
        <v>1</v>
      </c>
      <c r="AQ168" s="21" t="s">
        <v>825</v>
      </c>
    </row>
    <row r="169" spans="1:43" s="3" customFormat="1" ht="11.25" x14ac:dyDescent="0.2">
      <c r="A169" s="7" t="s">
        <v>804</v>
      </c>
      <c r="B169" s="35" t="s">
        <v>774</v>
      </c>
      <c r="C169" s="21">
        <v>225</v>
      </c>
      <c r="D169" s="7" t="s">
        <v>693</v>
      </c>
      <c r="E169" s="7"/>
      <c r="F169" s="79">
        <v>353055.39</v>
      </c>
      <c r="G169" s="77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3">
        <v>1</v>
      </c>
      <c r="AQ169" s="21" t="s">
        <v>825</v>
      </c>
    </row>
    <row r="170" spans="1:43" s="3" customFormat="1" ht="11.25" x14ac:dyDescent="0.2">
      <c r="A170" s="7" t="s">
        <v>804</v>
      </c>
      <c r="B170" s="35" t="s">
        <v>774</v>
      </c>
      <c r="C170" s="21">
        <v>226</v>
      </c>
      <c r="D170" s="22" t="s">
        <v>697</v>
      </c>
      <c r="E170" s="7"/>
      <c r="F170" s="79">
        <v>346820.59</v>
      </c>
      <c r="G170" s="77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3">
        <v>2</v>
      </c>
      <c r="AQ170" s="21" t="s">
        <v>825</v>
      </c>
    </row>
    <row r="171" spans="1:43" s="3" customFormat="1" ht="11.25" x14ac:dyDescent="0.2">
      <c r="A171" s="7" t="s">
        <v>804</v>
      </c>
      <c r="B171" s="35" t="s">
        <v>774</v>
      </c>
      <c r="C171" s="21">
        <v>227</v>
      </c>
      <c r="D171" s="22" t="s">
        <v>541</v>
      </c>
      <c r="E171" s="7"/>
      <c r="F171" s="79">
        <v>346830.11</v>
      </c>
      <c r="G171" s="77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3">
        <v>1</v>
      </c>
      <c r="AQ171" s="21" t="s">
        <v>825</v>
      </c>
    </row>
    <row r="172" spans="1:43" s="3" customFormat="1" ht="11.25" x14ac:dyDescent="0.2">
      <c r="A172" s="7" t="s">
        <v>804</v>
      </c>
      <c r="B172" s="35" t="s">
        <v>774</v>
      </c>
      <c r="C172" s="21">
        <v>228</v>
      </c>
      <c r="D172" s="22" t="s">
        <v>701</v>
      </c>
      <c r="E172" s="7"/>
      <c r="F172" s="79">
        <v>346913.13</v>
      </c>
      <c r="G172" s="77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3">
        <v>1</v>
      </c>
      <c r="AQ172" s="21" t="s">
        <v>825</v>
      </c>
    </row>
    <row r="173" spans="1:43" s="3" customFormat="1" ht="11.25" x14ac:dyDescent="0.2">
      <c r="A173" s="7" t="s">
        <v>804</v>
      </c>
      <c r="B173" s="35" t="s">
        <v>774</v>
      </c>
      <c r="C173" s="21">
        <v>229</v>
      </c>
      <c r="D173" s="22" t="s">
        <v>703</v>
      </c>
      <c r="E173" s="7"/>
      <c r="F173" s="79">
        <v>353993.38</v>
      </c>
      <c r="G173" s="77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3">
        <v>2</v>
      </c>
      <c r="AQ173" s="21" t="s">
        <v>825</v>
      </c>
    </row>
    <row r="174" spans="1:43" s="16" customFormat="1" ht="11.25" x14ac:dyDescent="0.2">
      <c r="A174" s="42" t="s">
        <v>805</v>
      </c>
      <c r="B174" s="54" t="s">
        <v>124</v>
      </c>
      <c r="C174" s="41">
        <v>230</v>
      </c>
      <c r="D174" s="42" t="s">
        <v>722</v>
      </c>
      <c r="E174" s="42"/>
      <c r="F174" s="78">
        <v>345526.86</v>
      </c>
      <c r="G174" s="80">
        <v>6297932.9299999997</v>
      </c>
      <c r="H174" s="42" t="s">
        <v>549</v>
      </c>
      <c r="I174" s="42" t="s">
        <v>723</v>
      </c>
      <c r="J174" s="42"/>
      <c r="K174" s="42"/>
      <c r="L174" s="42"/>
      <c r="M174" s="42"/>
      <c r="N174" s="42"/>
      <c r="O174" s="44"/>
      <c r="P174" s="44"/>
      <c r="Q174" s="44"/>
      <c r="R174" s="44"/>
      <c r="S174" s="41"/>
      <c r="T174" s="41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65"/>
      <c r="AQ174" s="41" t="s">
        <v>825</v>
      </c>
    </row>
    <row r="175" spans="1:43" s="3" customFormat="1" ht="11.25" x14ac:dyDescent="0.2">
      <c r="A175" s="7" t="s">
        <v>804</v>
      </c>
      <c r="B175" s="35" t="s">
        <v>774</v>
      </c>
      <c r="C175" s="21">
        <v>231</v>
      </c>
      <c r="D175" s="7" t="s">
        <v>705</v>
      </c>
      <c r="E175" s="7" t="s">
        <v>706</v>
      </c>
      <c r="F175" s="79">
        <v>348906.25</v>
      </c>
      <c r="G175" s="79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3">
        <v>2</v>
      </c>
      <c r="AQ175" s="21" t="s">
        <v>825</v>
      </c>
    </row>
    <row r="176" spans="1:43" s="3" customFormat="1" ht="11.25" x14ac:dyDescent="0.2">
      <c r="A176" s="7" t="s">
        <v>804</v>
      </c>
      <c r="B176" s="35" t="s">
        <v>774</v>
      </c>
      <c r="C176" s="21">
        <v>232</v>
      </c>
      <c r="D176" s="7" t="s">
        <v>709</v>
      </c>
      <c r="E176" s="7"/>
      <c r="F176" s="79">
        <v>348836.51</v>
      </c>
      <c r="G176" s="79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3">
        <v>1</v>
      </c>
      <c r="AQ176" s="21" t="s">
        <v>825</v>
      </c>
    </row>
    <row r="177" spans="1:43" s="3" customFormat="1" ht="11.25" x14ac:dyDescent="0.2">
      <c r="A177" s="7" t="s">
        <v>804</v>
      </c>
      <c r="B177" s="35" t="s">
        <v>774</v>
      </c>
      <c r="C177" s="21">
        <v>233</v>
      </c>
      <c r="D177" s="7" t="s">
        <v>711</v>
      </c>
      <c r="E177" s="7" t="s">
        <v>712</v>
      </c>
      <c r="F177" s="79">
        <v>348673.82</v>
      </c>
      <c r="G177" s="79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3">
        <v>2</v>
      </c>
      <c r="AQ177" s="21" t="s">
        <v>825</v>
      </c>
    </row>
    <row r="178" spans="1:43" s="3" customFormat="1" ht="11.25" x14ac:dyDescent="0.2">
      <c r="A178" s="7" t="s">
        <v>804</v>
      </c>
      <c r="B178" s="35" t="s">
        <v>774</v>
      </c>
      <c r="C178" s="21">
        <v>234</v>
      </c>
      <c r="D178" s="7" t="s">
        <v>714</v>
      </c>
      <c r="E178" s="7"/>
      <c r="F178" s="79">
        <v>348491.47</v>
      </c>
      <c r="G178" s="79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3">
        <v>2</v>
      </c>
      <c r="AQ178" s="21" t="s">
        <v>825</v>
      </c>
    </row>
    <row r="179" spans="1:43" s="16" customFormat="1" ht="11.25" x14ac:dyDescent="0.2">
      <c r="A179" s="42" t="s">
        <v>805</v>
      </c>
      <c r="B179" s="54" t="s">
        <v>124</v>
      </c>
      <c r="C179" s="41">
        <v>235</v>
      </c>
      <c r="D179" s="42" t="s">
        <v>717</v>
      </c>
      <c r="E179" s="42"/>
      <c r="F179" s="78">
        <v>348518.05</v>
      </c>
      <c r="G179" s="80">
        <v>6286073.0800000001</v>
      </c>
      <c r="H179" s="42" t="s">
        <v>563</v>
      </c>
      <c r="I179" s="42" t="s">
        <v>718</v>
      </c>
      <c r="J179" s="42"/>
      <c r="K179" s="42"/>
      <c r="L179" s="42"/>
      <c r="M179" s="42"/>
      <c r="N179" s="42"/>
      <c r="O179" s="44"/>
      <c r="P179" s="44"/>
      <c r="Q179" s="44"/>
      <c r="R179" s="44"/>
      <c r="S179" s="41"/>
      <c r="T179" s="41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65"/>
      <c r="AQ179" s="41" t="s">
        <v>825</v>
      </c>
    </row>
    <row r="180" spans="1:43" s="3" customFormat="1" ht="11.25" x14ac:dyDescent="0.2">
      <c r="A180" s="7" t="s">
        <v>804</v>
      </c>
      <c r="B180" s="35" t="s">
        <v>774</v>
      </c>
      <c r="C180" s="21">
        <v>236</v>
      </c>
      <c r="D180" s="7" t="s">
        <v>719</v>
      </c>
      <c r="E180" s="7"/>
      <c r="F180" s="79">
        <v>347812.26</v>
      </c>
      <c r="G180" s="79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3">
        <v>1</v>
      </c>
      <c r="AQ180" s="21" t="s">
        <v>825</v>
      </c>
    </row>
    <row r="181" spans="1:43" s="3" customFormat="1" ht="11.25" x14ac:dyDescent="0.2">
      <c r="A181" s="7" t="s">
        <v>804</v>
      </c>
      <c r="B181" s="35" t="s">
        <v>774</v>
      </c>
      <c r="C181" s="21">
        <v>237</v>
      </c>
      <c r="D181" s="7" t="s">
        <v>724</v>
      </c>
      <c r="E181" s="7"/>
      <c r="F181" s="79">
        <v>350893</v>
      </c>
      <c r="G181" s="79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3">
        <v>2</v>
      </c>
      <c r="AQ181" s="21" t="s">
        <v>825</v>
      </c>
    </row>
    <row r="182" spans="1:43" s="3" customFormat="1" ht="11.25" x14ac:dyDescent="0.2">
      <c r="A182" s="7" t="s">
        <v>804</v>
      </c>
      <c r="B182" s="35" t="s">
        <v>774</v>
      </c>
      <c r="C182" s="21">
        <v>238</v>
      </c>
      <c r="D182" s="7" t="s">
        <v>726</v>
      </c>
      <c r="E182" s="7"/>
      <c r="F182" s="79">
        <v>347791.19</v>
      </c>
      <c r="G182" s="79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3">
        <v>1</v>
      </c>
      <c r="AQ182" s="21" t="s">
        <v>825</v>
      </c>
    </row>
    <row r="183" spans="1:43" s="3" customFormat="1" ht="11.25" x14ac:dyDescent="0.2">
      <c r="A183" s="7" t="s">
        <v>804</v>
      </c>
      <c r="B183" s="35" t="s">
        <v>774</v>
      </c>
      <c r="C183" s="21">
        <v>239</v>
      </c>
      <c r="D183" s="7" t="s">
        <v>60</v>
      </c>
      <c r="E183" s="7"/>
      <c r="F183" s="79">
        <v>348279.37</v>
      </c>
      <c r="G183" s="79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3">
        <v>1</v>
      </c>
      <c r="AQ183" s="21" t="s">
        <v>825</v>
      </c>
    </row>
    <row r="184" spans="1:43" s="3" customFormat="1" ht="11.25" x14ac:dyDescent="0.2">
      <c r="A184" s="7" t="s">
        <v>804</v>
      </c>
      <c r="B184" s="35" t="s">
        <v>774</v>
      </c>
      <c r="C184" s="21">
        <v>240</v>
      </c>
      <c r="D184" s="7" t="s">
        <v>729</v>
      </c>
      <c r="E184" s="7"/>
      <c r="F184" s="79">
        <v>348279.46</v>
      </c>
      <c r="G184" s="79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3">
        <v>2</v>
      </c>
      <c r="AQ184" s="21" t="s">
        <v>825</v>
      </c>
    </row>
    <row r="185" spans="1:43" s="3" customFormat="1" ht="11.25" x14ac:dyDescent="0.2">
      <c r="A185" s="7" t="s">
        <v>804</v>
      </c>
      <c r="B185" s="35" t="s">
        <v>774</v>
      </c>
      <c r="C185" s="21">
        <v>241</v>
      </c>
      <c r="D185" s="5" t="s">
        <v>119</v>
      </c>
      <c r="E185" s="5"/>
      <c r="F185" s="79">
        <v>345540.33</v>
      </c>
      <c r="G185" s="79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3">
        <v>2</v>
      </c>
      <c r="AQ185" s="21" t="s">
        <v>825</v>
      </c>
    </row>
    <row r="186" spans="1:43" s="3" customFormat="1" ht="11.25" x14ac:dyDescent="0.2">
      <c r="A186" s="7" t="s">
        <v>804</v>
      </c>
      <c r="B186" s="35" t="s">
        <v>774</v>
      </c>
      <c r="C186" s="21">
        <v>242</v>
      </c>
      <c r="D186" s="5" t="s">
        <v>119</v>
      </c>
      <c r="E186" s="5"/>
      <c r="F186" s="79">
        <v>345540.33</v>
      </c>
      <c r="G186" s="79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3">
        <v>2</v>
      </c>
      <c r="AQ186" s="21" t="s">
        <v>825</v>
      </c>
    </row>
    <row r="187" spans="1:43" s="3" customFormat="1" ht="11.25" x14ac:dyDescent="0.2">
      <c r="A187" s="7" t="s">
        <v>804</v>
      </c>
      <c r="B187" s="35" t="s">
        <v>774</v>
      </c>
      <c r="C187" s="21">
        <v>243</v>
      </c>
      <c r="D187" s="7" t="s">
        <v>732</v>
      </c>
      <c r="E187" s="7"/>
      <c r="F187" s="79">
        <v>347828.83</v>
      </c>
      <c r="G187" s="79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3">
        <v>1</v>
      </c>
      <c r="AQ187" s="21" t="s">
        <v>825</v>
      </c>
    </row>
    <row r="188" spans="1:43" s="16" customFormat="1" ht="11.25" x14ac:dyDescent="0.2">
      <c r="A188" s="42" t="s">
        <v>805</v>
      </c>
      <c r="B188" s="54" t="s">
        <v>124</v>
      </c>
      <c r="C188" s="41">
        <v>244</v>
      </c>
      <c r="D188" s="42" t="s">
        <v>736</v>
      </c>
      <c r="E188" s="42"/>
      <c r="F188" s="78">
        <v>348643.16</v>
      </c>
      <c r="G188" s="80">
        <v>6282266.1600000001</v>
      </c>
      <c r="H188" s="42" t="s">
        <v>655</v>
      </c>
      <c r="I188" s="42" t="s">
        <v>737</v>
      </c>
      <c r="J188" s="42"/>
      <c r="K188" s="42"/>
      <c r="L188" s="42"/>
      <c r="M188" s="42"/>
      <c r="N188" s="42"/>
      <c r="O188" s="44"/>
      <c r="P188" s="44"/>
      <c r="Q188" s="44"/>
      <c r="R188" s="44"/>
      <c r="S188" s="41"/>
      <c r="T188" s="41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65"/>
      <c r="AQ188" s="41" t="s">
        <v>825</v>
      </c>
    </row>
    <row r="189" spans="1:43" s="3" customFormat="1" ht="11.25" x14ac:dyDescent="0.2">
      <c r="A189" s="7" t="s">
        <v>804</v>
      </c>
      <c r="B189" s="35" t="s">
        <v>774</v>
      </c>
      <c r="C189" s="21">
        <v>245</v>
      </c>
      <c r="D189" s="7" t="s">
        <v>739</v>
      </c>
      <c r="E189" s="7"/>
      <c r="F189" s="79">
        <v>349094.16</v>
      </c>
      <c r="G189" s="79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3">
        <v>1</v>
      </c>
      <c r="AQ189" s="21" t="s">
        <v>825</v>
      </c>
    </row>
    <row r="190" spans="1:43" s="3" customFormat="1" ht="11.25" x14ac:dyDescent="0.2">
      <c r="A190" s="7" t="s">
        <v>804</v>
      </c>
      <c r="B190" s="35" t="s">
        <v>774</v>
      </c>
      <c r="C190" s="21">
        <v>246</v>
      </c>
      <c r="D190" s="7" t="s">
        <v>741</v>
      </c>
      <c r="E190" s="7"/>
      <c r="F190" s="79">
        <v>346708.21</v>
      </c>
      <c r="G190" s="79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3">
        <v>2</v>
      </c>
      <c r="AQ190" s="21" t="s">
        <v>825</v>
      </c>
    </row>
    <row r="191" spans="1:43" s="3" customFormat="1" ht="11.25" x14ac:dyDescent="0.2">
      <c r="A191" s="7" t="s">
        <v>804</v>
      </c>
      <c r="B191" s="35" t="s">
        <v>774</v>
      </c>
      <c r="C191" s="21">
        <v>247</v>
      </c>
      <c r="D191" s="7" t="s">
        <v>743</v>
      </c>
      <c r="E191" s="7"/>
      <c r="F191" s="79">
        <v>346729.11</v>
      </c>
      <c r="G191" s="79">
        <v>6299189.5700000003</v>
      </c>
      <c r="H191" s="7" t="s">
        <v>549</v>
      </c>
      <c r="I191" s="7" t="s">
        <v>872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3">
        <v>2</v>
      </c>
      <c r="AQ191" s="21" t="s">
        <v>825</v>
      </c>
    </row>
    <row r="192" spans="1:43" s="3" customFormat="1" ht="11.25" x14ac:dyDescent="0.2">
      <c r="A192" s="7" t="s">
        <v>804</v>
      </c>
      <c r="B192" s="35" t="s">
        <v>774</v>
      </c>
      <c r="C192" s="21">
        <v>248</v>
      </c>
      <c r="D192" s="7" t="s">
        <v>744</v>
      </c>
      <c r="E192" s="7"/>
      <c r="F192" s="79">
        <v>346767.38</v>
      </c>
      <c r="G192" s="79">
        <v>6298937.4500000002</v>
      </c>
      <c r="H192" s="7" t="s">
        <v>549</v>
      </c>
      <c r="I192" s="7" t="s">
        <v>873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3">
        <v>2</v>
      </c>
      <c r="AQ192" s="21" t="s">
        <v>825</v>
      </c>
    </row>
    <row r="193" spans="1:43" s="3" customFormat="1" ht="11.25" x14ac:dyDescent="0.2">
      <c r="A193" s="7" t="s">
        <v>804</v>
      </c>
      <c r="B193" s="35" t="s">
        <v>774</v>
      </c>
      <c r="C193" s="21">
        <v>249</v>
      </c>
      <c r="D193" s="7" t="s">
        <v>757</v>
      </c>
      <c r="E193" s="7"/>
      <c r="F193" s="79">
        <v>341866.13</v>
      </c>
      <c r="G193" s="79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3">
        <v>2</v>
      </c>
      <c r="AQ193" s="21" t="s">
        <v>825</v>
      </c>
    </row>
    <row r="194" spans="1:43" s="3" customFormat="1" ht="11.25" x14ac:dyDescent="0.2">
      <c r="A194" s="7" t="s">
        <v>804</v>
      </c>
      <c r="B194" s="35" t="s">
        <v>774</v>
      </c>
      <c r="C194" s="21">
        <v>250</v>
      </c>
      <c r="D194" s="7" t="s">
        <v>745</v>
      </c>
      <c r="E194" s="7"/>
      <c r="F194" s="79">
        <v>341945.51</v>
      </c>
      <c r="G194" s="79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3">
        <v>2</v>
      </c>
      <c r="AQ194" s="21" t="s">
        <v>825</v>
      </c>
    </row>
    <row r="195" spans="1:43" s="3" customFormat="1" ht="11.25" x14ac:dyDescent="0.2">
      <c r="A195" s="7" t="s">
        <v>804</v>
      </c>
      <c r="B195" s="35" t="s">
        <v>774</v>
      </c>
      <c r="C195" s="21">
        <v>251</v>
      </c>
      <c r="D195" s="7" t="s">
        <v>754</v>
      </c>
      <c r="E195" s="7"/>
      <c r="F195" s="79">
        <v>341888.84</v>
      </c>
      <c r="G195" s="79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3">
        <v>1</v>
      </c>
      <c r="AQ195" s="21" t="s">
        <v>825</v>
      </c>
    </row>
    <row r="196" spans="1:43" s="3" customFormat="1" ht="11.25" x14ac:dyDescent="0.2">
      <c r="A196" s="7" t="s">
        <v>804</v>
      </c>
      <c r="B196" s="35" t="s">
        <v>774</v>
      </c>
      <c r="C196" s="21">
        <v>252</v>
      </c>
      <c r="D196" s="7" t="s">
        <v>761</v>
      </c>
      <c r="E196" s="7"/>
      <c r="F196" s="79">
        <v>346645.88</v>
      </c>
      <c r="G196" s="79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3">
        <v>2</v>
      </c>
      <c r="AQ196" s="21" t="s">
        <v>825</v>
      </c>
    </row>
    <row r="197" spans="1:43" s="3" customFormat="1" ht="11.25" x14ac:dyDescent="0.2">
      <c r="A197" s="7" t="s">
        <v>804</v>
      </c>
      <c r="B197" s="35" t="s">
        <v>774</v>
      </c>
      <c r="C197" s="21">
        <v>253</v>
      </c>
      <c r="D197" s="7" t="s">
        <v>766</v>
      </c>
      <c r="E197" s="7"/>
      <c r="F197" s="79">
        <v>346377.37</v>
      </c>
      <c r="G197" s="79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3">
        <v>2</v>
      </c>
      <c r="AQ197" s="21" t="s">
        <v>825</v>
      </c>
    </row>
    <row r="198" spans="1:43" s="16" customFormat="1" ht="11.25" x14ac:dyDescent="0.2">
      <c r="A198" s="42" t="s">
        <v>805</v>
      </c>
      <c r="B198" s="54" t="s">
        <v>774</v>
      </c>
      <c r="C198" s="41">
        <v>255</v>
      </c>
      <c r="D198" s="42" t="s">
        <v>84</v>
      </c>
      <c r="E198" s="42"/>
      <c r="F198" s="78">
        <v>346209.35</v>
      </c>
      <c r="G198" s="80">
        <v>6291674.75</v>
      </c>
      <c r="H198" s="42" t="s">
        <v>561</v>
      </c>
      <c r="I198" s="42" t="s">
        <v>768</v>
      </c>
      <c r="J198" s="42" t="s">
        <v>571</v>
      </c>
      <c r="K198" s="42"/>
      <c r="L198" s="42"/>
      <c r="M198" s="42"/>
      <c r="N198" s="42"/>
      <c r="O198" s="44">
        <v>0.66666666666666663</v>
      </c>
      <c r="P198" s="44">
        <v>0.85416666666666663</v>
      </c>
      <c r="Q198" s="44"/>
      <c r="R198" s="44"/>
      <c r="S198" s="41"/>
      <c r="T198" s="41"/>
      <c r="U198" s="42" t="s">
        <v>173</v>
      </c>
      <c r="V198" s="42" t="s">
        <v>174</v>
      </c>
      <c r="W198" s="42" t="s">
        <v>311</v>
      </c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65">
        <v>1</v>
      </c>
      <c r="AQ198" s="41" t="s">
        <v>825</v>
      </c>
    </row>
    <row r="199" spans="1:43" s="16" customFormat="1" ht="11.25" x14ac:dyDescent="0.2">
      <c r="A199" s="42" t="s">
        <v>805</v>
      </c>
      <c r="B199" s="54" t="s">
        <v>774</v>
      </c>
      <c r="C199" s="41">
        <v>256</v>
      </c>
      <c r="D199" s="42" t="s">
        <v>83</v>
      </c>
      <c r="E199" s="42"/>
      <c r="F199" s="78">
        <v>346361.76</v>
      </c>
      <c r="G199" s="80">
        <v>6291656</v>
      </c>
      <c r="H199" s="42" t="s">
        <v>561</v>
      </c>
      <c r="I199" s="42" t="s">
        <v>769</v>
      </c>
      <c r="J199" s="42" t="s">
        <v>571</v>
      </c>
      <c r="K199" s="42"/>
      <c r="L199" s="42"/>
      <c r="M199" s="42"/>
      <c r="N199" s="42"/>
      <c r="O199" s="44">
        <v>0.27083333333333331</v>
      </c>
      <c r="P199" s="44">
        <v>0.45833333333333331</v>
      </c>
      <c r="Q199" s="44"/>
      <c r="R199" s="44"/>
      <c r="S199" s="41"/>
      <c r="T199" s="41"/>
      <c r="U199" s="42" t="s">
        <v>234</v>
      </c>
      <c r="V199" s="42" t="s">
        <v>232</v>
      </c>
      <c r="W199" s="42" t="s">
        <v>235</v>
      </c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65">
        <v>1</v>
      </c>
      <c r="AQ199" s="41" t="s">
        <v>825</v>
      </c>
    </row>
    <row r="200" spans="1:43" s="3" customFormat="1" ht="11.25" x14ac:dyDescent="0.2">
      <c r="A200" s="7" t="s">
        <v>804</v>
      </c>
      <c r="B200" s="35" t="s">
        <v>774</v>
      </c>
      <c r="C200" s="21">
        <v>257</v>
      </c>
      <c r="D200" s="7" t="s">
        <v>787</v>
      </c>
      <c r="E200" s="7"/>
      <c r="F200" s="79">
        <v>353519.68</v>
      </c>
      <c r="G200" s="79">
        <v>6295592.8300000001</v>
      </c>
      <c r="H200" s="7" t="s">
        <v>551</v>
      </c>
      <c r="I200" s="7" t="s">
        <v>788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3">
        <v>3</v>
      </c>
      <c r="AQ200" s="21" t="s">
        <v>825</v>
      </c>
    </row>
    <row r="201" spans="1:43" s="3" customFormat="1" ht="11.25" x14ac:dyDescent="0.2">
      <c r="A201" s="7" t="s">
        <v>804</v>
      </c>
      <c r="B201" s="35" t="s">
        <v>774</v>
      </c>
      <c r="C201" s="21">
        <v>258</v>
      </c>
      <c r="D201" s="7" t="s">
        <v>787</v>
      </c>
      <c r="E201" s="7"/>
      <c r="F201" s="79">
        <v>353519.68</v>
      </c>
      <c r="G201" s="79">
        <v>6295592.8300000001</v>
      </c>
      <c r="H201" s="7" t="s">
        <v>551</v>
      </c>
      <c r="I201" s="7" t="s">
        <v>788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3">
        <v>2</v>
      </c>
      <c r="AQ201" s="21" t="s">
        <v>825</v>
      </c>
    </row>
    <row r="202" spans="1:43" s="3" customFormat="1" ht="11.25" x14ac:dyDescent="0.2">
      <c r="A202" s="7" t="s">
        <v>804</v>
      </c>
      <c r="B202" s="35" t="s">
        <v>774</v>
      </c>
      <c r="C202" s="21">
        <v>259</v>
      </c>
      <c r="D202" s="7" t="s">
        <v>792</v>
      </c>
      <c r="E202" s="7"/>
      <c r="F202" s="79">
        <v>345969.68</v>
      </c>
      <c r="G202" s="79">
        <v>6298798.8799999999</v>
      </c>
      <c r="H202" s="7" t="s">
        <v>549</v>
      </c>
      <c r="I202" s="7" t="s">
        <v>794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797</v>
      </c>
      <c r="W202" s="7" t="s">
        <v>798</v>
      </c>
      <c r="X202" s="7" t="s">
        <v>799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3">
        <v>2</v>
      </c>
      <c r="AQ202" s="21" t="s">
        <v>825</v>
      </c>
    </row>
    <row r="203" spans="1:43" s="3" customFormat="1" ht="11.25" x14ac:dyDescent="0.2">
      <c r="A203" s="7" t="s">
        <v>804</v>
      </c>
      <c r="B203" s="35" t="s">
        <v>774</v>
      </c>
      <c r="C203" s="21">
        <v>260</v>
      </c>
      <c r="D203" s="7" t="s">
        <v>97</v>
      </c>
      <c r="E203" s="7"/>
      <c r="F203" s="79">
        <v>346495.25</v>
      </c>
      <c r="G203" s="79">
        <v>6298870.2199999997</v>
      </c>
      <c r="H203" s="7" t="s">
        <v>549</v>
      </c>
      <c r="I203" s="7" t="s">
        <v>795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797</v>
      </c>
      <c r="W203" s="7" t="s">
        <v>798</v>
      </c>
      <c r="X203" s="7" t="s">
        <v>799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3">
        <v>2</v>
      </c>
      <c r="AQ203" s="21" t="s">
        <v>825</v>
      </c>
    </row>
    <row r="204" spans="1:43" s="3" customFormat="1" ht="11.25" x14ac:dyDescent="0.2">
      <c r="A204" s="7" t="s">
        <v>804</v>
      </c>
      <c r="B204" s="35" t="s">
        <v>774</v>
      </c>
      <c r="C204" s="21">
        <v>261</v>
      </c>
      <c r="D204" s="7" t="s">
        <v>793</v>
      </c>
      <c r="E204" s="7"/>
      <c r="F204" s="79">
        <v>346985.25</v>
      </c>
      <c r="G204" s="79">
        <v>6298937.6900000004</v>
      </c>
      <c r="H204" s="7" t="s">
        <v>549</v>
      </c>
      <c r="I204" s="7" t="s">
        <v>796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 t="s">
        <v>802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3">
        <v>2</v>
      </c>
      <c r="AQ204" s="21" t="s">
        <v>825</v>
      </c>
    </row>
    <row r="205" spans="1:43" s="3" customFormat="1" ht="11.25" x14ac:dyDescent="0.2">
      <c r="A205" s="7" t="s">
        <v>804</v>
      </c>
      <c r="B205" s="35" t="s">
        <v>775</v>
      </c>
      <c r="C205" s="21">
        <v>262</v>
      </c>
      <c r="D205" s="7" t="s">
        <v>87</v>
      </c>
      <c r="E205" s="7"/>
      <c r="F205" s="79">
        <v>348267.84</v>
      </c>
      <c r="G205" s="79">
        <v>6287444.2599999998</v>
      </c>
      <c r="H205" s="7" t="s">
        <v>557</v>
      </c>
      <c r="I205" s="7" t="s">
        <v>827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828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3">
        <v>2</v>
      </c>
      <c r="AQ205" s="21" t="s">
        <v>825</v>
      </c>
    </row>
    <row r="206" spans="1:43" s="3" customFormat="1" ht="11.25" x14ac:dyDescent="0.2">
      <c r="A206" s="7" t="s">
        <v>804</v>
      </c>
      <c r="B206" s="35" t="s">
        <v>775</v>
      </c>
      <c r="C206" s="21">
        <v>263</v>
      </c>
      <c r="D206" s="7" t="s">
        <v>62</v>
      </c>
      <c r="E206" s="7"/>
      <c r="F206" s="79">
        <v>347234.15</v>
      </c>
      <c r="G206" s="79">
        <v>6304104.2999999998</v>
      </c>
      <c r="H206" s="7" t="s">
        <v>554</v>
      </c>
      <c r="I206" s="7" t="s">
        <v>829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3">
        <v>3</v>
      </c>
      <c r="AQ206" s="21" t="s">
        <v>825</v>
      </c>
    </row>
    <row r="207" spans="1:43" s="3" customFormat="1" ht="11.25" x14ac:dyDescent="0.2">
      <c r="A207" s="7" t="s">
        <v>804</v>
      </c>
      <c r="B207" s="35" t="s">
        <v>775</v>
      </c>
      <c r="C207" s="21">
        <v>264</v>
      </c>
      <c r="D207" s="7" t="s">
        <v>66</v>
      </c>
      <c r="E207" s="7"/>
      <c r="F207" s="79">
        <v>346972.42</v>
      </c>
      <c r="G207" s="79">
        <v>6298497.4900000002</v>
      </c>
      <c r="H207" s="7" t="s">
        <v>549</v>
      </c>
      <c r="I207" s="7" t="s">
        <v>842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3">
        <v>4</v>
      </c>
      <c r="AQ207" s="21" t="s">
        <v>825</v>
      </c>
    </row>
    <row r="208" spans="1:43" s="3" customFormat="1" ht="11.25" x14ac:dyDescent="0.2">
      <c r="A208" s="7" t="s">
        <v>804</v>
      </c>
      <c r="B208" s="35" t="s">
        <v>775</v>
      </c>
      <c r="C208" s="21">
        <v>265</v>
      </c>
      <c r="D208" s="7" t="s">
        <v>45</v>
      </c>
      <c r="E208" s="7"/>
      <c r="F208" s="79">
        <v>342809.34</v>
      </c>
      <c r="G208" s="79">
        <v>6306823.6399999997</v>
      </c>
      <c r="H208" s="7" t="s">
        <v>553</v>
      </c>
      <c r="I208" s="7" t="s">
        <v>843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3">
        <v>4</v>
      </c>
      <c r="AQ208" s="21" t="s">
        <v>825</v>
      </c>
    </row>
    <row r="209" spans="1:43" s="3" customFormat="1" ht="11.25" x14ac:dyDescent="0.2">
      <c r="A209" s="7" t="s">
        <v>804</v>
      </c>
      <c r="B209" s="35" t="s">
        <v>775</v>
      </c>
      <c r="C209" s="21">
        <v>266</v>
      </c>
      <c r="D209" s="7" t="s">
        <v>119</v>
      </c>
      <c r="E209" s="7"/>
      <c r="F209" s="79">
        <v>345540.33</v>
      </c>
      <c r="G209" s="79">
        <v>6287776.1799999997</v>
      </c>
      <c r="H209" s="7" t="s">
        <v>558</v>
      </c>
      <c r="I209" s="7" t="s">
        <v>844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3">
        <v>2</v>
      </c>
      <c r="AQ209" s="21" t="s">
        <v>825</v>
      </c>
    </row>
    <row r="210" spans="1:43" s="3" customFormat="1" ht="11.25" x14ac:dyDescent="0.2">
      <c r="A210" s="7" t="s">
        <v>804</v>
      </c>
      <c r="B210" s="35" t="s">
        <v>775</v>
      </c>
      <c r="C210" s="21">
        <v>267</v>
      </c>
      <c r="D210" s="7" t="s">
        <v>119</v>
      </c>
      <c r="E210" s="7"/>
      <c r="F210" s="79">
        <v>345540.33</v>
      </c>
      <c r="G210" s="79">
        <v>6287776.1799999997</v>
      </c>
      <c r="H210" s="7" t="s">
        <v>558</v>
      </c>
      <c r="I210" s="7" t="s">
        <v>844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3">
        <v>2</v>
      </c>
      <c r="AQ210" s="21" t="s">
        <v>825</v>
      </c>
    </row>
    <row r="211" spans="1:43" s="3" customFormat="1" ht="11.25" x14ac:dyDescent="0.2">
      <c r="A211" s="7" t="s">
        <v>804</v>
      </c>
      <c r="B211" s="35" t="s">
        <v>775</v>
      </c>
      <c r="C211" s="21">
        <v>268</v>
      </c>
      <c r="D211" s="7" t="s">
        <v>119</v>
      </c>
      <c r="E211" s="7"/>
      <c r="F211" s="79">
        <v>345540.33</v>
      </c>
      <c r="G211" s="79">
        <v>6287776.1799999997</v>
      </c>
      <c r="H211" s="7" t="s">
        <v>558</v>
      </c>
      <c r="I211" s="7" t="s">
        <v>844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3">
        <v>5</v>
      </c>
      <c r="AQ211" s="21" t="s">
        <v>825</v>
      </c>
    </row>
    <row r="212" spans="1:43" s="3" customFormat="1" ht="11.25" x14ac:dyDescent="0.2">
      <c r="A212" s="7" t="s">
        <v>804</v>
      </c>
      <c r="B212" s="35" t="s">
        <v>775</v>
      </c>
      <c r="C212" s="21">
        <v>269</v>
      </c>
      <c r="D212" s="7" t="s">
        <v>119</v>
      </c>
      <c r="E212" s="7"/>
      <c r="F212" s="79">
        <v>345540.33</v>
      </c>
      <c r="G212" s="79">
        <v>6287776.1799999997</v>
      </c>
      <c r="H212" s="7" t="s">
        <v>558</v>
      </c>
      <c r="I212" s="7" t="s">
        <v>844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916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3">
        <v>2</v>
      </c>
      <c r="AQ212" s="21" t="s">
        <v>825</v>
      </c>
    </row>
    <row r="213" spans="1:43" s="3" customFormat="1" ht="11.25" x14ac:dyDescent="0.2">
      <c r="A213" s="7" t="s">
        <v>804</v>
      </c>
      <c r="B213" s="35" t="s">
        <v>775</v>
      </c>
      <c r="C213" s="21">
        <v>270</v>
      </c>
      <c r="D213" s="7" t="s">
        <v>106</v>
      </c>
      <c r="E213" s="7"/>
      <c r="F213" s="79">
        <v>346022.13</v>
      </c>
      <c r="G213" s="79">
        <v>6296456.4100000001</v>
      </c>
      <c r="H213" s="7" t="s">
        <v>549</v>
      </c>
      <c r="I213" s="7" t="s">
        <v>845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3">
        <v>2</v>
      </c>
      <c r="AQ213" s="21" t="s">
        <v>855</v>
      </c>
    </row>
    <row r="214" spans="1:43" s="3" customFormat="1" ht="11.25" x14ac:dyDescent="0.2">
      <c r="A214" s="7" t="s">
        <v>804</v>
      </c>
      <c r="B214" s="35" t="s">
        <v>775</v>
      </c>
      <c r="C214" s="21">
        <v>271</v>
      </c>
      <c r="D214" s="7" t="s">
        <v>53</v>
      </c>
      <c r="E214" s="7"/>
      <c r="F214" s="79">
        <v>348617.96</v>
      </c>
      <c r="G214" s="79">
        <v>6297033.2999999998</v>
      </c>
      <c r="H214" s="7" t="s">
        <v>551</v>
      </c>
      <c r="I214" s="7" t="s">
        <v>850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3">
        <v>4</v>
      </c>
      <c r="AQ214" s="21" t="s">
        <v>855</v>
      </c>
    </row>
    <row r="215" spans="1:43" s="3" customFormat="1" ht="11.25" x14ac:dyDescent="0.2">
      <c r="A215" s="7" t="s">
        <v>804</v>
      </c>
      <c r="B215" s="35" t="s">
        <v>775</v>
      </c>
      <c r="C215" s="21">
        <v>272</v>
      </c>
      <c r="D215" s="7" t="s">
        <v>56</v>
      </c>
      <c r="E215" s="7"/>
      <c r="F215" s="79">
        <v>346025.17</v>
      </c>
      <c r="G215" s="79">
        <v>6296416.5199999996</v>
      </c>
      <c r="H215" s="7" t="s">
        <v>549</v>
      </c>
      <c r="I215" s="7" t="s">
        <v>851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3">
        <v>4</v>
      </c>
      <c r="AQ215" s="21" t="s">
        <v>855</v>
      </c>
    </row>
    <row r="216" spans="1:43" s="3" customFormat="1" ht="11.25" x14ac:dyDescent="0.2">
      <c r="A216" s="7" t="s">
        <v>804</v>
      </c>
      <c r="B216" s="35" t="s">
        <v>775</v>
      </c>
      <c r="C216" s="21">
        <v>273</v>
      </c>
      <c r="D216" s="7" t="s">
        <v>65</v>
      </c>
      <c r="E216" s="7"/>
      <c r="F216" s="79">
        <v>348682.44</v>
      </c>
      <c r="G216" s="79">
        <v>6297083.3300000001</v>
      </c>
      <c r="H216" s="7" t="s">
        <v>551</v>
      </c>
      <c r="I216" s="7" t="s">
        <v>852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3">
        <v>4</v>
      </c>
      <c r="AQ216" s="21" t="s">
        <v>855</v>
      </c>
    </row>
    <row r="217" spans="1:43" s="3" customFormat="1" ht="11.25" x14ac:dyDescent="0.2">
      <c r="A217" s="7" t="s">
        <v>804</v>
      </c>
      <c r="B217" s="35" t="s">
        <v>775</v>
      </c>
      <c r="C217" s="21">
        <v>274</v>
      </c>
      <c r="D217" s="7" t="s">
        <v>76</v>
      </c>
      <c r="E217" s="7"/>
      <c r="F217" s="79">
        <v>353516.89</v>
      </c>
      <c r="G217" s="79">
        <v>6295579.6200000001</v>
      </c>
      <c r="H217" s="7" t="s">
        <v>551</v>
      </c>
      <c r="I217" s="7" t="s">
        <v>853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3">
        <v>4</v>
      </c>
      <c r="AQ217" s="21" t="s">
        <v>855</v>
      </c>
    </row>
    <row r="218" spans="1:43" s="3" customFormat="1" ht="11.25" x14ac:dyDescent="0.2">
      <c r="A218" s="7" t="s">
        <v>804</v>
      </c>
      <c r="B218" s="35" t="s">
        <v>775</v>
      </c>
      <c r="C218" s="21">
        <v>275</v>
      </c>
      <c r="D218" s="7" t="s">
        <v>105</v>
      </c>
      <c r="E218" s="7"/>
      <c r="F218" s="79">
        <v>346337.71</v>
      </c>
      <c r="G218" s="79">
        <v>6299501.46</v>
      </c>
      <c r="H218" s="7" t="s">
        <v>549</v>
      </c>
      <c r="I218" s="7" t="s">
        <v>854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3">
        <v>3</v>
      </c>
      <c r="AQ218" s="21" t="s">
        <v>855</v>
      </c>
    </row>
    <row r="219" spans="1:43" s="3" customFormat="1" ht="11.25" x14ac:dyDescent="0.2">
      <c r="A219" s="7" t="s">
        <v>804</v>
      </c>
      <c r="B219" s="35" t="s">
        <v>123</v>
      </c>
      <c r="C219" s="21">
        <v>276</v>
      </c>
      <c r="D219" s="7" t="s">
        <v>57</v>
      </c>
      <c r="E219" s="7"/>
      <c r="F219" s="79">
        <v>353356.59</v>
      </c>
      <c r="G219" s="79">
        <v>6294384.4500000002</v>
      </c>
      <c r="H219" s="7" t="s">
        <v>556</v>
      </c>
      <c r="I219" s="7" t="s">
        <v>856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860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3">
        <v>3</v>
      </c>
      <c r="AQ219" s="21" t="s">
        <v>869</v>
      </c>
    </row>
    <row r="220" spans="1:43" s="3" customFormat="1" ht="11.25" x14ac:dyDescent="0.2">
      <c r="A220" s="7" t="s">
        <v>804</v>
      </c>
      <c r="B220" s="35" t="s">
        <v>123</v>
      </c>
      <c r="C220" s="21">
        <v>277</v>
      </c>
      <c r="D220" s="7" t="s">
        <v>664</v>
      </c>
      <c r="E220" s="7"/>
      <c r="F220" s="79">
        <v>352636.11</v>
      </c>
      <c r="G220" s="79">
        <v>6286935.8300000001</v>
      </c>
      <c r="H220" s="7" t="s">
        <v>559</v>
      </c>
      <c r="I220" s="7" t="s">
        <v>857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3">
        <v>2</v>
      </c>
      <c r="AQ220" s="21" t="s">
        <v>869</v>
      </c>
    </row>
    <row r="221" spans="1:43" s="3" customFormat="1" ht="11.25" x14ac:dyDescent="0.2">
      <c r="A221" s="7" t="s">
        <v>804</v>
      </c>
      <c r="B221" s="35" t="s">
        <v>123</v>
      </c>
      <c r="C221" s="21">
        <v>278</v>
      </c>
      <c r="D221" s="7" t="s">
        <v>104</v>
      </c>
      <c r="E221" s="7"/>
      <c r="F221" s="79">
        <v>354187.54</v>
      </c>
      <c r="G221" s="79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3">
        <v>2</v>
      </c>
      <c r="AQ221" s="21" t="s">
        <v>869</v>
      </c>
    </row>
    <row r="222" spans="1:43" s="3" customFormat="1" ht="11.25" x14ac:dyDescent="0.2">
      <c r="A222" s="7" t="s">
        <v>804</v>
      </c>
      <c r="B222" s="35" t="s">
        <v>123</v>
      </c>
      <c r="C222" s="21">
        <v>279</v>
      </c>
      <c r="D222" s="7" t="s">
        <v>47</v>
      </c>
      <c r="E222" s="7"/>
      <c r="F222" s="79">
        <v>343858.5</v>
      </c>
      <c r="G222" s="79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861</v>
      </c>
      <c r="W222" s="7" t="s">
        <v>224</v>
      </c>
      <c r="X222" s="7" t="s">
        <v>862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3">
        <v>4</v>
      </c>
      <c r="AQ222" s="21" t="s">
        <v>869</v>
      </c>
    </row>
    <row r="223" spans="1:43" s="3" customFormat="1" ht="11.25" x14ac:dyDescent="0.2">
      <c r="A223" s="7" t="s">
        <v>804</v>
      </c>
      <c r="B223" s="35" t="s">
        <v>123</v>
      </c>
      <c r="C223" s="21">
        <v>280</v>
      </c>
      <c r="D223" s="7" t="s">
        <v>660</v>
      </c>
      <c r="E223" s="7"/>
      <c r="F223" s="79">
        <v>339945.54</v>
      </c>
      <c r="G223" s="79">
        <v>6297310.6100000003</v>
      </c>
      <c r="H223" s="7" t="s">
        <v>546</v>
      </c>
      <c r="I223" s="7" t="s">
        <v>858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3">
        <v>2</v>
      </c>
      <c r="AQ223" s="21" t="s">
        <v>869</v>
      </c>
    </row>
    <row r="224" spans="1:43" s="3" customFormat="1" ht="11.25" x14ac:dyDescent="0.2">
      <c r="A224" s="7" t="s">
        <v>804</v>
      </c>
      <c r="B224" s="35" t="s">
        <v>123</v>
      </c>
      <c r="C224" s="21">
        <v>281</v>
      </c>
      <c r="D224" s="7" t="s">
        <v>663</v>
      </c>
      <c r="E224" s="7"/>
      <c r="F224" s="79">
        <v>339845.82</v>
      </c>
      <c r="G224" s="79">
        <v>6297447.5999999996</v>
      </c>
      <c r="H224" s="7" t="s">
        <v>546</v>
      </c>
      <c r="I224" s="7" t="s">
        <v>859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863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3">
        <v>3</v>
      </c>
      <c r="AQ224" s="21" t="s">
        <v>869</v>
      </c>
    </row>
    <row r="225" spans="1:43" s="3" customFormat="1" ht="11.25" x14ac:dyDescent="0.2">
      <c r="A225" s="7" t="s">
        <v>804</v>
      </c>
      <c r="B225" s="35" t="s">
        <v>775</v>
      </c>
      <c r="C225" s="21">
        <v>282</v>
      </c>
      <c r="D225" s="7" t="s">
        <v>75</v>
      </c>
      <c r="E225" s="7"/>
      <c r="F225" s="79">
        <v>242953.86</v>
      </c>
      <c r="G225" s="79">
        <v>6297545.1200000001</v>
      </c>
      <c r="H225" s="7" t="s">
        <v>549</v>
      </c>
      <c r="I225" s="7" t="s">
        <v>876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3">
        <v>2</v>
      </c>
      <c r="AQ225" s="21"/>
    </row>
    <row r="226" spans="1:43" s="3" customFormat="1" ht="11.25" x14ac:dyDescent="0.2">
      <c r="A226" s="7" t="s">
        <v>804</v>
      </c>
      <c r="B226" s="35" t="s">
        <v>775</v>
      </c>
      <c r="C226" s="21">
        <v>283</v>
      </c>
      <c r="D226" s="7" t="s">
        <v>29</v>
      </c>
      <c r="E226" s="7"/>
      <c r="F226" s="79">
        <v>342804.63</v>
      </c>
      <c r="G226" s="79">
        <v>6297184.5300000003</v>
      </c>
      <c r="H226" s="7" t="s">
        <v>550</v>
      </c>
      <c r="I226" s="7" t="s">
        <v>875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3">
        <v>2</v>
      </c>
      <c r="AQ226" s="21"/>
    </row>
    <row r="227" spans="1:43" s="3" customFormat="1" ht="11.25" x14ac:dyDescent="0.2">
      <c r="A227" s="7" t="s">
        <v>804</v>
      </c>
      <c r="B227" s="35" t="s">
        <v>775</v>
      </c>
      <c r="C227" s="21">
        <v>284</v>
      </c>
      <c r="D227" s="7" t="s">
        <v>46</v>
      </c>
      <c r="E227" s="7"/>
      <c r="F227" s="79">
        <v>346825.39</v>
      </c>
      <c r="G227" s="79">
        <v>6298500.8799999999</v>
      </c>
      <c r="H227" s="7" t="s">
        <v>549</v>
      </c>
      <c r="I227" s="7" t="s">
        <v>886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3">
        <v>2</v>
      </c>
      <c r="AQ227" s="21"/>
    </row>
    <row r="228" spans="1:43" s="3" customFormat="1" ht="11.25" x14ac:dyDescent="0.2">
      <c r="A228" s="7" t="s">
        <v>804</v>
      </c>
      <c r="B228" s="35" t="s">
        <v>775</v>
      </c>
      <c r="C228" s="21">
        <v>285</v>
      </c>
      <c r="D228" s="7" t="s">
        <v>25</v>
      </c>
      <c r="E228" s="7"/>
      <c r="F228" s="79">
        <v>347012.18</v>
      </c>
      <c r="G228" s="79">
        <v>6298353.4299999997</v>
      </c>
      <c r="H228" s="7" t="s">
        <v>549</v>
      </c>
      <c r="I228" s="7" t="s">
        <v>887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3">
        <v>2</v>
      </c>
      <c r="AQ228" s="21"/>
    </row>
    <row r="229" spans="1:43" s="3" customFormat="1" ht="11.25" x14ac:dyDescent="0.2">
      <c r="A229" s="7" t="s">
        <v>804</v>
      </c>
      <c r="B229" s="35" t="s">
        <v>775</v>
      </c>
      <c r="C229" s="21">
        <v>286</v>
      </c>
      <c r="D229" s="7" t="s">
        <v>889</v>
      </c>
      <c r="E229" s="7"/>
      <c r="F229" s="79">
        <v>343935.43</v>
      </c>
      <c r="G229" s="79">
        <v>6297521.7599999998</v>
      </c>
      <c r="H229" s="7" t="s">
        <v>550</v>
      </c>
      <c r="I229" s="7" t="s">
        <v>890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891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3">
        <v>2</v>
      </c>
      <c r="AQ229" s="21"/>
    </row>
    <row r="230" spans="1:43" s="90" customFormat="1" ht="11.25" x14ac:dyDescent="0.2">
      <c r="A230" s="84" t="s">
        <v>804</v>
      </c>
      <c r="B230" s="85" t="s">
        <v>775</v>
      </c>
      <c r="C230" s="86">
        <v>287</v>
      </c>
      <c r="D230" s="84" t="s">
        <v>986</v>
      </c>
      <c r="E230" s="84"/>
      <c r="F230" s="84">
        <v>346745.57</v>
      </c>
      <c r="G230" s="84">
        <v>6305333.6500000004</v>
      </c>
      <c r="H230" s="87" t="s">
        <v>554</v>
      </c>
      <c r="I230" s="84" t="s">
        <v>987</v>
      </c>
      <c r="J230" s="84" t="s">
        <v>567</v>
      </c>
      <c r="K230" s="84"/>
      <c r="L230" s="84"/>
      <c r="M230" s="84"/>
      <c r="N230" s="84"/>
      <c r="O230" s="88">
        <v>0.27083333333333331</v>
      </c>
      <c r="P230" s="88">
        <v>0.41666666666666669</v>
      </c>
      <c r="Q230" s="89">
        <v>0.66666666666666663</v>
      </c>
      <c r="R230" s="89">
        <v>0.89583333333333337</v>
      </c>
      <c r="S230" s="86"/>
      <c r="T230" s="86"/>
      <c r="U230" s="84" t="s">
        <v>988</v>
      </c>
      <c r="V230" s="84" t="s">
        <v>989</v>
      </c>
      <c r="W230" s="84" t="s">
        <v>990</v>
      </c>
      <c r="X230" s="84" t="s">
        <v>991</v>
      </c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6">
        <v>3</v>
      </c>
      <c r="AQ230" s="86" t="s">
        <v>992</v>
      </c>
    </row>
    <row r="231" spans="1:43" s="3" customFormat="1" ht="11.25" x14ac:dyDescent="0.2">
      <c r="A231" s="7" t="s">
        <v>804</v>
      </c>
      <c r="B231" s="35" t="s">
        <v>123</v>
      </c>
      <c r="C231" s="21">
        <v>288</v>
      </c>
      <c r="D231" s="7" t="s">
        <v>67</v>
      </c>
      <c r="E231" s="7"/>
      <c r="F231" s="79">
        <v>345463.63</v>
      </c>
      <c r="G231" s="79">
        <v>6287953.2300000004</v>
      </c>
      <c r="H231" s="37" t="s">
        <v>558</v>
      </c>
      <c r="I231" s="7" t="s">
        <v>892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3">
        <v>3</v>
      </c>
      <c r="AQ231" s="21"/>
    </row>
    <row r="232" spans="1:43" s="3" customFormat="1" ht="11.25" x14ac:dyDescent="0.2">
      <c r="A232" s="7" t="s">
        <v>804</v>
      </c>
      <c r="B232" s="35" t="s">
        <v>775</v>
      </c>
      <c r="C232" s="21">
        <v>289</v>
      </c>
      <c r="D232" s="7" t="s">
        <v>894</v>
      </c>
      <c r="E232" s="7"/>
      <c r="F232" s="79">
        <v>343515.18</v>
      </c>
      <c r="G232" s="79">
        <v>6293341.1699999999</v>
      </c>
      <c r="H232" s="37" t="s">
        <v>898</v>
      </c>
      <c r="I232" s="7" t="s">
        <v>896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3">
        <v>1</v>
      </c>
      <c r="AQ232" s="21"/>
    </row>
    <row r="233" spans="1:43" s="3" customFormat="1" ht="11.25" x14ac:dyDescent="0.2">
      <c r="A233" s="7" t="s">
        <v>804</v>
      </c>
      <c r="B233" s="35" t="s">
        <v>775</v>
      </c>
      <c r="C233" s="21">
        <v>290</v>
      </c>
      <c r="D233" s="7" t="s">
        <v>895</v>
      </c>
      <c r="E233" s="7"/>
      <c r="F233" s="79">
        <v>347173.7</v>
      </c>
      <c r="G233" s="79">
        <v>6303519.1699999999</v>
      </c>
      <c r="H233" s="37" t="s">
        <v>554</v>
      </c>
      <c r="I233" s="7" t="s">
        <v>897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899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3">
        <v>1</v>
      </c>
      <c r="AQ233" s="21"/>
    </row>
    <row r="234" spans="1:43" s="3" customFormat="1" ht="11.25" x14ac:dyDescent="0.2">
      <c r="A234" s="7" t="s">
        <v>804</v>
      </c>
      <c r="B234" s="35" t="s">
        <v>936</v>
      </c>
      <c r="C234" s="21">
        <v>291</v>
      </c>
      <c r="D234" s="7" t="s">
        <v>901</v>
      </c>
      <c r="E234" s="7"/>
      <c r="F234" s="79">
        <v>347173.7</v>
      </c>
      <c r="G234" s="77">
        <v>6303519.1699999999</v>
      </c>
      <c r="H234" s="7" t="s">
        <v>552</v>
      </c>
      <c r="I234" s="7" t="s">
        <v>902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903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904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3">
        <v>2</v>
      </c>
      <c r="AQ234" s="21"/>
    </row>
    <row r="235" spans="1:43" s="3" customFormat="1" ht="11.25" x14ac:dyDescent="0.2">
      <c r="A235" s="7" t="s">
        <v>804</v>
      </c>
      <c r="B235" s="35" t="s">
        <v>775</v>
      </c>
      <c r="C235" s="21">
        <v>292</v>
      </c>
      <c r="D235" s="7" t="s">
        <v>909</v>
      </c>
      <c r="E235" s="7"/>
      <c r="F235" s="79">
        <v>348564.92</v>
      </c>
      <c r="G235" s="79">
        <v>6285842.5199999996</v>
      </c>
      <c r="H235" s="37" t="s">
        <v>563</v>
      </c>
      <c r="I235" s="7" t="s">
        <v>905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913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3">
        <v>2</v>
      </c>
      <c r="AQ235" s="21"/>
    </row>
    <row r="236" spans="1:43" s="3" customFormat="1" ht="11.25" x14ac:dyDescent="0.2">
      <c r="A236" s="7" t="s">
        <v>804</v>
      </c>
      <c r="B236" s="35" t="s">
        <v>775</v>
      </c>
      <c r="C236" s="21">
        <v>293</v>
      </c>
      <c r="D236" s="7" t="s">
        <v>910</v>
      </c>
      <c r="E236" s="7"/>
      <c r="F236" s="79">
        <v>348657.85</v>
      </c>
      <c r="G236" s="79">
        <v>6284905.2300000004</v>
      </c>
      <c r="H236" s="37" t="s">
        <v>563</v>
      </c>
      <c r="I236" s="7" t="s">
        <v>906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3">
        <v>2</v>
      </c>
      <c r="AQ236" s="21"/>
    </row>
    <row r="237" spans="1:43" s="3" customFormat="1" ht="11.25" x14ac:dyDescent="0.2">
      <c r="A237" s="7" t="s">
        <v>804</v>
      </c>
      <c r="B237" s="35" t="s">
        <v>775</v>
      </c>
      <c r="C237" s="21">
        <v>294</v>
      </c>
      <c r="D237" s="7" t="s">
        <v>911</v>
      </c>
      <c r="E237" s="7"/>
      <c r="F237" s="79">
        <v>354329</v>
      </c>
      <c r="G237" s="79">
        <v>6295410.0800000001</v>
      </c>
      <c r="H237" s="37" t="s">
        <v>556</v>
      </c>
      <c r="I237" s="7" t="s">
        <v>907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3">
        <v>2</v>
      </c>
      <c r="AQ237" s="21"/>
    </row>
    <row r="238" spans="1:43" s="3" customFormat="1" ht="11.25" x14ac:dyDescent="0.2">
      <c r="A238" s="7" t="s">
        <v>804</v>
      </c>
      <c r="B238" s="35" t="s">
        <v>775</v>
      </c>
      <c r="C238" s="21">
        <v>295</v>
      </c>
      <c r="D238" s="7" t="s">
        <v>912</v>
      </c>
      <c r="E238" s="7"/>
      <c r="F238" s="79">
        <v>354874.43</v>
      </c>
      <c r="G238" s="79">
        <v>6295292.1299999999</v>
      </c>
      <c r="H238" s="37" t="s">
        <v>556</v>
      </c>
      <c r="I238" s="7" t="s">
        <v>908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3">
        <v>2</v>
      </c>
      <c r="AQ238" s="21"/>
    </row>
    <row r="239" spans="1:43" s="3" customFormat="1" ht="11.25" x14ac:dyDescent="0.2">
      <c r="A239" s="7" t="s">
        <v>804</v>
      </c>
      <c r="B239" s="35" t="s">
        <v>775</v>
      </c>
      <c r="C239" s="21">
        <v>296</v>
      </c>
      <c r="D239" s="7" t="s">
        <v>110</v>
      </c>
      <c r="E239" s="7" t="s">
        <v>111</v>
      </c>
      <c r="F239" s="79">
        <v>351574.8</v>
      </c>
      <c r="G239" s="79">
        <v>6296069.79</v>
      </c>
      <c r="H239" s="37" t="s">
        <v>551</v>
      </c>
      <c r="I239" s="7" t="s">
        <v>917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3">
        <v>3</v>
      </c>
      <c r="AQ239" s="21"/>
    </row>
    <row r="240" spans="1:43" s="3" customFormat="1" ht="11.25" x14ac:dyDescent="0.2">
      <c r="A240" s="7" t="s">
        <v>804</v>
      </c>
      <c r="B240" s="35" t="s">
        <v>936</v>
      </c>
      <c r="C240" s="21">
        <v>297</v>
      </c>
      <c r="D240" s="7" t="s">
        <v>929</v>
      </c>
      <c r="E240" s="7"/>
      <c r="F240" s="79">
        <v>346251.46</v>
      </c>
      <c r="G240" s="79">
        <v>6299460.0700000003</v>
      </c>
      <c r="H240" s="37" t="s">
        <v>549</v>
      </c>
      <c r="I240" s="7" t="s">
        <v>928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930</v>
      </c>
      <c r="X240" s="7" t="s">
        <v>931</v>
      </c>
      <c r="Y240" s="7" t="s">
        <v>932</v>
      </c>
      <c r="Z240" s="7" t="s">
        <v>802</v>
      </c>
      <c r="AA240" s="7" t="s">
        <v>800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3">
        <v>3</v>
      </c>
      <c r="AQ240" s="21"/>
    </row>
    <row r="241" spans="1:43" s="3" customFormat="1" ht="11.25" x14ac:dyDescent="0.2">
      <c r="A241" s="7" t="s">
        <v>804</v>
      </c>
      <c r="B241" s="35" t="s">
        <v>123</v>
      </c>
      <c r="C241" s="21">
        <v>298</v>
      </c>
      <c r="D241" s="7" t="s">
        <v>109</v>
      </c>
      <c r="E241" s="7"/>
      <c r="F241" s="79">
        <v>346391.5</v>
      </c>
      <c r="G241" s="79">
        <v>6299500.1399999997</v>
      </c>
      <c r="H241" s="37" t="s">
        <v>549</v>
      </c>
      <c r="I241" s="37" t="s">
        <v>926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3">
        <v>4</v>
      </c>
      <c r="AQ241" s="21"/>
    </row>
    <row r="242" spans="1:43" s="3" customFormat="1" ht="11.25" x14ac:dyDescent="0.2">
      <c r="A242" s="7" t="s">
        <v>804</v>
      </c>
      <c r="B242" s="35" t="s">
        <v>123</v>
      </c>
      <c r="C242" s="21">
        <v>299</v>
      </c>
      <c r="D242" s="7" t="s">
        <v>104</v>
      </c>
      <c r="E242" s="7"/>
      <c r="F242" s="79">
        <v>354187.54</v>
      </c>
      <c r="G242" s="79">
        <v>6304550.2599999998</v>
      </c>
      <c r="H242" s="37" t="s">
        <v>562</v>
      </c>
      <c r="I242" s="37" t="s">
        <v>933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918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3">
        <v>2</v>
      </c>
      <c r="AQ242" s="21"/>
    </row>
    <row r="243" spans="1:43" s="3" customFormat="1" ht="11.25" x14ac:dyDescent="0.2">
      <c r="A243" s="68" t="s">
        <v>804</v>
      </c>
      <c r="B243" s="70" t="s">
        <v>936</v>
      </c>
      <c r="C243" s="71">
        <v>300</v>
      </c>
      <c r="D243" s="68" t="s">
        <v>939</v>
      </c>
      <c r="E243" s="68"/>
      <c r="F243" s="81">
        <v>346834.58</v>
      </c>
      <c r="G243" s="81">
        <v>6294795.7599999998</v>
      </c>
      <c r="H243" s="75" t="s">
        <v>549</v>
      </c>
      <c r="I243" s="75" t="s">
        <v>940</v>
      </c>
      <c r="J243" s="68" t="s">
        <v>570</v>
      </c>
      <c r="K243" s="68" t="s">
        <v>573</v>
      </c>
      <c r="L243" s="68"/>
      <c r="M243" s="68"/>
      <c r="N243" s="68"/>
      <c r="O243" s="72">
        <v>0.54166666666666663</v>
      </c>
      <c r="P243" s="72">
        <v>0.875</v>
      </c>
      <c r="Q243" s="73"/>
      <c r="R243" s="73"/>
      <c r="S243" s="71" t="s">
        <v>941</v>
      </c>
      <c r="T243" s="71" t="s">
        <v>942</v>
      </c>
      <c r="U243" s="68" t="s">
        <v>215</v>
      </c>
      <c r="V243" s="68" t="s">
        <v>773</v>
      </c>
      <c r="W243" s="68" t="s">
        <v>293</v>
      </c>
      <c r="X243" s="68" t="s">
        <v>219</v>
      </c>
      <c r="Y243" s="68" t="s">
        <v>523</v>
      </c>
      <c r="Z243" s="68" t="s">
        <v>275</v>
      </c>
      <c r="AA243" s="68" t="s">
        <v>948</v>
      </c>
      <c r="AB243" s="68" t="s">
        <v>949</v>
      </c>
      <c r="AC243" s="68" t="s">
        <v>950</v>
      </c>
      <c r="AD243" s="68" t="s">
        <v>951</v>
      </c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9">
        <v>3</v>
      </c>
      <c r="AQ243" s="71"/>
    </row>
    <row r="244" spans="1:43" s="3" customFormat="1" ht="11.25" x14ac:dyDescent="0.2">
      <c r="A244" s="68" t="s">
        <v>804</v>
      </c>
      <c r="B244" s="70" t="s">
        <v>936</v>
      </c>
      <c r="C244" s="71">
        <v>301</v>
      </c>
      <c r="D244" s="68" t="s">
        <v>943</v>
      </c>
      <c r="E244" s="68"/>
      <c r="F244" s="81">
        <v>344122.81</v>
      </c>
      <c r="G244" s="81">
        <v>6297496.8399999999</v>
      </c>
      <c r="H244" s="75" t="s">
        <v>549</v>
      </c>
      <c r="I244" s="75" t="s">
        <v>945</v>
      </c>
      <c r="J244" s="68" t="s">
        <v>566</v>
      </c>
      <c r="K244" s="68" t="s">
        <v>571</v>
      </c>
      <c r="L244" s="68" t="s">
        <v>573</v>
      </c>
      <c r="M244" s="68" t="s">
        <v>570</v>
      </c>
      <c r="N244" s="68" t="s">
        <v>575</v>
      </c>
      <c r="O244" s="72">
        <v>0.27083333333333331</v>
      </c>
      <c r="P244" s="72">
        <v>0.45833333333333331</v>
      </c>
      <c r="Q244" s="72">
        <v>0.66666666666666663</v>
      </c>
      <c r="R244" s="72">
        <v>0.85416666666666663</v>
      </c>
      <c r="S244" s="71"/>
      <c r="T244" s="71"/>
      <c r="U244" s="68" t="s">
        <v>261</v>
      </c>
      <c r="V244" s="68" t="s">
        <v>522</v>
      </c>
      <c r="W244" s="68" t="s">
        <v>953</v>
      </c>
      <c r="X244" s="68" t="s">
        <v>131</v>
      </c>
      <c r="Y244" s="68" t="s">
        <v>140</v>
      </c>
      <c r="Z244" s="68" t="s">
        <v>132</v>
      </c>
      <c r="AA244" s="68" t="s">
        <v>954</v>
      </c>
      <c r="AB244" s="68" t="s">
        <v>210</v>
      </c>
      <c r="AC244" s="68" t="s">
        <v>955</v>
      </c>
      <c r="AD244" s="68" t="s">
        <v>956</v>
      </c>
      <c r="AE244" s="68" t="s">
        <v>134</v>
      </c>
      <c r="AF244" s="68" t="s">
        <v>135</v>
      </c>
      <c r="AG244" s="68" t="s">
        <v>242</v>
      </c>
      <c r="AH244" s="68" t="s">
        <v>243</v>
      </c>
      <c r="AI244" s="68" t="s">
        <v>296</v>
      </c>
      <c r="AJ244" s="68" t="s">
        <v>789</v>
      </c>
      <c r="AK244" s="68" t="s">
        <v>608</v>
      </c>
      <c r="AL244" s="68" t="s">
        <v>957</v>
      </c>
      <c r="AM244" s="68" t="s">
        <v>958</v>
      </c>
      <c r="AN244" s="68" t="s">
        <v>959</v>
      </c>
      <c r="AO244" s="68" t="s">
        <v>952</v>
      </c>
      <c r="AP244" s="69">
        <v>4</v>
      </c>
      <c r="AQ244" s="71"/>
    </row>
    <row r="245" spans="1:43" s="3" customFormat="1" ht="11.25" x14ac:dyDescent="0.2">
      <c r="A245" s="68" t="s">
        <v>804</v>
      </c>
      <c r="B245" s="70" t="s">
        <v>936</v>
      </c>
      <c r="C245" s="71">
        <v>302</v>
      </c>
      <c r="D245" s="68" t="s">
        <v>944</v>
      </c>
      <c r="E245" s="68"/>
      <c r="F245" s="81"/>
      <c r="G245" s="81"/>
      <c r="H245" s="75" t="s">
        <v>550</v>
      </c>
      <c r="I245" s="75" t="s">
        <v>946</v>
      </c>
      <c r="J245" s="68" t="s">
        <v>566</v>
      </c>
      <c r="K245" s="68" t="s">
        <v>573</v>
      </c>
      <c r="L245" s="68" t="s">
        <v>570</v>
      </c>
      <c r="M245" s="68" t="s">
        <v>575</v>
      </c>
      <c r="N245" s="68"/>
      <c r="O245" s="72">
        <v>0.27083333333333331</v>
      </c>
      <c r="P245" s="72">
        <v>0.45833333333333331</v>
      </c>
      <c r="Q245" s="72">
        <v>0.66666666666666663</v>
      </c>
      <c r="R245" s="72">
        <v>0.85416666666666663</v>
      </c>
      <c r="S245" s="71"/>
      <c r="T245" s="71"/>
      <c r="U245" s="68" t="s">
        <v>522</v>
      </c>
      <c r="V245" s="68" t="s">
        <v>756</v>
      </c>
      <c r="W245" s="68" t="s">
        <v>365</v>
      </c>
      <c r="X245" s="68" t="s">
        <v>669</v>
      </c>
      <c r="Y245" s="68" t="s">
        <v>964</v>
      </c>
      <c r="Z245" s="68" t="s">
        <v>133</v>
      </c>
      <c r="AA245" s="68" t="s">
        <v>203</v>
      </c>
      <c r="AB245" s="68" t="s">
        <v>204</v>
      </c>
      <c r="AC245" s="68" t="s">
        <v>139</v>
      </c>
      <c r="AD245" s="68" t="s">
        <v>608</v>
      </c>
      <c r="AE245" s="68" t="s">
        <v>965</v>
      </c>
      <c r="AF245" s="68" t="s">
        <v>966</v>
      </c>
      <c r="AG245" s="68"/>
      <c r="AH245" s="68"/>
      <c r="AI245" s="68"/>
      <c r="AJ245" s="68"/>
      <c r="AK245" s="68"/>
      <c r="AL245" s="68"/>
      <c r="AM245" s="68"/>
      <c r="AN245" s="68"/>
      <c r="AO245" s="68"/>
      <c r="AP245" s="69">
        <v>2</v>
      </c>
      <c r="AQ245" s="71"/>
    </row>
  </sheetData>
  <autoFilter ref="A5:AQ5" xr:uid="{00000000-0009-0000-0000-000005000000}"/>
  <mergeCells count="3">
    <mergeCell ref="B2:L2"/>
    <mergeCell ref="O3:R3"/>
    <mergeCell ref="O4:R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6"/>
  <dimension ref="A1:AL245"/>
  <sheetViews>
    <sheetView topLeftCell="A196" workbookViewId="0">
      <selection activeCell="I237" sqref="I237"/>
    </sheetView>
  </sheetViews>
  <sheetFormatPr baseColWidth="10" defaultColWidth="11.42578125" defaultRowHeight="12.75" x14ac:dyDescent="0.2"/>
  <cols>
    <col min="1" max="1" width="8.42578125" customWidth="1"/>
    <col min="2" max="2" width="14" style="36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3" width="6.28515625" customWidth="1"/>
    <col min="14" max="14" width="6.42578125" style="25" customWidth="1"/>
    <col min="15" max="15" width="7.5703125" style="25" customWidth="1"/>
    <col min="16" max="16" width="6.42578125" style="25" customWidth="1"/>
    <col min="17" max="18" width="9" style="25" customWidth="1"/>
    <col min="19" max="19" width="10.28515625" style="25" customWidth="1"/>
    <col min="20" max="20" width="5.42578125" bestFit="1" customWidth="1"/>
    <col min="21" max="21" width="5.5703125" bestFit="1" customWidth="1"/>
    <col min="22" max="36" width="4.7109375" customWidth="1"/>
    <col min="37" max="37" width="14" style="67" bestFit="1" customWidth="1"/>
    <col min="38" max="38" width="25.140625" style="25" bestFit="1" customWidth="1"/>
  </cols>
  <sheetData>
    <row r="1" spans="1:38" s="3" customFormat="1" ht="11.25" x14ac:dyDescent="0.2">
      <c r="B1" s="1"/>
      <c r="C1" s="59"/>
      <c r="D1" s="2"/>
      <c r="E1" s="2"/>
      <c r="F1" s="2"/>
      <c r="G1" s="2"/>
      <c r="H1" s="2"/>
      <c r="I1" s="2"/>
      <c r="J1" s="2"/>
      <c r="K1" s="2"/>
      <c r="L1" s="2"/>
      <c r="M1" s="2"/>
      <c r="N1" s="23"/>
      <c r="O1" s="24"/>
      <c r="P1" s="24"/>
      <c r="Q1" s="24"/>
      <c r="R1" s="24"/>
      <c r="S1" s="24"/>
      <c r="T1" s="2"/>
      <c r="U1" s="2"/>
      <c r="V1" s="2"/>
      <c r="W1" s="2"/>
      <c r="X1" s="2"/>
      <c r="Y1" s="2"/>
      <c r="Z1" s="2"/>
      <c r="AA1" s="2"/>
      <c r="AB1" s="2"/>
      <c r="AK1" s="60"/>
      <c r="AL1" s="24"/>
    </row>
    <row r="2" spans="1:38" s="3" customFormat="1" ht="18" x14ac:dyDescent="0.25">
      <c r="B2" s="257" t="s">
        <v>937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74"/>
      <c r="N2" s="74"/>
      <c r="O2" s="74"/>
      <c r="P2" s="74"/>
      <c r="Q2" s="74"/>
      <c r="R2" s="74"/>
      <c r="S2" s="26"/>
      <c r="T2" s="4"/>
      <c r="U2" s="4"/>
      <c r="V2" s="4"/>
      <c r="W2" s="4"/>
      <c r="X2" s="4"/>
      <c r="Y2" s="4"/>
      <c r="Z2" s="4"/>
      <c r="AA2" s="4"/>
      <c r="AB2" s="4"/>
      <c r="AK2" s="60"/>
      <c r="AL2" s="24"/>
    </row>
    <row r="3" spans="1:38" s="3" customFormat="1" ht="11.25" x14ac:dyDescent="0.2">
      <c r="B3" s="2"/>
      <c r="C3" s="24"/>
      <c r="D3" s="2"/>
      <c r="E3" s="2"/>
      <c r="F3" s="2"/>
      <c r="G3" s="2"/>
      <c r="H3" s="2"/>
      <c r="I3" s="2"/>
      <c r="N3" s="258" t="s">
        <v>592</v>
      </c>
      <c r="O3" s="258"/>
      <c r="P3" s="258"/>
      <c r="Q3" s="258"/>
      <c r="R3" s="24"/>
      <c r="S3" s="24"/>
      <c r="T3" s="2"/>
      <c r="U3" s="2"/>
      <c r="V3" s="2"/>
      <c r="W3" s="2"/>
      <c r="X3" s="2"/>
      <c r="Y3" s="2"/>
      <c r="Z3" s="2"/>
      <c r="AA3" s="2"/>
      <c r="AB3" s="2"/>
      <c r="AK3" s="60"/>
      <c r="AL3" s="24"/>
    </row>
    <row r="4" spans="1:38" s="2" customFormat="1" ht="11.25" x14ac:dyDescent="0.2">
      <c r="C4" s="24"/>
      <c r="N4" s="259" t="s">
        <v>126</v>
      </c>
      <c r="O4" s="260"/>
      <c r="P4" s="260"/>
      <c r="Q4" s="260"/>
      <c r="AK4" s="61"/>
      <c r="AL4" s="24"/>
    </row>
    <row r="5" spans="1:38" s="24" customFormat="1" ht="33.75" x14ac:dyDescent="0.2">
      <c r="A5" s="56" t="s">
        <v>803</v>
      </c>
      <c r="B5" s="56" t="s">
        <v>0</v>
      </c>
      <c r="C5" s="56" t="s">
        <v>393</v>
      </c>
      <c r="D5" s="56" t="s">
        <v>114</v>
      </c>
      <c r="E5" s="56" t="s">
        <v>12</v>
      </c>
      <c r="F5" s="56" t="s">
        <v>516</v>
      </c>
      <c r="G5" s="56" t="s">
        <v>517</v>
      </c>
      <c r="H5" s="56" t="s">
        <v>543</v>
      </c>
      <c r="I5" s="33" t="s">
        <v>1</v>
      </c>
      <c r="J5" s="33" t="s">
        <v>534</v>
      </c>
      <c r="K5" s="33" t="s">
        <v>535</v>
      </c>
      <c r="L5" s="33" t="s">
        <v>536</v>
      </c>
      <c r="M5" s="33" t="s">
        <v>591</v>
      </c>
      <c r="N5" s="33" t="s">
        <v>130</v>
      </c>
      <c r="O5" s="33" t="s">
        <v>127</v>
      </c>
      <c r="P5" s="33" t="s">
        <v>128</v>
      </c>
      <c r="Q5" s="33" t="s">
        <v>129</v>
      </c>
      <c r="R5" s="55" t="s">
        <v>568</v>
      </c>
      <c r="S5" s="55" t="s">
        <v>122</v>
      </c>
      <c r="T5" s="55" t="s">
        <v>2</v>
      </c>
      <c r="U5" s="55" t="s">
        <v>3</v>
      </c>
      <c r="V5" s="55" t="s">
        <v>4</v>
      </c>
      <c r="W5" s="55" t="s">
        <v>5</v>
      </c>
      <c r="X5" s="55" t="s">
        <v>6</v>
      </c>
      <c r="Y5" s="55" t="s">
        <v>7</v>
      </c>
      <c r="Z5" s="55" t="s">
        <v>8</v>
      </c>
      <c r="AA5" s="55" t="s">
        <v>9</v>
      </c>
      <c r="AB5" s="55" t="s">
        <v>10</v>
      </c>
      <c r="AC5" s="55" t="s">
        <v>11</v>
      </c>
      <c r="AD5" s="55" t="s">
        <v>13</v>
      </c>
      <c r="AE5" s="55" t="s">
        <v>14</v>
      </c>
      <c r="AF5" s="55" t="s">
        <v>15</v>
      </c>
      <c r="AG5" s="55" t="s">
        <v>597</v>
      </c>
      <c r="AH5" s="55" t="s">
        <v>598</v>
      </c>
      <c r="AI5" s="55" t="s">
        <v>599</v>
      </c>
      <c r="AJ5" s="55" t="s">
        <v>600</v>
      </c>
      <c r="AK5" s="62" t="s">
        <v>790</v>
      </c>
      <c r="AL5" s="56" t="s">
        <v>791</v>
      </c>
    </row>
    <row r="6" spans="1:38" s="3" customFormat="1" ht="11.25" x14ac:dyDescent="0.2">
      <c r="A6" s="7" t="s">
        <v>804</v>
      </c>
      <c r="B6" s="34" t="s">
        <v>125</v>
      </c>
      <c r="C6" s="21">
        <v>1</v>
      </c>
      <c r="D6" s="5" t="s">
        <v>16</v>
      </c>
      <c r="E6" s="5"/>
      <c r="F6" s="77">
        <v>352880.2</v>
      </c>
      <c r="G6" s="77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5">
        <v>0.25</v>
      </c>
      <c r="O6" s="15">
        <v>0.58333333333333337</v>
      </c>
      <c r="P6" s="17"/>
      <c r="Q6" s="17"/>
      <c r="R6" s="21"/>
      <c r="S6" s="21"/>
      <c r="T6" s="6" t="s">
        <v>132</v>
      </c>
      <c r="U6" s="6" t="s">
        <v>394</v>
      </c>
      <c r="V6" s="6" t="s">
        <v>134</v>
      </c>
      <c r="W6" s="6" t="s">
        <v>136</v>
      </c>
      <c r="X6" s="6" t="s">
        <v>137</v>
      </c>
      <c r="Y6" s="7" t="s">
        <v>603</v>
      </c>
      <c r="Z6" s="6"/>
      <c r="AA6" s="7"/>
      <c r="AB6" s="7"/>
      <c r="AC6" s="7"/>
      <c r="AD6" s="14"/>
      <c r="AE6" s="5"/>
      <c r="AF6" s="5"/>
      <c r="AG6" s="7"/>
      <c r="AH6" s="7"/>
      <c r="AI6" s="7"/>
      <c r="AJ6" s="7"/>
      <c r="AK6" s="63">
        <v>16</v>
      </c>
      <c r="AL6" s="21" t="s">
        <v>825</v>
      </c>
    </row>
    <row r="7" spans="1:38" s="3" customFormat="1" ht="11.25" x14ac:dyDescent="0.2">
      <c r="A7" s="7" t="s">
        <v>804</v>
      </c>
      <c r="B7" s="34" t="s">
        <v>125</v>
      </c>
      <c r="C7" s="21">
        <v>2</v>
      </c>
      <c r="D7" s="5" t="s">
        <v>17</v>
      </c>
      <c r="E7" s="5"/>
      <c r="F7" s="77">
        <v>352941.86</v>
      </c>
      <c r="G7" s="77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5">
        <v>0.27083333333333331</v>
      </c>
      <c r="O7" s="15">
        <v>0.35416666666666669</v>
      </c>
      <c r="P7" s="17"/>
      <c r="Q7" s="17"/>
      <c r="R7" s="21"/>
      <c r="S7" s="21"/>
      <c r="T7" s="6" t="s">
        <v>139</v>
      </c>
      <c r="U7" s="6" t="s">
        <v>138</v>
      </c>
      <c r="V7" s="5" t="s">
        <v>131</v>
      </c>
      <c r="W7" s="5" t="s">
        <v>133</v>
      </c>
      <c r="X7" s="5" t="s">
        <v>135</v>
      </c>
      <c r="Y7" s="5"/>
      <c r="Z7" s="5"/>
      <c r="AA7" s="5"/>
      <c r="AB7" s="5"/>
      <c r="AC7" s="5"/>
      <c r="AD7" s="5"/>
      <c r="AE7" s="5"/>
      <c r="AF7" s="5"/>
      <c r="AG7" s="7"/>
      <c r="AH7" s="7"/>
      <c r="AI7" s="7"/>
      <c r="AJ7" s="7"/>
      <c r="AK7" s="63">
        <v>8</v>
      </c>
      <c r="AL7" s="21" t="s">
        <v>825</v>
      </c>
    </row>
    <row r="8" spans="1:38" s="3" customFormat="1" ht="11.25" x14ac:dyDescent="0.2">
      <c r="A8" s="7" t="s">
        <v>804</v>
      </c>
      <c r="B8" s="34" t="s">
        <v>123</v>
      </c>
      <c r="C8" s="21">
        <v>3</v>
      </c>
      <c r="D8" s="5" t="s">
        <v>18</v>
      </c>
      <c r="E8" s="5"/>
      <c r="F8" s="77">
        <v>350797.51</v>
      </c>
      <c r="G8" s="77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5">
        <v>0.27083333333333331</v>
      </c>
      <c r="O8" s="15">
        <v>0.41666666666666669</v>
      </c>
      <c r="P8" s="17"/>
      <c r="Q8" s="17"/>
      <c r="R8" s="21"/>
      <c r="S8" s="21"/>
      <c r="T8" s="6" t="s">
        <v>140</v>
      </c>
      <c r="U8" s="6" t="s">
        <v>141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63">
        <v>4</v>
      </c>
      <c r="AL8" s="21" t="s">
        <v>825</v>
      </c>
    </row>
    <row r="9" spans="1:38" s="3" customFormat="1" ht="11.25" x14ac:dyDescent="0.2">
      <c r="A9" s="42" t="s">
        <v>805</v>
      </c>
      <c r="B9" s="42" t="s">
        <v>123</v>
      </c>
      <c r="C9" s="41">
        <v>4</v>
      </c>
      <c r="D9" s="42" t="s">
        <v>19</v>
      </c>
      <c r="E9" s="42"/>
      <c r="F9" s="78">
        <v>351150.01</v>
      </c>
      <c r="G9" s="78">
        <v>6301132.9100000001</v>
      </c>
      <c r="H9" s="42" t="s">
        <v>545</v>
      </c>
      <c r="I9" s="42" t="s">
        <v>402</v>
      </c>
      <c r="J9" s="42" t="s">
        <v>567</v>
      </c>
      <c r="K9" s="42"/>
      <c r="L9" s="42"/>
      <c r="M9" s="42"/>
      <c r="N9" s="44">
        <v>0.27083333333333331</v>
      </c>
      <c r="O9" s="44">
        <v>0.4375</v>
      </c>
      <c r="P9" s="44">
        <v>0.70833333333333337</v>
      </c>
      <c r="Q9" s="44">
        <v>0.83333333333333337</v>
      </c>
      <c r="R9" s="42"/>
      <c r="S9" s="42"/>
      <c r="T9" s="42" t="s">
        <v>142</v>
      </c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64">
        <v>4</v>
      </c>
      <c r="AL9" s="41" t="s">
        <v>825</v>
      </c>
    </row>
    <row r="10" spans="1:38" s="3" customFormat="1" ht="15" x14ac:dyDescent="0.2">
      <c r="A10" s="7" t="s">
        <v>804</v>
      </c>
      <c r="B10" s="34" t="s">
        <v>123</v>
      </c>
      <c r="C10" s="21">
        <v>5</v>
      </c>
      <c r="D10" s="5" t="s">
        <v>20</v>
      </c>
      <c r="E10" s="5"/>
      <c r="F10" s="77">
        <v>358827.31</v>
      </c>
      <c r="G10" s="77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5">
        <v>0.72916666666666663</v>
      </c>
      <c r="O10" s="15">
        <v>0.8125</v>
      </c>
      <c r="P10" s="17"/>
      <c r="Q10" s="17"/>
      <c r="R10" s="21"/>
      <c r="S10" s="27"/>
      <c r="T10" s="5" t="s">
        <v>569</v>
      </c>
      <c r="U10" s="5" t="s">
        <v>143</v>
      </c>
      <c r="V10" s="3" t="s">
        <v>145</v>
      </c>
      <c r="W10" s="5" t="s">
        <v>144</v>
      </c>
      <c r="X10" s="3" t="s">
        <v>134</v>
      </c>
      <c r="Y10" s="5" t="s">
        <v>603</v>
      </c>
      <c r="AA10" s="5"/>
      <c r="AB10" s="5"/>
      <c r="AC10" s="5"/>
      <c r="AD10" s="5"/>
      <c r="AE10" s="5"/>
      <c r="AF10" s="5"/>
      <c r="AG10" s="7"/>
      <c r="AH10" s="7"/>
      <c r="AI10" s="7"/>
      <c r="AJ10" s="7"/>
      <c r="AK10" s="63">
        <v>4</v>
      </c>
      <c r="AL10" s="21" t="s">
        <v>825</v>
      </c>
    </row>
    <row r="11" spans="1:38" s="3" customFormat="1" ht="15" x14ac:dyDescent="0.2">
      <c r="A11" s="7" t="s">
        <v>804</v>
      </c>
      <c r="B11" s="34" t="s">
        <v>123</v>
      </c>
      <c r="C11" s="21">
        <v>6</v>
      </c>
      <c r="D11" s="5" t="s">
        <v>621</v>
      </c>
      <c r="E11" s="5"/>
      <c r="F11" s="79">
        <v>348159</v>
      </c>
      <c r="G11" s="79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5">
        <v>0.25</v>
      </c>
      <c r="O11" s="15">
        <v>0.375</v>
      </c>
      <c r="P11" s="17"/>
      <c r="Q11" s="17"/>
      <c r="R11" s="21"/>
      <c r="S11" s="27"/>
      <c r="T11" s="5" t="s">
        <v>140</v>
      </c>
      <c r="U11" s="5" t="s">
        <v>141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7"/>
      <c r="AH11" s="7"/>
      <c r="AI11" s="7"/>
      <c r="AJ11" s="7"/>
      <c r="AK11" s="63">
        <v>4</v>
      </c>
      <c r="AL11" s="21" t="s">
        <v>825</v>
      </c>
    </row>
    <row r="12" spans="1:38" s="3" customFormat="1" ht="15" x14ac:dyDescent="0.2">
      <c r="A12" s="7" t="s">
        <v>804</v>
      </c>
      <c r="B12" s="34" t="s">
        <v>123</v>
      </c>
      <c r="C12" s="21">
        <v>7</v>
      </c>
      <c r="D12" s="5" t="s">
        <v>21</v>
      </c>
      <c r="E12" s="5"/>
      <c r="F12" s="77">
        <v>348018.51</v>
      </c>
      <c r="G12" s="77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5">
        <v>0.6875</v>
      </c>
      <c r="O12" s="15">
        <v>0.91666666666666663</v>
      </c>
      <c r="P12" s="17"/>
      <c r="Q12" s="17"/>
      <c r="R12" s="21"/>
      <c r="S12" s="27"/>
      <c r="T12" s="5" t="s">
        <v>146</v>
      </c>
      <c r="U12" s="5" t="s">
        <v>148</v>
      </c>
      <c r="V12" s="5" t="s">
        <v>147</v>
      </c>
      <c r="W12" s="5" t="s">
        <v>149</v>
      </c>
      <c r="X12" s="5" t="s">
        <v>635</v>
      </c>
      <c r="Y12" s="5"/>
      <c r="Z12" s="5"/>
      <c r="AA12" s="5"/>
      <c r="AB12" s="5"/>
      <c r="AC12" s="5"/>
      <c r="AD12" s="5"/>
      <c r="AE12" s="5"/>
      <c r="AF12" s="5"/>
      <c r="AG12" s="7"/>
      <c r="AH12" s="7"/>
      <c r="AI12" s="7"/>
      <c r="AJ12" s="7"/>
      <c r="AK12" s="63">
        <v>4</v>
      </c>
      <c r="AL12" s="21" t="s">
        <v>825</v>
      </c>
    </row>
    <row r="13" spans="1:38" s="3" customFormat="1" ht="11.25" x14ac:dyDescent="0.2">
      <c r="A13" s="7" t="s">
        <v>804</v>
      </c>
      <c r="B13" s="34" t="s">
        <v>125</v>
      </c>
      <c r="C13" s="21">
        <v>8</v>
      </c>
      <c r="D13" s="5" t="s">
        <v>22</v>
      </c>
      <c r="E13" s="5"/>
      <c r="F13" s="77">
        <v>341288.61</v>
      </c>
      <c r="G13" s="77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5">
        <v>0.70833333333333337</v>
      </c>
      <c r="O13" s="15">
        <v>0.875</v>
      </c>
      <c r="P13" s="17"/>
      <c r="Q13" s="17"/>
      <c r="R13" s="21"/>
      <c r="S13" s="21"/>
      <c r="T13" s="5" t="s">
        <v>150</v>
      </c>
      <c r="U13" s="5" t="s">
        <v>569</v>
      </c>
      <c r="V13" s="5" t="s">
        <v>151</v>
      </c>
      <c r="W13" s="5" t="s">
        <v>152</v>
      </c>
      <c r="X13" s="5" t="s">
        <v>205</v>
      </c>
      <c r="Y13" s="5" t="s">
        <v>397</v>
      </c>
      <c r="Z13" s="5" t="s">
        <v>206</v>
      </c>
      <c r="AA13" s="5" t="s">
        <v>323</v>
      </c>
      <c r="AB13" s="5"/>
      <c r="AC13" s="5"/>
      <c r="AD13" s="5"/>
      <c r="AE13" s="5"/>
      <c r="AF13" s="5"/>
      <c r="AG13" s="7"/>
      <c r="AH13" s="7"/>
      <c r="AI13" s="7"/>
      <c r="AJ13" s="7"/>
      <c r="AK13" s="63">
        <v>4</v>
      </c>
      <c r="AL13" s="21" t="s">
        <v>825</v>
      </c>
    </row>
    <row r="14" spans="1:38" s="3" customFormat="1" ht="11.25" x14ac:dyDescent="0.2">
      <c r="A14" s="7" t="s">
        <v>804</v>
      </c>
      <c r="B14" s="34" t="s">
        <v>125</v>
      </c>
      <c r="C14" s="21">
        <v>9</v>
      </c>
      <c r="D14" s="5" t="s">
        <v>23</v>
      </c>
      <c r="E14" s="5"/>
      <c r="F14" s="77">
        <v>336791.45</v>
      </c>
      <c r="G14" s="77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5">
        <v>0.25</v>
      </c>
      <c r="O14" s="15">
        <v>0.375</v>
      </c>
      <c r="P14" s="17"/>
      <c r="Q14" s="17"/>
      <c r="R14" s="21"/>
      <c r="S14" s="21"/>
      <c r="T14" s="7" t="s">
        <v>131</v>
      </c>
      <c r="U14" s="7" t="s">
        <v>140</v>
      </c>
      <c r="V14" s="7" t="s">
        <v>139</v>
      </c>
      <c r="W14" s="7" t="s">
        <v>153</v>
      </c>
      <c r="X14" s="7" t="s">
        <v>395</v>
      </c>
      <c r="Y14" s="7" t="s">
        <v>154</v>
      </c>
      <c r="Z14" s="7" t="s">
        <v>396</v>
      </c>
      <c r="AA14" s="7" t="s">
        <v>261</v>
      </c>
      <c r="AB14" s="5"/>
      <c r="AC14" s="5"/>
      <c r="AD14" s="5"/>
      <c r="AE14" s="5"/>
      <c r="AF14" s="5"/>
      <c r="AG14" s="7"/>
      <c r="AH14" s="7"/>
      <c r="AI14" s="7"/>
      <c r="AJ14" s="7"/>
      <c r="AK14" s="63">
        <v>10</v>
      </c>
      <c r="AL14" s="21" t="s">
        <v>825</v>
      </c>
    </row>
    <row r="15" spans="1:38" s="3" customFormat="1" ht="11.25" x14ac:dyDescent="0.2">
      <c r="A15" s="7" t="s">
        <v>804</v>
      </c>
      <c r="B15" s="34" t="s">
        <v>123</v>
      </c>
      <c r="C15" s="21">
        <v>10</v>
      </c>
      <c r="D15" s="5" t="s">
        <v>24</v>
      </c>
      <c r="E15" s="5"/>
      <c r="F15" s="77">
        <v>353788.28</v>
      </c>
      <c r="G15" s="77">
        <v>6280015.0499999998</v>
      </c>
      <c r="H15" s="9" t="s">
        <v>548</v>
      </c>
      <c r="I15" s="5" t="s">
        <v>879</v>
      </c>
      <c r="J15" s="5" t="s">
        <v>572</v>
      </c>
      <c r="K15" s="5"/>
      <c r="L15" s="5"/>
      <c r="M15" s="12"/>
      <c r="N15" s="15">
        <v>0.625</v>
      </c>
      <c r="O15" s="15">
        <v>0.9375</v>
      </c>
      <c r="P15" s="17"/>
      <c r="Q15" s="17"/>
      <c r="R15" s="21"/>
      <c r="S15" s="21"/>
      <c r="T15" s="7" t="s">
        <v>155</v>
      </c>
      <c r="U15" s="7" t="s">
        <v>157</v>
      </c>
      <c r="V15" s="7" t="s">
        <v>156</v>
      </c>
      <c r="W15" s="7" t="s">
        <v>158</v>
      </c>
      <c r="X15" s="7" t="s">
        <v>159</v>
      </c>
      <c r="Y15" s="7" t="s">
        <v>160</v>
      </c>
      <c r="Z15" s="7" t="s">
        <v>161</v>
      </c>
      <c r="AA15" s="7" t="s">
        <v>162</v>
      </c>
      <c r="AB15" s="7" t="s">
        <v>163</v>
      </c>
      <c r="AC15" s="7" t="s">
        <v>164</v>
      </c>
      <c r="AD15" s="5" t="s">
        <v>290</v>
      </c>
      <c r="AE15" s="8" t="s">
        <v>878</v>
      </c>
      <c r="AF15" s="5"/>
      <c r="AG15" s="7"/>
      <c r="AH15" s="7"/>
      <c r="AI15" s="7"/>
      <c r="AJ15" s="7"/>
      <c r="AK15" s="63">
        <v>10</v>
      </c>
      <c r="AL15" s="21" t="s">
        <v>825</v>
      </c>
    </row>
    <row r="16" spans="1:38" s="3" customFormat="1" ht="15" x14ac:dyDescent="0.2">
      <c r="A16" s="7" t="s">
        <v>804</v>
      </c>
      <c r="B16" s="34" t="s">
        <v>123</v>
      </c>
      <c r="C16" s="21">
        <v>11</v>
      </c>
      <c r="D16" s="5" t="s">
        <v>25</v>
      </c>
      <c r="E16" s="5"/>
      <c r="F16" s="77">
        <v>347012.18</v>
      </c>
      <c r="G16" s="77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5">
        <v>0.66666666666666663</v>
      </c>
      <c r="O16" s="15">
        <v>0.875</v>
      </c>
      <c r="P16" s="17"/>
      <c r="Q16" s="17"/>
      <c r="R16" s="21"/>
      <c r="S16" s="27"/>
      <c r="T16" s="7" t="s">
        <v>165</v>
      </c>
      <c r="U16" s="7" t="s">
        <v>166</v>
      </c>
      <c r="W16" s="7"/>
      <c r="X16" s="5"/>
      <c r="Y16" s="5"/>
      <c r="Z16" s="5"/>
      <c r="AA16" s="5"/>
      <c r="AB16" s="5"/>
      <c r="AC16" s="5"/>
      <c r="AD16" s="5"/>
      <c r="AE16" s="5"/>
      <c r="AF16" s="5"/>
      <c r="AG16" s="7"/>
      <c r="AH16" s="7"/>
      <c r="AI16" s="7"/>
      <c r="AJ16" s="7"/>
      <c r="AK16" s="63">
        <v>6</v>
      </c>
      <c r="AL16" s="21" t="s">
        <v>825</v>
      </c>
    </row>
    <row r="17" spans="1:38" s="3" customFormat="1" ht="15" x14ac:dyDescent="0.2">
      <c r="A17" s="7" t="s">
        <v>804</v>
      </c>
      <c r="B17" s="34" t="s">
        <v>125</v>
      </c>
      <c r="C17" s="21">
        <v>12</v>
      </c>
      <c r="D17" s="5" t="s">
        <v>26</v>
      </c>
      <c r="E17" s="5"/>
      <c r="F17" s="77">
        <v>346484.64</v>
      </c>
      <c r="G17" s="77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5">
        <v>0.6875</v>
      </c>
      <c r="O17" s="15">
        <v>0.89583333333333337</v>
      </c>
      <c r="P17" s="17"/>
      <c r="Q17" s="17"/>
      <c r="R17" s="21"/>
      <c r="S17" s="27"/>
      <c r="T17" s="5" t="s">
        <v>574</v>
      </c>
      <c r="U17" s="3" t="s">
        <v>595</v>
      </c>
      <c r="V17" s="5" t="s">
        <v>303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7"/>
      <c r="AH17" s="7"/>
      <c r="AI17" s="7"/>
      <c r="AJ17" s="7"/>
      <c r="AK17" s="63">
        <v>8</v>
      </c>
      <c r="AL17" s="21" t="s">
        <v>825</v>
      </c>
    </row>
    <row r="18" spans="1:38" s="3" customFormat="1" ht="11.25" x14ac:dyDescent="0.2">
      <c r="A18" s="7" t="s">
        <v>804</v>
      </c>
      <c r="B18" s="34" t="s">
        <v>123</v>
      </c>
      <c r="C18" s="21">
        <v>13</v>
      </c>
      <c r="D18" s="5" t="s">
        <v>27</v>
      </c>
      <c r="E18" s="5"/>
      <c r="F18" s="77">
        <v>352693.84</v>
      </c>
      <c r="G18" s="77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5">
        <v>0.27083333333333331</v>
      </c>
      <c r="O18" s="15">
        <v>0.45833333333333331</v>
      </c>
      <c r="P18" s="17"/>
      <c r="Q18" s="17"/>
      <c r="R18" s="21"/>
      <c r="S18" s="21"/>
      <c r="T18" s="5" t="s">
        <v>168</v>
      </c>
      <c r="U18" s="5" t="s">
        <v>169</v>
      </c>
      <c r="V18" s="5" t="s">
        <v>170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7"/>
      <c r="AH18" s="7"/>
      <c r="AI18" s="7"/>
      <c r="AJ18" s="7"/>
      <c r="AK18" s="63">
        <v>6</v>
      </c>
      <c r="AL18" s="21" t="s">
        <v>825</v>
      </c>
    </row>
    <row r="19" spans="1:38" s="3" customFormat="1" ht="11.25" x14ac:dyDescent="0.2">
      <c r="A19" s="7" t="s">
        <v>804</v>
      </c>
      <c r="B19" s="34" t="s">
        <v>123</v>
      </c>
      <c r="C19" s="21">
        <v>14</v>
      </c>
      <c r="D19" s="5" t="s">
        <v>657</v>
      </c>
      <c r="E19" s="5"/>
      <c r="F19" s="77">
        <v>339895.55</v>
      </c>
      <c r="G19" s="77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5">
        <v>0.70833333333333337</v>
      </c>
      <c r="O19" s="15">
        <v>0.89583333333333337</v>
      </c>
      <c r="P19" s="17"/>
      <c r="Q19" s="17"/>
      <c r="R19" s="21"/>
      <c r="S19" s="21"/>
      <c r="T19" s="5" t="s">
        <v>171</v>
      </c>
      <c r="U19" s="5" t="s">
        <v>614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7"/>
      <c r="AH19" s="7"/>
      <c r="AI19" s="7"/>
      <c r="AJ19" s="7"/>
      <c r="AK19" s="63">
        <v>4</v>
      </c>
      <c r="AL19" s="21" t="s">
        <v>825</v>
      </c>
    </row>
    <row r="20" spans="1:38" s="3" customFormat="1" ht="11.25" x14ac:dyDescent="0.2">
      <c r="A20" s="7" t="s">
        <v>804</v>
      </c>
      <c r="B20" s="34" t="s">
        <v>123</v>
      </c>
      <c r="C20" s="21">
        <v>15</v>
      </c>
      <c r="D20" s="5" t="s">
        <v>28</v>
      </c>
      <c r="E20" s="5"/>
      <c r="F20" s="77">
        <v>341476.72</v>
      </c>
      <c r="G20" s="77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5">
        <v>0.70833333333333337</v>
      </c>
      <c r="O20" s="15">
        <v>0.875</v>
      </c>
      <c r="P20" s="17"/>
      <c r="Q20" s="17"/>
      <c r="R20" s="21"/>
      <c r="S20" s="21"/>
      <c r="T20" s="5" t="s">
        <v>172</v>
      </c>
      <c r="U20" s="5" t="s">
        <v>173</v>
      </c>
      <c r="V20" s="5" t="s">
        <v>174</v>
      </c>
      <c r="W20" s="5" t="s">
        <v>175</v>
      </c>
      <c r="X20" s="5"/>
      <c r="Y20" s="5"/>
      <c r="Z20" s="5"/>
      <c r="AA20" s="5"/>
      <c r="AB20" s="5"/>
      <c r="AC20" s="5"/>
      <c r="AD20" s="5"/>
      <c r="AE20" s="5"/>
      <c r="AF20" s="5"/>
      <c r="AG20" s="7"/>
      <c r="AH20" s="7"/>
      <c r="AI20" s="7"/>
      <c r="AJ20" s="7"/>
      <c r="AK20" s="63">
        <v>5</v>
      </c>
      <c r="AL20" s="21" t="s">
        <v>825</v>
      </c>
    </row>
    <row r="21" spans="1:38" s="16" customFormat="1" ht="11.25" x14ac:dyDescent="0.2">
      <c r="A21" s="42" t="s">
        <v>805</v>
      </c>
      <c r="B21" s="46" t="s">
        <v>123</v>
      </c>
      <c r="C21" s="41">
        <v>16</v>
      </c>
      <c r="D21" s="38" t="s">
        <v>29</v>
      </c>
      <c r="E21" s="38"/>
      <c r="F21" s="80">
        <v>342804.63</v>
      </c>
      <c r="G21" s="80">
        <v>6297184.5300000003</v>
      </c>
      <c r="H21" s="43" t="s">
        <v>550</v>
      </c>
      <c r="I21" s="38" t="s">
        <v>413</v>
      </c>
      <c r="J21" s="38" t="s">
        <v>571</v>
      </c>
      <c r="K21" s="38"/>
      <c r="L21" s="38"/>
      <c r="M21" s="40"/>
      <c r="N21" s="44">
        <v>0.6875</v>
      </c>
      <c r="O21" s="44">
        <v>0.91666666666666663</v>
      </c>
      <c r="P21" s="47"/>
      <c r="Q21" s="47"/>
      <c r="R21" s="41"/>
      <c r="S21" s="41"/>
      <c r="T21" s="38" t="s">
        <v>176</v>
      </c>
      <c r="U21" s="38" t="s">
        <v>177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42"/>
      <c r="AH21" s="42"/>
      <c r="AI21" s="42"/>
      <c r="AJ21" s="42"/>
      <c r="AK21" s="65"/>
      <c r="AL21" s="41" t="s">
        <v>825</v>
      </c>
    </row>
    <row r="22" spans="1:38" s="3" customFormat="1" ht="11.25" x14ac:dyDescent="0.2">
      <c r="A22" s="7" t="s">
        <v>804</v>
      </c>
      <c r="B22" s="34" t="s">
        <v>125</v>
      </c>
      <c r="C22" s="21">
        <v>17</v>
      </c>
      <c r="D22" s="5" t="s">
        <v>108</v>
      </c>
      <c r="E22" s="5"/>
      <c r="F22" s="77">
        <v>346390.48</v>
      </c>
      <c r="G22" s="77">
        <v>6299487.7000000002</v>
      </c>
      <c r="H22" s="9" t="s">
        <v>549</v>
      </c>
      <c r="I22" s="5" t="s">
        <v>925</v>
      </c>
      <c r="J22" s="5" t="s">
        <v>573</v>
      </c>
      <c r="K22" s="5" t="s">
        <v>570</v>
      </c>
      <c r="L22" s="5"/>
      <c r="M22" s="12"/>
      <c r="N22" s="15">
        <v>0.27083333333333331</v>
      </c>
      <c r="O22" s="15">
        <v>0.91666666666666663</v>
      </c>
      <c r="P22" s="17"/>
      <c r="Q22" s="17"/>
      <c r="R22" s="21"/>
      <c r="S22" s="21"/>
      <c r="T22" s="5" t="s">
        <v>178</v>
      </c>
      <c r="U22" s="5" t="s">
        <v>180</v>
      </c>
      <c r="V22" s="5" t="s">
        <v>181</v>
      </c>
      <c r="W22" s="5" t="s">
        <v>179</v>
      </c>
      <c r="X22" s="7" t="s">
        <v>772</v>
      </c>
      <c r="Y22" s="5" t="s">
        <v>182</v>
      </c>
      <c r="Z22" s="7"/>
      <c r="AA22" s="5"/>
      <c r="AB22" s="5"/>
      <c r="AC22" s="5"/>
      <c r="AD22" s="5"/>
      <c r="AE22" s="5"/>
      <c r="AF22" s="7"/>
      <c r="AG22" s="7"/>
      <c r="AH22" s="7"/>
      <c r="AI22" s="7"/>
      <c r="AJ22" s="7"/>
      <c r="AK22" s="63">
        <v>4</v>
      </c>
      <c r="AL22" s="21" t="s">
        <v>825</v>
      </c>
    </row>
    <row r="23" spans="1:38" s="3" customFormat="1" ht="11.25" x14ac:dyDescent="0.2">
      <c r="A23" s="7" t="s">
        <v>804</v>
      </c>
      <c r="B23" s="34" t="s">
        <v>123</v>
      </c>
      <c r="C23" s="21">
        <v>18</v>
      </c>
      <c r="D23" s="5" t="s">
        <v>658</v>
      </c>
      <c r="E23" s="5"/>
      <c r="F23" s="77">
        <v>340430.44</v>
      </c>
      <c r="G23" s="77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5">
        <v>0.70833333333333337</v>
      </c>
      <c r="O23" s="15">
        <v>0.85416666666666663</v>
      </c>
      <c r="P23" s="17"/>
      <c r="Q23" s="17"/>
      <c r="R23" s="21"/>
      <c r="S23" s="21"/>
      <c r="T23" s="5" t="s">
        <v>243</v>
      </c>
      <c r="U23" s="5" t="s">
        <v>576</v>
      </c>
      <c r="V23" s="5" t="s">
        <v>184</v>
      </c>
      <c r="W23" s="5" t="s">
        <v>185</v>
      </c>
      <c r="X23" s="5" t="s">
        <v>186</v>
      </c>
      <c r="Y23" s="5" t="s">
        <v>187</v>
      </c>
      <c r="Z23" s="5" t="s">
        <v>608</v>
      </c>
      <c r="AB23" s="5"/>
      <c r="AC23" s="5"/>
      <c r="AD23" s="5"/>
      <c r="AE23" s="5"/>
      <c r="AF23" s="5"/>
      <c r="AG23" s="7"/>
      <c r="AH23" s="7"/>
      <c r="AI23" s="7"/>
      <c r="AJ23" s="7"/>
      <c r="AK23" s="63">
        <v>3</v>
      </c>
      <c r="AL23" s="21" t="s">
        <v>825</v>
      </c>
    </row>
    <row r="24" spans="1:38" s="3" customFormat="1" ht="11.25" x14ac:dyDescent="0.2">
      <c r="A24" s="7" t="s">
        <v>804</v>
      </c>
      <c r="B24" s="34" t="s">
        <v>123</v>
      </c>
      <c r="C24" s="21">
        <v>19</v>
      </c>
      <c r="D24" s="5" t="s">
        <v>30</v>
      </c>
      <c r="E24" s="5"/>
      <c r="F24" s="77">
        <v>347000.49</v>
      </c>
      <c r="G24" s="77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5">
        <v>0.72916666666666663</v>
      </c>
      <c r="O24" s="15">
        <v>0.875</v>
      </c>
      <c r="P24" s="17"/>
      <c r="Q24" s="17"/>
      <c r="R24" s="21"/>
      <c r="S24" s="21"/>
      <c r="T24" s="5" t="s">
        <v>188</v>
      </c>
      <c r="U24" s="5" t="s">
        <v>189</v>
      </c>
      <c r="V24" s="5" t="s">
        <v>190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7"/>
      <c r="AH24" s="7"/>
      <c r="AI24" s="7"/>
      <c r="AJ24" s="7"/>
      <c r="AK24" s="63">
        <v>4</v>
      </c>
      <c r="AL24" s="21" t="s">
        <v>825</v>
      </c>
    </row>
    <row r="25" spans="1:38" s="3" customFormat="1" ht="11.25" x14ac:dyDescent="0.2">
      <c r="A25" s="7" t="s">
        <v>804</v>
      </c>
      <c r="B25" s="34" t="s">
        <v>123</v>
      </c>
      <c r="C25" s="21">
        <v>20</v>
      </c>
      <c r="D25" s="5" t="s">
        <v>31</v>
      </c>
      <c r="E25" s="5"/>
      <c r="F25" s="77">
        <v>347019.32</v>
      </c>
      <c r="G25" s="77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5">
        <v>0.66666666666666663</v>
      </c>
      <c r="O25" s="15">
        <v>0.85416666666666663</v>
      </c>
      <c r="P25" s="17"/>
      <c r="Q25" s="17"/>
      <c r="R25" s="21"/>
      <c r="S25" s="21"/>
      <c r="T25" s="5" t="s">
        <v>191</v>
      </c>
      <c r="U25" s="5" t="s">
        <v>192</v>
      </c>
      <c r="V25" s="5" t="s">
        <v>193</v>
      </c>
      <c r="W25" s="5" t="s">
        <v>194</v>
      </c>
      <c r="X25" s="5"/>
      <c r="Y25" s="5"/>
      <c r="Z25" s="5"/>
      <c r="AA25" s="5"/>
      <c r="AB25" s="5"/>
      <c r="AC25" s="5"/>
      <c r="AD25" s="5"/>
      <c r="AE25" s="5"/>
      <c r="AF25" s="5"/>
      <c r="AG25" s="7"/>
      <c r="AH25" s="7"/>
      <c r="AI25" s="7"/>
      <c r="AJ25" s="7"/>
      <c r="AK25" s="63">
        <v>4</v>
      </c>
      <c r="AL25" s="21" t="s">
        <v>825</v>
      </c>
    </row>
    <row r="26" spans="1:38" s="3" customFormat="1" ht="11.25" x14ac:dyDescent="0.2">
      <c r="A26" s="7" t="s">
        <v>804</v>
      </c>
      <c r="B26" s="34" t="s">
        <v>125</v>
      </c>
      <c r="C26" s="21">
        <v>21</v>
      </c>
      <c r="D26" s="5" t="s">
        <v>32</v>
      </c>
      <c r="E26" s="5"/>
      <c r="F26" s="77">
        <v>353951.48</v>
      </c>
      <c r="G26" s="77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5">
        <v>0.29166666666666669</v>
      </c>
      <c r="O26" s="15">
        <v>0.39583333333333331</v>
      </c>
      <c r="P26" s="17"/>
      <c r="Q26" s="17"/>
      <c r="R26" s="21"/>
      <c r="S26" s="21"/>
      <c r="T26" s="5" t="s">
        <v>195</v>
      </c>
      <c r="U26" s="5" t="s">
        <v>202</v>
      </c>
      <c r="V26" s="5" t="s">
        <v>721</v>
      </c>
      <c r="W26" s="5" t="s">
        <v>764</v>
      </c>
      <c r="X26" s="5" t="s">
        <v>765</v>
      </c>
      <c r="Y26" s="5"/>
      <c r="Z26" s="5"/>
      <c r="AA26" s="5"/>
      <c r="AB26" s="5"/>
      <c r="AC26" s="5"/>
      <c r="AD26" s="5"/>
      <c r="AE26" s="5"/>
      <c r="AF26" s="5"/>
      <c r="AG26" s="7"/>
      <c r="AH26" s="7"/>
      <c r="AI26" s="7"/>
      <c r="AJ26" s="7"/>
      <c r="AK26" s="63">
        <v>4</v>
      </c>
      <c r="AL26" s="21" t="s">
        <v>825</v>
      </c>
    </row>
    <row r="27" spans="1:38" s="3" customFormat="1" ht="15" x14ac:dyDescent="0.2">
      <c r="A27" s="7" t="s">
        <v>804</v>
      </c>
      <c r="B27" s="34" t="s">
        <v>123</v>
      </c>
      <c r="C27" s="21">
        <v>22</v>
      </c>
      <c r="D27" s="5" t="s">
        <v>33</v>
      </c>
      <c r="E27" s="5"/>
      <c r="F27" s="77">
        <v>352636.54</v>
      </c>
      <c r="G27" s="77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5">
        <v>0.25</v>
      </c>
      <c r="O27" s="15">
        <v>0.45833333333333331</v>
      </c>
      <c r="P27" s="17"/>
      <c r="Q27" s="17"/>
      <c r="R27" s="21"/>
      <c r="S27" s="27"/>
      <c r="T27" s="5" t="s">
        <v>136</v>
      </c>
      <c r="U27" s="5" t="s">
        <v>196</v>
      </c>
      <c r="V27" s="5" t="s">
        <v>197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7"/>
      <c r="AH27" s="7"/>
      <c r="AI27" s="7"/>
      <c r="AJ27" s="7"/>
      <c r="AK27" s="63">
        <v>5</v>
      </c>
      <c r="AL27" s="21" t="s">
        <v>825</v>
      </c>
    </row>
    <row r="28" spans="1:38" s="3" customFormat="1" ht="11.25" x14ac:dyDescent="0.2">
      <c r="A28" s="7" t="s">
        <v>804</v>
      </c>
      <c r="B28" s="34" t="s">
        <v>123</v>
      </c>
      <c r="C28" s="21">
        <v>23</v>
      </c>
      <c r="D28" s="5" t="s">
        <v>34</v>
      </c>
      <c r="E28" s="5"/>
      <c r="F28" s="77">
        <v>339764.44</v>
      </c>
      <c r="G28" s="77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5">
        <v>0.72916666666666663</v>
      </c>
      <c r="O28" s="15">
        <v>0.875</v>
      </c>
      <c r="P28" s="17"/>
      <c r="Q28" s="17"/>
      <c r="R28" s="21"/>
      <c r="S28" s="21"/>
      <c r="T28" s="5" t="s">
        <v>198</v>
      </c>
      <c r="U28" s="5" t="s">
        <v>143</v>
      </c>
      <c r="V28" s="5" t="s">
        <v>199</v>
      </c>
      <c r="W28" s="5" t="s">
        <v>202</v>
      </c>
      <c r="X28" s="5" t="s">
        <v>200</v>
      </c>
      <c r="Y28" s="5" t="s">
        <v>201</v>
      </c>
      <c r="Z28" s="5"/>
      <c r="AA28" s="5"/>
      <c r="AB28" s="5"/>
      <c r="AC28" s="5"/>
      <c r="AD28" s="5"/>
      <c r="AE28" s="5"/>
      <c r="AF28" s="5"/>
      <c r="AG28" s="7"/>
      <c r="AH28" s="7"/>
      <c r="AI28" s="7"/>
      <c r="AJ28" s="7"/>
      <c r="AK28" s="63">
        <v>4</v>
      </c>
      <c r="AL28" s="21" t="s">
        <v>825</v>
      </c>
    </row>
    <row r="29" spans="1:38" s="3" customFormat="1" ht="11.25" x14ac:dyDescent="0.2">
      <c r="A29" s="7" t="s">
        <v>804</v>
      </c>
      <c r="B29" s="34" t="s">
        <v>123</v>
      </c>
      <c r="C29" s="21">
        <v>26</v>
      </c>
      <c r="D29" s="5" t="s">
        <v>113</v>
      </c>
      <c r="E29" s="5" t="s">
        <v>112</v>
      </c>
      <c r="F29" s="77">
        <v>341400.3</v>
      </c>
      <c r="G29" s="77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5">
        <v>0.27083333333333331</v>
      </c>
      <c r="O29" s="15">
        <v>0.41666666666666669</v>
      </c>
      <c r="P29" s="17"/>
      <c r="Q29" s="17"/>
      <c r="R29" s="21"/>
      <c r="S29" s="21"/>
      <c r="T29" s="5" t="s">
        <v>131</v>
      </c>
      <c r="U29" s="5" t="s">
        <v>140</v>
      </c>
      <c r="V29" s="5" t="s">
        <v>203</v>
      </c>
      <c r="W29" s="5" t="s">
        <v>153</v>
      </c>
      <c r="X29" s="5" t="s">
        <v>204</v>
      </c>
      <c r="Y29" s="5" t="s">
        <v>139</v>
      </c>
      <c r="Z29" s="14"/>
      <c r="AA29" s="14"/>
      <c r="AB29" s="14"/>
      <c r="AC29" s="5"/>
      <c r="AD29" s="5"/>
      <c r="AE29" s="5"/>
      <c r="AF29" s="5"/>
      <c r="AG29" s="7"/>
      <c r="AH29" s="7"/>
      <c r="AI29" s="7"/>
      <c r="AJ29" s="7"/>
      <c r="AK29" s="63">
        <v>5</v>
      </c>
      <c r="AL29" s="21" t="s">
        <v>825</v>
      </c>
    </row>
    <row r="30" spans="1:38" s="3" customFormat="1" ht="11.25" x14ac:dyDescent="0.2">
      <c r="A30" s="7" t="s">
        <v>804</v>
      </c>
      <c r="B30" s="34" t="s">
        <v>123</v>
      </c>
      <c r="C30" s="21">
        <v>28</v>
      </c>
      <c r="D30" s="5" t="s">
        <v>35</v>
      </c>
      <c r="E30" s="5"/>
      <c r="F30" s="77">
        <v>346955.88</v>
      </c>
      <c r="G30" s="77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5">
        <v>0.29166666666666669</v>
      </c>
      <c r="O30" s="15">
        <v>0.375</v>
      </c>
      <c r="P30" s="17"/>
      <c r="Q30" s="17"/>
      <c r="R30" s="21"/>
      <c r="S30" s="21"/>
      <c r="T30" s="5" t="s">
        <v>131</v>
      </c>
      <c r="U30" s="5" t="s">
        <v>133</v>
      </c>
      <c r="V30" s="5" t="s">
        <v>203</v>
      </c>
      <c r="W30" s="5" t="s">
        <v>204</v>
      </c>
      <c r="X30" s="5" t="s">
        <v>139</v>
      </c>
      <c r="Y30" s="5" t="s">
        <v>135</v>
      </c>
      <c r="Z30" s="5"/>
      <c r="AA30" s="5"/>
      <c r="AB30" s="5"/>
      <c r="AC30" s="5"/>
      <c r="AD30" s="5"/>
      <c r="AE30" s="5"/>
      <c r="AF30" s="5"/>
      <c r="AG30" s="7"/>
      <c r="AH30" s="7"/>
      <c r="AI30" s="7"/>
      <c r="AJ30" s="7"/>
      <c r="AK30" s="63">
        <v>4</v>
      </c>
      <c r="AL30" s="21" t="s">
        <v>825</v>
      </c>
    </row>
    <row r="31" spans="1:38" s="3" customFormat="1" ht="11.25" x14ac:dyDescent="0.2">
      <c r="A31" s="7" t="s">
        <v>804</v>
      </c>
      <c r="B31" s="34" t="s">
        <v>125</v>
      </c>
      <c r="C31" s="21">
        <v>29</v>
      </c>
      <c r="D31" s="5" t="s">
        <v>36</v>
      </c>
      <c r="E31" s="5"/>
      <c r="F31" s="77">
        <v>346891.96</v>
      </c>
      <c r="G31" s="77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5">
        <v>0.70833333333333337</v>
      </c>
      <c r="O31" s="15">
        <v>0.85416666666666663</v>
      </c>
      <c r="P31" s="17"/>
      <c r="Q31" s="17"/>
      <c r="R31" s="21"/>
      <c r="S31" s="21"/>
      <c r="T31" s="5" t="s">
        <v>323</v>
      </c>
      <c r="U31" s="5" t="s">
        <v>150</v>
      </c>
      <c r="V31" s="5" t="s">
        <v>569</v>
      </c>
      <c r="W31" s="5" t="s">
        <v>205</v>
      </c>
      <c r="X31" s="5" t="s">
        <v>151</v>
      </c>
      <c r="Y31" s="5" t="s">
        <v>397</v>
      </c>
      <c r="Z31" s="8" t="s">
        <v>579</v>
      </c>
      <c r="AA31" s="5" t="s">
        <v>678</v>
      </c>
      <c r="AB31" s="5"/>
      <c r="AC31" s="5"/>
      <c r="AD31" s="5"/>
      <c r="AE31" s="5"/>
      <c r="AF31" s="5"/>
      <c r="AG31" s="7"/>
      <c r="AH31" s="7"/>
      <c r="AI31" s="7"/>
      <c r="AJ31" s="7"/>
      <c r="AK31" s="63">
        <v>3</v>
      </c>
      <c r="AL31" s="21" t="s">
        <v>825</v>
      </c>
    </row>
    <row r="32" spans="1:38" s="3" customFormat="1" ht="11.25" x14ac:dyDescent="0.2">
      <c r="A32" s="42" t="s">
        <v>805</v>
      </c>
      <c r="B32" s="42" t="s">
        <v>123</v>
      </c>
      <c r="C32" s="41">
        <v>30</v>
      </c>
      <c r="D32" s="42" t="s">
        <v>37</v>
      </c>
      <c r="E32" s="42"/>
      <c r="F32" s="78">
        <v>351578.64</v>
      </c>
      <c r="G32" s="78">
        <v>6297138.3799999999</v>
      </c>
      <c r="H32" s="42" t="s">
        <v>551</v>
      </c>
      <c r="I32" s="42" t="s">
        <v>421</v>
      </c>
      <c r="J32" s="42" t="s">
        <v>566</v>
      </c>
      <c r="K32" s="42"/>
      <c r="L32" s="42"/>
      <c r="M32" s="42"/>
      <c r="N32" s="44">
        <v>0.29166666666666669</v>
      </c>
      <c r="O32" s="44">
        <v>0.41666666666666669</v>
      </c>
      <c r="P32" s="42"/>
      <c r="Q32" s="42"/>
      <c r="R32" s="42"/>
      <c r="S32" s="42"/>
      <c r="T32" s="42" t="s">
        <v>195</v>
      </c>
      <c r="U32" s="42" t="s">
        <v>202</v>
      </c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64">
        <v>4</v>
      </c>
      <c r="AL32" s="41" t="s">
        <v>825</v>
      </c>
    </row>
    <row r="33" spans="1:38" s="3" customFormat="1" ht="11.25" x14ac:dyDescent="0.2">
      <c r="A33" s="7" t="s">
        <v>804</v>
      </c>
      <c r="B33" s="34" t="s">
        <v>125</v>
      </c>
      <c r="C33" s="21">
        <v>31</v>
      </c>
      <c r="D33" s="5" t="s">
        <v>38</v>
      </c>
      <c r="E33" s="5"/>
      <c r="F33" s="77">
        <v>336767.86</v>
      </c>
      <c r="G33" s="77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5">
        <v>0.6875</v>
      </c>
      <c r="O33" s="15">
        <v>0.91666666666666663</v>
      </c>
      <c r="P33" s="17"/>
      <c r="Q33" s="17"/>
      <c r="R33" s="21"/>
      <c r="S33" s="21"/>
      <c r="T33" s="5" t="s">
        <v>323</v>
      </c>
      <c r="U33" s="5" t="s">
        <v>150</v>
      </c>
      <c r="V33" s="5" t="s">
        <v>569</v>
      </c>
      <c r="W33" s="5" t="s">
        <v>152</v>
      </c>
      <c r="X33" s="5" t="s">
        <v>503</v>
      </c>
      <c r="Y33" s="5" t="s">
        <v>206</v>
      </c>
      <c r="Z33" s="5" t="s">
        <v>504</v>
      </c>
      <c r="AA33" s="5"/>
      <c r="AB33" s="5"/>
      <c r="AC33" s="5"/>
      <c r="AD33" s="5"/>
      <c r="AE33" s="5"/>
      <c r="AF33" s="5"/>
      <c r="AG33" s="7"/>
      <c r="AH33" s="7"/>
      <c r="AI33" s="7"/>
      <c r="AJ33" s="7"/>
      <c r="AK33" s="63">
        <v>4</v>
      </c>
      <c r="AL33" s="21" t="s">
        <v>825</v>
      </c>
    </row>
    <row r="34" spans="1:38" s="3" customFormat="1" ht="15" x14ac:dyDescent="0.2">
      <c r="A34" s="7" t="s">
        <v>804</v>
      </c>
      <c r="B34" s="34" t="s">
        <v>123</v>
      </c>
      <c r="C34" s="21">
        <v>32</v>
      </c>
      <c r="D34" s="5" t="s">
        <v>39</v>
      </c>
      <c r="E34" s="5"/>
      <c r="F34" s="77">
        <v>339866.56</v>
      </c>
      <c r="G34" s="77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5">
        <v>0.70833333333333337</v>
      </c>
      <c r="O34" s="15">
        <v>0.91666666666666663</v>
      </c>
      <c r="P34" s="17"/>
      <c r="Q34" s="17"/>
      <c r="R34" s="21"/>
      <c r="S34" s="27"/>
      <c r="T34" s="5" t="s">
        <v>171</v>
      </c>
      <c r="U34" s="5" t="s">
        <v>207</v>
      </c>
      <c r="V34" s="5" t="s">
        <v>208</v>
      </c>
      <c r="W34" s="5" t="s">
        <v>614</v>
      </c>
      <c r="X34" s="5"/>
      <c r="Y34" s="5"/>
      <c r="Z34" s="5"/>
      <c r="AA34" s="5"/>
      <c r="AB34" s="5"/>
      <c r="AC34" s="5"/>
      <c r="AD34" s="5"/>
      <c r="AE34" s="5"/>
      <c r="AF34" s="5"/>
      <c r="AG34" s="7"/>
      <c r="AH34" s="7"/>
      <c r="AI34" s="7"/>
      <c r="AJ34" s="7"/>
      <c r="AK34" s="63">
        <v>3</v>
      </c>
      <c r="AL34" s="21" t="s">
        <v>825</v>
      </c>
    </row>
    <row r="35" spans="1:38" s="3" customFormat="1" ht="11.25" x14ac:dyDescent="0.2">
      <c r="A35" s="7" t="s">
        <v>804</v>
      </c>
      <c r="B35" s="34" t="s">
        <v>123</v>
      </c>
      <c r="C35" s="21">
        <v>33</v>
      </c>
      <c r="D35" s="5" t="s">
        <v>40</v>
      </c>
      <c r="E35" s="5"/>
      <c r="F35" s="77">
        <v>337048.2</v>
      </c>
      <c r="G35" s="77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5">
        <v>0.27083333333333331</v>
      </c>
      <c r="O35" s="15">
        <v>0.35416666666666669</v>
      </c>
      <c r="P35" s="17"/>
      <c r="Q35" s="17"/>
      <c r="R35" s="21"/>
      <c r="S35" s="21"/>
      <c r="T35" s="5" t="s">
        <v>209</v>
      </c>
      <c r="U35" s="5" t="s">
        <v>132</v>
      </c>
      <c r="V35" s="5" t="s">
        <v>133</v>
      </c>
      <c r="W35" s="5" t="s">
        <v>210</v>
      </c>
      <c r="X35" s="5" t="s">
        <v>134</v>
      </c>
      <c r="Y35" s="5" t="s">
        <v>135</v>
      </c>
      <c r="Z35" s="5"/>
      <c r="AA35" s="5"/>
      <c r="AB35" s="5"/>
      <c r="AC35" s="5"/>
      <c r="AD35" s="5"/>
      <c r="AE35" s="5"/>
      <c r="AF35" s="5"/>
      <c r="AG35" s="7"/>
      <c r="AH35" s="7"/>
      <c r="AI35" s="7"/>
      <c r="AJ35" s="7"/>
      <c r="AK35" s="63">
        <v>3</v>
      </c>
      <c r="AL35" s="21" t="s">
        <v>825</v>
      </c>
    </row>
    <row r="36" spans="1:38" s="16" customFormat="1" ht="11.25" x14ac:dyDescent="0.2">
      <c r="A36" s="42" t="s">
        <v>805</v>
      </c>
      <c r="B36" s="46" t="s">
        <v>123</v>
      </c>
      <c r="C36" s="41">
        <v>34</v>
      </c>
      <c r="D36" s="38" t="s">
        <v>41</v>
      </c>
      <c r="E36" s="38"/>
      <c r="F36" s="80">
        <v>335557.61</v>
      </c>
      <c r="G36" s="80">
        <v>6298194.6900000004</v>
      </c>
      <c r="H36" s="43" t="s">
        <v>552</v>
      </c>
      <c r="I36" s="38" t="s">
        <v>425</v>
      </c>
      <c r="J36" s="38" t="s">
        <v>566</v>
      </c>
      <c r="K36" s="38"/>
      <c r="L36" s="38"/>
      <c r="M36" s="40"/>
      <c r="N36" s="44">
        <v>0.27083333333333331</v>
      </c>
      <c r="O36" s="44">
        <v>0.35416666666666669</v>
      </c>
      <c r="P36" s="47"/>
      <c r="Q36" s="47"/>
      <c r="R36" s="41"/>
      <c r="S36" s="41"/>
      <c r="T36" s="38" t="s">
        <v>209</v>
      </c>
      <c r="U36" s="38" t="s">
        <v>132</v>
      </c>
      <c r="V36" s="38" t="s">
        <v>133</v>
      </c>
      <c r="W36" s="38" t="s">
        <v>134</v>
      </c>
      <c r="X36" s="38" t="s">
        <v>135</v>
      </c>
      <c r="Y36" s="38"/>
      <c r="Z36" s="38"/>
      <c r="AA36" s="38"/>
      <c r="AB36" s="38"/>
      <c r="AC36" s="38"/>
      <c r="AD36" s="38"/>
      <c r="AE36" s="38"/>
      <c r="AF36" s="38"/>
      <c r="AG36" s="42"/>
      <c r="AH36" s="42"/>
      <c r="AI36" s="42"/>
      <c r="AJ36" s="42"/>
      <c r="AK36" s="65"/>
      <c r="AL36" s="41" t="s">
        <v>825</v>
      </c>
    </row>
    <row r="37" spans="1:38" s="3" customFormat="1" ht="15" x14ac:dyDescent="0.2">
      <c r="A37" s="7" t="s">
        <v>804</v>
      </c>
      <c r="B37" s="34" t="s">
        <v>123</v>
      </c>
      <c r="C37" s="21">
        <v>35</v>
      </c>
      <c r="D37" s="5" t="s">
        <v>42</v>
      </c>
      <c r="E37" s="5"/>
      <c r="F37" s="77">
        <v>338158.27</v>
      </c>
      <c r="G37" s="77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5">
        <v>0.27083333333333331</v>
      </c>
      <c r="O37" s="15">
        <v>0.375</v>
      </c>
      <c r="P37" s="17"/>
      <c r="Q37" s="17"/>
      <c r="R37" s="21"/>
      <c r="S37" s="27"/>
      <c r="T37" s="5" t="s">
        <v>209</v>
      </c>
      <c r="U37" s="5" t="s">
        <v>132</v>
      </c>
      <c r="V37" s="5" t="s">
        <v>133</v>
      </c>
      <c r="W37" s="5" t="s">
        <v>210</v>
      </c>
      <c r="X37" s="5" t="s">
        <v>134</v>
      </c>
      <c r="Y37" s="5" t="s">
        <v>135</v>
      </c>
      <c r="AA37" s="5"/>
      <c r="AB37" s="5"/>
      <c r="AC37" s="5"/>
      <c r="AD37" s="5"/>
      <c r="AE37" s="5"/>
      <c r="AF37" s="5"/>
      <c r="AG37" s="7"/>
      <c r="AH37" s="7"/>
      <c r="AI37" s="7"/>
      <c r="AJ37" s="7"/>
      <c r="AK37" s="63">
        <v>5</v>
      </c>
      <c r="AL37" s="21" t="s">
        <v>825</v>
      </c>
    </row>
    <row r="38" spans="1:38" s="3" customFormat="1" ht="15" x14ac:dyDescent="0.2">
      <c r="A38" s="7" t="s">
        <v>804</v>
      </c>
      <c r="B38" s="34" t="s">
        <v>125</v>
      </c>
      <c r="C38" s="21">
        <v>36</v>
      </c>
      <c r="D38" s="5" t="s">
        <v>43</v>
      </c>
      <c r="E38" s="5"/>
      <c r="F38" s="77">
        <v>350940.52</v>
      </c>
      <c r="G38" s="77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5">
        <v>0.25</v>
      </c>
      <c r="O38" s="15">
        <v>0.41666666666666669</v>
      </c>
      <c r="P38" s="17"/>
      <c r="Q38" s="17"/>
      <c r="R38" s="21"/>
      <c r="S38" s="27"/>
      <c r="T38" s="5" t="s">
        <v>212</v>
      </c>
      <c r="U38" s="5" t="s">
        <v>131</v>
      </c>
      <c r="V38" s="5" t="s">
        <v>132</v>
      </c>
      <c r="W38" s="5" t="s">
        <v>133</v>
      </c>
      <c r="X38" s="5" t="s">
        <v>139</v>
      </c>
      <c r="Y38" s="5" t="s">
        <v>134</v>
      </c>
      <c r="Z38" s="5" t="s">
        <v>135</v>
      </c>
      <c r="AA38" s="5" t="s">
        <v>511</v>
      </c>
      <c r="AB38" s="5" t="s">
        <v>603</v>
      </c>
      <c r="AC38" s="5" t="s">
        <v>578</v>
      </c>
      <c r="AD38" s="5"/>
      <c r="AE38" s="7"/>
      <c r="AF38" s="14"/>
      <c r="AG38" s="14"/>
      <c r="AH38" s="14"/>
      <c r="AI38" s="14"/>
      <c r="AJ38" s="10"/>
      <c r="AK38" s="63">
        <v>4</v>
      </c>
      <c r="AL38" s="21" t="s">
        <v>825</v>
      </c>
    </row>
    <row r="39" spans="1:38" s="3" customFormat="1" ht="11.25" x14ac:dyDescent="0.2">
      <c r="A39" s="7" t="s">
        <v>804</v>
      </c>
      <c r="B39" s="34" t="s">
        <v>125</v>
      </c>
      <c r="C39" s="21">
        <v>38</v>
      </c>
      <c r="D39" s="5" t="s">
        <v>44</v>
      </c>
      <c r="E39" s="5"/>
      <c r="F39" s="77">
        <v>353932.95</v>
      </c>
      <c r="G39" s="77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5">
        <v>0.27083333333333331</v>
      </c>
      <c r="O39" s="15">
        <v>0.35416666666666669</v>
      </c>
      <c r="P39" s="17"/>
      <c r="Q39" s="17"/>
      <c r="R39" s="21"/>
      <c r="S39" s="21"/>
      <c r="T39" s="5" t="s">
        <v>213</v>
      </c>
      <c r="U39" s="5" t="s">
        <v>596</v>
      </c>
      <c r="V39" s="5" t="s">
        <v>214</v>
      </c>
      <c r="W39" s="5"/>
      <c r="X39" s="5"/>
      <c r="Y39" s="5"/>
      <c r="Z39" s="5"/>
      <c r="AA39" s="5"/>
      <c r="AB39" s="5"/>
      <c r="AC39" s="5"/>
      <c r="AD39" s="5"/>
      <c r="AE39" s="5"/>
      <c r="AF39" s="5"/>
      <c r="AG39" s="7"/>
      <c r="AH39" s="7"/>
      <c r="AI39" s="7"/>
      <c r="AJ39" s="7"/>
      <c r="AK39" s="63">
        <v>2</v>
      </c>
      <c r="AL39" s="21" t="s">
        <v>825</v>
      </c>
    </row>
    <row r="40" spans="1:38" s="3" customFormat="1" ht="11.25" x14ac:dyDescent="0.2">
      <c r="A40" s="42" t="s">
        <v>805</v>
      </c>
      <c r="B40" s="42" t="s">
        <v>123</v>
      </c>
      <c r="C40" s="41">
        <v>40</v>
      </c>
      <c r="D40" s="42" t="s">
        <v>45</v>
      </c>
      <c r="E40" s="42"/>
      <c r="F40" s="78">
        <v>342809.34</v>
      </c>
      <c r="G40" s="78">
        <v>6306823.6399999997</v>
      </c>
      <c r="H40" s="42" t="s">
        <v>553</v>
      </c>
      <c r="I40" s="42" t="s">
        <v>429</v>
      </c>
      <c r="J40" s="42" t="s">
        <v>573</v>
      </c>
      <c r="K40" s="42"/>
      <c r="L40" s="42"/>
      <c r="M40" s="42"/>
      <c r="N40" s="44">
        <v>0.25</v>
      </c>
      <c r="O40" s="44">
        <v>0.41666666666666669</v>
      </c>
      <c r="P40" s="44">
        <v>0.72916666666666663</v>
      </c>
      <c r="Q40" s="44">
        <v>0.85416666666666663</v>
      </c>
      <c r="R40" s="42"/>
      <c r="S40" s="42"/>
      <c r="T40" s="42" t="s">
        <v>215</v>
      </c>
      <c r="U40" s="42" t="s">
        <v>216</v>
      </c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64">
        <v>4</v>
      </c>
      <c r="AL40" s="41" t="s">
        <v>825</v>
      </c>
    </row>
    <row r="41" spans="1:38" s="3" customFormat="1" ht="11.25" x14ac:dyDescent="0.2">
      <c r="A41" s="7" t="s">
        <v>804</v>
      </c>
      <c r="B41" s="34" t="s">
        <v>123</v>
      </c>
      <c r="C41" s="21">
        <v>41</v>
      </c>
      <c r="D41" s="5" t="s">
        <v>46</v>
      </c>
      <c r="E41" s="5"/>
      <c r="F41" s="77">
        <v>346825.39</v>
      </c>
      <c r="G41" s="77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5">
        <v>0.625</v>
      </c>
      <c r="O41" s="15">
        <v>0.85416666666666663</v>
      </c>
      <c r="P41" s="17"/>
      <c r="Q41" s="17"/>
      <c r="R41" s="21"/>
      <c r="S41" s="21"/>
      <c r="T41" s="5" t="s">
        <v>217</v>
      </c>
      <c r="U41" s="5" t="s">
        <v>220</v>
      </c>
      <c r="V41" s="5" t="s">
        <v>262</v>
      </c>
      <c r="W41" s="5" t="s">
        <v>264</v>
      </c>
      <c r="X41" s="5" t="s">
        <v>221</v>
      </c>
      <c r="Y41" s="5" t="s">
        <v>218</v>
      </c>
      <c r="Z41" s="5" t="s">
        <v>219</v>
      </c>
      <c r="AA41" s="3" t="s">
        <v>605</v>
      </c>
      <c r="AB41" s="3" t="s">
        <v>773</v>
      </c>
      <c r="AC41" s="5"/>
      <c r="AD41" s="5"/>
      <c r="AE41" s="5"/>
      <c r="AF41" s="5"/>
      <c r="AG41" s="7"/>
      <c r="AH41" s="7"/>
      <c r="AI41" s="7"/>
      <c r="AJ41" s="7"/>
      <c r="AK41" s="63">
        <v>8</v>
      </c>
      <c r="AL41" s="21" t="s">
        <v>825</v>
      </c>
    </row>
    <row r="42" spans="1:38" s="16" customFormat="1" ht="11.25" x14ac:dyDescent="0.2">
      <c r="A42" s="42" t="s">
        <v>805</v>
      </c>
      <c r="B42" s="46" t="s">
        <v>123</v>
      </c>
      <c r="C42" s="41">
        <v>43</v>
      </c>
      <c r="D42" s="38" t="s">
        <v>47</v>
      </c>
      <c r="E42" s="38"/>
      <c r="F42" s="80">
        <v>343858.5</v>
      </c>
      <c r="G42" s="80">
        <v>6298610.71</v>
      </c>
      <c r="H42" s="43" t="s">
        <v>549</v>
      </c>
      <c r="I42" s="38" t="s">
        <v>431</v>
      </c>
      <c r="J42" s="38" t="s">
        <v>575</v>
      </c>
      <c r="K42" s="38"/>
      <c r="L42" s="38"/>
      <c r="M42" s="40"/>
      <c r="N42" s="44">
        <v>0.72916666666666663</v>
      </c>
      <c r="O42" s="44">
        <v>0.89583333333333337</v>
      </c>
      <c r="P42" s="47"/>
      <c r="Q42" s="47"/>
      <c r="R42" s="41"/>
      <c r="S42" s="41"/>
      <c r="T42" s="38" t="s">
        <v>222</v>
      </c>
      <c r="U42" s="38" t="s">
        <v>223</v>
      </c>
      <c r="V42" s="38" t="s">
        <v>224</v>
      </c>
      <c r="W42" s="38" t="s">
        <v>225</v>
      </c>
      <c r="X42" s="38"/>
      <c r="Y42" s="38"/>
      <c r="Z42" s="38"/>
      <c r="AA42" s="38"/>
      <c r="AB42" s="38"/>
      <c r="AC42" s="38"/>
      <c r="AD42" s="38"/>
      <c r="AE42" s="38"/>
      <c r="AF42" s="38"/>
      <c r="AG42" s="42"/>
      <c r="AH42" s="42"/>
      <c r="AI42" s="42"/>
      <c r="AJ42" s="42"/>
      <c r="AK42" s="65"/>
      <c r="AL42" s="41" t="s">
        <v>825</v>
      </c>
    </row>
    <row r="43" spans="1:38" s="3" customFormat="1" ht="11.25" x14ac:dyDescent="0.2">
      <c r="A43" s="7" t="s">
        <v>804</v>
      </c>
      <c r="B43" s="34" t="s">
        <v>123</v>
      </c>
      <c r="C43" s="21">
        <v>44</v>
      </c>
      <c r="D43" s="5" t="s">
        <v>671</v>
      </c>
      <c r="E43" s="5"/>
      <c r="F43" s="77">
        <v>341476.72</v>
      </c>
      <c r="G43" s="77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5">
        <v>0.75</v>
      </c>
      <c r="O43" s="15">
        <v>0.89583333333333337</v>
      </c>
      <c r="P43" s="17"/>
      <c r="Q43" s="17"/>
      <c r="R43" s="21"/>
      <c r="S43" s="21"/>
      <c r="T43" s="5" t="s">
        <v>226</v>
      </c>
      <c r="U43" s="5" t="s">
        <v>227</v>
      </c>
      <c r="V43" s="5" t="s">
        <v>228</v>
      </c>
      <c r="W43" s="5"/>
      <c r="X43" s="5"/>
      <c r="Y43" s="5"/>
      <c r="Z43" s="5"/>
      <c r="AA43" s="5"/>
      <c r="AB43" s="5"/>
      <c r="AC43" s="5"/>
      <c r="AD43" s="5"/>
      <c r="AE43" s="5"/>
      <c r="AF43" s="5"/>
      <c r="AG43" s="7"/>
      <c r="AH43" s="7"/>
      <c r="AI43" s="7"/>
      <c r="AJ43" s="7"/>
      <c r="AK43" s="63">
        <v>3</v>
      </c>
      <c r="AL43" s="21" t="s">
        <v>825</v>
      </c>
    </row>
    <row r="44" spans="1:38" s="3" customFormat="1" ht="11.25" x14ac:dyDescent="0.2">
      <c r="A44" s="7" t="s">
        <v>804</v>
      </c>
      <c r="B44" s="34" t="s">
        <v>123</v>
      </c>
      <c r="C44" s="21">
        <v>45</v>
      </c>
      <c r="D44" s="5" t="s">
        <v>659</v>
      </c>
      <c r="E44" s="5"/>
      <c r="F44" s="77">
        <v>342703.58</v>
      </c>
      <c r="G44" s="77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5">
        <v>0.75</v>
      </c>
      <c r="O44" s="15">
        <v>0.89583333333333337</v>
      </c>
      <c r="P44" s="17"/>
      <c r="Q44" s="17"/>
      <c r="R44" s="21"/>
      <c r="S44" s="21"/>
      <c r="T44" s="5" t="s">
        <v>229</v>
      </c>
      <c r="U44" s="5" t="s">
        <v>230</v>
      </c>
      <c r="V44" s="5" t="s">
        <v>226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7"/>
      <c r="AH44" s="7"/>
      <c r="AI44" s="7"/>
      <c r="AJ44" s="7"/>
      <c r="AK44" s="63">
        <v>2</v>
      </c>
      <c r="AL44" s="21" t="s">
        <v>825</v>
      </c>
    </row>
    <row r="45" spans="1:38" s="3" customFormat="1" ht="11.25" x14ac:dyDescent="0.2">
      <c r="A45" s="7" t="s">
        <v>804</v>
      </c>
      <c r="B45" s="34" t="s">
        <v>123</v>
      </c>
      <c r="C45" s="21">
        <v>47</v>
      </c>
      <c r="D45" s="5" t="s">
        <v>48</v>
      </c>
      <c r="E45" s="5"/>
      <c r="F45" s="77">
        <v>347157.73</v>
      </c>
      <c r="G45" s="77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5">
        <v>0.29166666666666669</v>
      </c>
      <c r="O45" s="15">
        <v>0.41666666666666669</v>
      </c>
      <c r="P45" s="17"/>
      <c r="Q45" s="17"/>
      <c r="R45" s="21"/>
      <c r="S45" s="21"/>
      <c r="T45" s="5" t="s">
        <v>231</v>
      </c>
      <c r="U45" s="5" t="s">
        <v>232</v>
      </c>
      <c r="V45" s="5" t="s">
        <v>581</v>
      </c>
      <c r="W45" s="5"/>
      <c r="X45" s="5"/>
      <c r="Y45" s="5"/>
      <c r="Z45" s="5"/>
      <c r="AA45" s="5"/>
      <c r="AB45" s="5"/>
      <c r="AC45" s="5"/>
      <c r="AD45" s="5"/>
      <c r="AE45" s="5"/>
      <c r="AF45" s="5"/>
      <c r="AG45" s="7"/>
      <c r="AH45" s="7"/>
      <c r="AI45" s="7"/>
      <c r="AJ45" s="7"/>
      <c r="AK45" s="63">
        <v>4</v>
      </c>
      <c r="AL45" s="21" t="s">
        <v>825</v>
      </c>
    </row>
    <row r="46" spans="1:38" s="3" customFormat="1" ht="11.25" x14ac:dyDescent="0.2">
      <c r="A46" s="42" t="s">
        <v>805</v>
      </c>
      <c r="B46" s="42" t="s">
        <v>123</v>
      </c>
      <c r="C46" s="41">
        <v>48</v>
      </c>
      <c r="D46" s="42" t="s">
        <v>49</v>
      </c>
      <c r="E46" s="42"/>
      <c r="F46" s="78">
        <v>351474.58</v>
      </c>
      <c r="G46" s="78">
        <v>6297091.5199999996</v>
      </c>
      <c r="H46" s="42" t="s">
        <v>551</v>
      </c>
      <c r="I46" s="42" t="s">
        <v>434</v>
      </c>
      <c r="J46" s="42" t="s">
        <v>571</v>
      </c>
      <c r="K46" s="42"/>
      <c r="L46" s="42"/>
      <c r="M46" s="42"/>
      <c r="N46" s="44">
        <v>0.72916666666666663</v>
      </c>
      <c r="O46" s="44">
        <v>0.85416666666666663</v>
      </c>
      <c r="P46" s="42"/>
      <c r="Q46" s="42"/>
      <c r="R46" s="42"/>
      <c r="S46" s="42"/>
      <c r="T46" s="42" t="s">
        <v>233</v>
      </c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64">
        <v>4</v>
      </c>
      <c r="AL46" s="41" t="s">
        <v>825</v>
      </c>
    </row>
    <row r="47" spans="1:38" s="3" customFormat="1" ht="11.25" x14ac:dyDescent="0.2">
      <c r="A47" s="7" t="s">
        <v>804</v>
      </c>
      <c r="B47" s="34" t="s">
        <v>125</v>
      </c>
      <c r="C47" s="21">
        <v>49</v>
      </c>
      <c r="D47" s="5" t="s">
        <v>50</v>
      </c>
      <c r="E47" s="5"/>
      <c r="F47" s="77">
        <v>341499.35</v>
      </c>
      <c r="G47" s="77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5">
        <v>0.72916666666666663</v>
      </c>
      <c r="O47" s="15">
        <v>0.85416666666666663</v>
      </c>
      <c r="P47" s="17"/>
      <c r="Q47" s="17"/>
      <c r="R47" s="21"/>
      <c r="S47" s="21"/>
      <c r="T47" s="5" t="s">
        <v>231</v>
      </c>
      <c r="U47" s="5" t="s">
        <v>232</v>
      </c>
      <c r="V47" s="5" t="s">
        <v>645</v>
      </c>
      <c r="W47" s="5"/>
      <c r="X47" s="5"/>
      <c r="Y47" s="5"/>
      <c r="Z47" s="5"/>
      <c r="AA47" s="5"/>
      <c r="AB47" s="5"/>
      <c r="AC47" s="5"/>
      <c r="AD47" s="5"/>
      <c r="AE47" s="5"/>
      <c r="AF47" s="5"/>
      <c r="AG47" s="7"/>
      <c r="AH47" s="7"/>
      <c r="AI47" s="7"/>
      <c r="AJ47" s="7"/>
      <c r="AK47" s="63">
        <v>4</v>
      </c>
      <c r="AL47" s="21" t="s">
        <v>825</v>
      </c>
    </row>
    <row r="48" spans="1:38" s="16" customFormat="1" ht="11.25" x14ac:dyDescent="0.2">
      <c r="A48" s="42" t="s">
        <v>805</v>
      </c>
      <c r="B48" s="46" t="s">
        <v>123</v>
      </c>
      <c r="C48" s="41">
        <v>51</v>
      </c>
      <c r="D48" s="38" t="s">
        <v>51</v>
      </c>
      <c r="E48" s="38"/>
      <c r="F48" s="80">
        <v>350264.77</v>
      </c>
      <c r="G48" s="80">
        <v>6291205</v>
      </c>
      <c r="H48" s="43" t="s">
        <v>555</v>
      </c>
      <c r="I48" s="38" t="s">
        <v>436</v>
      </c>
      <c r="J48" s="38" t="s">
        <v>571</v>
      </c>
      <c r="K48" s="38"/>
      <c r="L48" s="38"/>
      <c r="M48" s="40"/>
      <c r="N48" s="44">
        <v>0.70833333333333337</v>
      </c>
      <c r="O48" s="44">
        <v>0.89583333333333337</v>
      </c>
      <c r="P48" s="47"/>
      <c r="Q48" s="47"/>
      <c r="R48" s="41"/>
      <c r="S48" s="41"/>
      <c r="T48" s="38" t="s">
        <v>234</v>
      </c>
      <c r="U48" s="38" t="s">
        <v>236</v>
      </c>
      <c r="V48" s="38" t="s">
        <v>232</v>
      </c>
      <c r="W48" s="38" t="s">
        <v>235</v>
      </c>
      <c r="X48" s="38" t="s">
        <v>510</v>
      </c>
      <c r="Y48" s="38"/>
      <c r="Z48" s="48"/>
      <c r="AA48" s="48"/>
      <c r="AB48" s="48"/>
      <c r="AC48" s="48"/>
      <c r="AD48" s="48"/>
      <c r="AE48" s="48"/>
      <c r="AF48" s="38"/>
      <c r="AG48" s="42"/>
      <c r="AH48" s="42"/>
      <c r="AI48" s="42"/>
      <c r="AJ48" s="42"/>
      <c r="AK48" s="65"/>
      <c r="AL48" s="41" t="s">
        <v>825</v>
      </c>
    </row>
    <row r="49" spans="1:38" s="3" customFormat="1" ht="11.25" x14ac:dyDescent="0.2">
      <c r="A49" s="7" t="s">
        <v>804</v>
      </c>
      <c r="B49" s="34" t="s">
        <v>123</v>
      </c>
      <c r="C49" s="21">
        <v>52</v>
      </c>
      <c r="D49" s="5" t="s">
        <v>52</v>
      </c>
      <c r="E49" s="5"/>
      <c r="F49" s="77">
        <v>353937.33</v>
      </c>
      <c r="G49" s="77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5">
        <v>0.72916666666666663</v>
      </c>
      <c r="O49" s="15">
        <v>0.875</v>
      </c>
      <c r="P49" s="17"/>
      <c r="Q49" s="17"/>
      <c r="R49" s="21"/>
      <c r="S49" s="21"/>
      <c r="T49" s="5" t="s">
        <v>357</v>
      </c>
      <c r="U49" s="5" t="s">
        <v>506</v>
      </c>
      <c r="V49" s="5" t="s">
        <v>239</v>
      </c>
      <c r="W49" s="5" t="s">
        <v>358</v>
      </c>
      <c r="X49" s="5" t="s">
        <v>582</v>
      </c>
      <c r="Y49" s="5"/>
      <c r="AA49" s="14"/>
      <c r="AB49" s="14"/>
      <c r="AC49" s="14"/>
      <c r="AD49" s="14"/>
      <c r="AE49" s="14"/>
      <c r="AF49" s="14"/>
      <c r="AG49" s="7"/>
      <c r="AH49" s="7"/>
      <c r="AI49" s="7"/>
      <c r="AJ49" s="7"/>
      <c r="AK49" s="63">
        <v>4</v>
      </c>
      <c r="AL49" s="21" t="s">
        <v>825</v>
      </c>
    </row>
    <row r="50" spans="1:38" s="3" customFormat="1" ht="11.25" x14ac:dyDescent="0.2">
      <c r="A50" s="42" t="s">
        <v>805</v>
      </c>
      <c r="B50" s="42" t="s">
        <v>123</v>
      </c>
      <c r="C50" s="41">
        <v>53</v>
      </c>
      <c r="D50" s="42" t="s">
        <v>53</v>
      </c>
      <c r="E50" s="42"/>
      <c r="F50" s="78">
        <v>348617.96</v>
      </c>
      <c r="G50" s="78">
        <v>6297033.2999999998</v>
      </c>
      <c r="H50" s="42" t="s">
        <v>551</v>
      </c>
      <c r="I50" s="42" t="s">
        <v>437</v>
      </c>
      <c r="J50" s="42" t="s">
        <v>575</v>
      </c>
      <c r="K50" s="42"/>
      <c r="L50" s="42"/>
      <c r="M50" s="42"/>
      <c r="N50" s="44">
        <v>0.70833333333333337</v>
      </c>
      <c r="O50" s="44">
        <v>0.875</v>
      </c>
      <c r="P50" s="44"/>
      <c r="Q50" s="44"/>
      <c r="R50" s="42"/>
      <c r="S50" s="42"/>
      <c r="T50" s="42" t="s">
        <v>241</v>
      </c>
      <c r="U50" s="42" t="s">
        <v>244</v>
      </c>
      <c r="V50" s="42" t="s">
        <v>242</v>
      </c>
      <c r="W50" s="42" t="s">
        <v>245</v>
      </c>
      <c r="X50" s="42" t="s">
        <v>243</v>
      </c>
      <c r="Y50" s="42" t="s">
        <v>514</v>
      </c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64">
        <v>4</v>
      </c>
      <c r="AL50" s="41" t="s">
        <v>825</v>
      </c>
    </row>
    <row r="51" spans="1:38" s="3" customFormat="1" ht="11.25" x14ac:dyDescent="0.2">
      <c r="A51" s="7" t="s">
        <v>804</v>
      </c>
      <c r="B51" s="34" t="s">
        <v>125</v>
      </c>
      <c r="C51" s="21">
        <v>54</v>
      </c>
      <c r="D51" s="5" t="s">
        <v>54</v>
      </c>
      <c r="E51" s="5"/>
      <c r="F51" s="77">
        <v>347212.36</v>
      </c>
      <c r="G51" s="77">
        <v>6304169.3300000001</v>
      </c>
      <c r="H51" s="9" t="s">
        <v>554</v>
      </c>
      <c r="I51" s="5" t="s">
        <v>880</v>
      </c>
      <c r="J51" s="5" t="s">
        <v>567</v>
      </c>
      <c r="K51" s="6" t="s">
        <v>572</v>
      </c>
      <c r="L51" s="6"/>
      <c r="M51" s="13"/>
      <c r="N51" s="15">
        <v>0.70833333333333337</v>
      </c>
      <c r="O51" s="15">
        <v>0.89583333333333337</v>
      </c>
      <c r="P51" s="17"/>
      <c r="Q51" s="17"/>
      <c r="R51" s="21"/>
      <c r="S51" s="21"/>
      <c r="T51" s="5" t="s">
        <v>246</v>
      </c>
      <c r="U51" s="5" t="s">
        <v>247</v>
      </c>
      <c r="V51" s="5" t="s">
        <v>248</v>
      </c>
      <c r="W51" s="5" t="s">
        <v>877</v>
      </c>
      <c r="X51" s="5"/>
      <c r="Y51" s="5"/>
      <c r="Z51" s="5"/>
      <c r="AA51" s="5"/>
      <c r="AB51" s="5"/>
      <c r="AC51" s="5"/>
      <c r="AD51" s="5"/>
      <c r="AE51" s="5"/>
      <c r="AF51" s="5"/>
      <c r="AG51" s="7"/>
      <c r="AH51" s="7"/>
      <c r="AI51" s="7"/>
      <c r="AJ51" s="7"/>
      <c r="AK51" s="63">
        <v>5</v>
      </c>
      <c r="AL51" s="21" t="s">
        <v>825</v>
      </c>
    </row>
    <row r="52" spans="1:38" s="3" customFormat="1" ht="11.25" x14ac:dyDescent="0.2">
      <c r="A52" s="7" t="s">
        <v>804</v>
      </c>
      <c r="B52" s="34" t="s">
        <v>123</v>
      </c>
      <c r="C52" s="21">
        <v>55</v>
      </c>
      <c r="D52" s="5" t="s">
        <v>55</v>
      </c>
      <c r="E52" s="5"/>
      <c r="F52" s="77">
        <v>352657.16</v>
      </c>
      <c r="G52" s="77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5">
        <v>0.27083333333333331</v>
      </c>
      <c r="O52" s="15">
        <v>0.39583333333333331</v>
      </c>
      <c r="P52" s="17"/>
      <c r="Q52" s="17"/>
      <c r="R52" s="21"/>
      <c r="S52" s="21"/>
      <c r="T52" s="5" t="s">
        <v>249</v>
      </c>
      <c r="U52" s="5" t="s">
        <v>250</v>
      </c>
      <c r="V52" s="5" t="s">
        <v>674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7"/>
      <c r="AH52" s="7"/>
      <c r="AI52" s="7"/>
      <c r="AJ52" s="7"/>
      <c r="AK52" s="63">
        <v>3</v>
      </c>
      <c r="AL52" s="21" t="s">
        <v>825</v>
      </c>
    </row>
    <row r="53" spans="1:38" s="3" customFormat="1" ht="11.25" x14ac:dyDescent="0.2">
      <c r="A53" s="42" t="s">
        <v>805</v>
      </c>
      <c r="B53" s="42" t="s">
        <v>123</v>
      </c>
      <c r="C53" s="41">
        <v>56</v>
      </c>
      <c r="D53" s="42" t="s">
        <v>56</v>
      </c>
      <c r="E53" s="42"/>
      <c r="F53" s="78">
        <v>346025.17</v>
      </c>
      <c r="G53" s="78">
        <v>6296416.5199999996</v>
      </c>
      <c r="H53" s="42" t="s">
        <v>549</v>
      </c>
      <c r="I53" s="42" t="s">
        <v>439</v>
      </c>
      <c r="J53" s="42" t="s">
        <v>575</v>
      </c>
      <c r="K53" s="42"/>
      <c r="L53" s="42"/>
      <c r="M53" s="42"/>
      <c r="N53" s="44">
        <v>0.27083333333333331</v>
      </c>
      <c r="O53" s="44">
        <v>0.41666666666666669</v>
      </c>
      <c r="P53" s="44">
        <v>0.70833333333333337</v>
      </c>
      <c r="Q53" s="44">
        <v>0.83333333333333337</v>
      </c>
      <c r="R53" s="42"/>
      <c r="S53" s="42"/>
      <c r="T53" s="42" t="s">
        <v>241</v>
      </c>
      <c r="U53" s="42" t="s">
        <v>244</v>
      </c>
      <c r="V53" s="42" t="s">
        <v>242</v>
      </c>
      <c r="W53" s="42" t="s">
        <v>245</v>
      </c>
      <c r="X53" s="42" t="s">
        <v>243</v>
      </c>
      <c r="Y53" s="42" t="s">
        <v>514</v>
      </c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64">
        <v>3</v>
      </c>
      <c r="AL53" s="41" t="s">
        <v>825</v>
      </c>
    </row>
    <row r="54" spans="1:38" s="3" customFormat="1" ht="11.25" x14ac:dyDescent="0.2">
      <c r="A54" s="7" t="s">
        <v>804</v>
      </c>
      <c r="B54" s="34" t="s">
        <v>123</v>
      </c>
      <c r="C54" s="21">
        <v>57</v>
      </c>
      <c r="D54" s="5" t="s">
        <v>110</v>
      </c>
      <c r="E54" s="5" t="s">
        <v>111</v>
      </c>
      <c r="F54" s="77">
        <v>351574.8</v>
      </c>
      <c r="G54" s="77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5">
        <v>0.66666666666666663</v>
      </c>
      <c r="O54" s="15">
        <v>0.89583333333333337</v>
      </c>
      <c r="P54" s="17"/>
      <c r="Q54" s="17"/>
      <c r="R54" s="21"/>
      <c r="S54" s="21"/>
      <c r="T54" s="5" t="s">
        <v>251</v>
      </c>
      <c r="U54" s="5" t="s">
        <v>253</v>
      </c>
      <c r="V54" s="5" t="s">
        <v>254</v>
      </c>
      <c r="W54" s="5" t="s">
        <v>257</v>
      </c>
      <c r="X54" s="5" t="s">
        <v>252</v>
      </c>
      <c r="Y54" s="5" t="s">
        <v>255</v>
      </c>
      <c r="Z54" s="5" t="s">
        <v>256</v>
      </c>
      <c r="AA54" s="5" t="s">
        <v>515</v>
      </c>
      <c r="AB54" s="5" t="s">
        <v>607</v>
      </c>
      <c r="AC54" s="5" t="s">
        <v>683</v>
      </c>
      <c r="AD54" s="5"/>
      <c r="AE54" s="5"/>
      <c r="AF54" s="5"/>
      <c r="AG54" s="7"/>
      <c r="AH54" s="7"/>
      <c r="AI54" s="7"/>
      <c r="AJ54" s="7"/>
      <c r="AK54" s="63">
        <v>3</v>
      </c>
      <c r="AL54" s="21" t="s">
        <v>825</v>
      </c>
    </row>
    <row r="55" spans="1:38" s="3" customFormat="1" ht="11.25" x14ac:dyDescent="0.2">
      <c r="A55" s="42" t="s">
        <v>805</v>
      </c>
      <c r="B55" s="42" t="s">
        <v>123</v>
      </c>
      <c r="C55" s="41">
        <v>58</v>
      </c>
      <c r="D55" s="42" t="s">
        <v>57</v>
      </c>
      <c r="E55" s="42"/>
      <c r="F55" s="78">
        <v>353356.59</v>
      </c>
      <c r="G55" s="78">
        <v>6294384.4500000002</v>
      </c>
      <c r="H55" s="42" t="s">
        <v>556</v>
      </c>
      <c r="I55" s="42" t="s">
        <v>440</v>
      </c>
      <c r="J55" s="42" t="s">
        <v>566</v>
      </c>
      <c r="K55" s="42"/>
      <c r="L55" s="42"/>
      <c r="M55" s="42"/>
      <c r="N55" s="44"/>
      <c r="O55" s="44"/>
      <c r="P55" s="44"/>
      <c r="Q55" s="44"/>
      <c r="R55" s="42"/>
      <c r="S55" s="42"/>
      <c r="T55" s="42" t="s">
        <v>260</v>
      </c>
      <c r="U55" s="42" t="s">
        <v>258</v>
      </c>
      <c r="V55" s="42" t="s">
        <v>259</v>
      </c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64">
        <v>3</v>
      </c>
      <c r="AL55" s="41" t="s">
        <v>825</v>
      </c>
    </row>
    <row r="56" spans="1:38" s="3" customFormat="1" ht="11.25" x14ac:dyDescent="0.2">
      <c r="A56" s="7" t="s">
        <v>804</v>
      </c>
      <c r="B56" s="34" t="s">
        <v>123</v>
      </c>
      <c r="C56" s="21">
        <v>59</v>
      </c>
      <c r="D56" s="5" t="s">
        <v>58</v>
      </c>
      <c r="E56" s="5"/>
      <c r="F56" s="77">
        <v>350150.29</v>
      </c>
      <c r="G56" s="77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5">
        <v>0.27083333333333331</v>
      </c>
      <c r="O56" s="15">
        <v>0.875</v>
      </c>
      <c r="P56" s="17"/>
      <c r="Q56" s="17"/>
      <c r="R56" s="21"/>
      <c r="S56" s="21"/>
      <c r="T56" s="5" t="s">
        <v>236</v>
      </c>
      <c r="U56" s="5" t="s">
        <v>508</v>
      </c>
      <c r="V56" s="5" t="s">
        <v>510</v>
      </c>
      <c r="W56" s="5"/>
      <c r="X56" s="5"/>
      <c r="Y56" s="5"/>
      <c r="Z56" s="5"/>
      <c r="AA56" s="5"/>
      <c r="AB56" s="5"/>
      <c r="AC56" s="5"/>
      <c r="AD56" s="5"/>
      <c r="AE56" s="5"/>
      <c r="AF56" s="5"/>
      <c r="AG56" s="7"/>
      <c r="AH56" s="7"/>
      <c r="AI56" s="7"/>
      <c r="AJ56" s="7"/>
      <c r="AK56" s="63">
        <v>8</v>
      </c>
      <c r="AL56" s="21" t="s">
        <v>825</v>
      </c>
    </row>
    <row r="57" spans="1:38" s="3" customFormat="1" x14ac:dyDescent="0.2">
      <c r="A57" s="7" t="s">
        <v>804</v>
      </c>
      <c r="B57" s="34" t="s">
        <v>123</v>
      </c>
      <c r="C57" s="21">
        <v>60</v>
      </c>
      <c r="D57" s="5" t="s">
        <v>59</v>
      </c>
      <c r="E57" s="5"/>
      <c r="F57" s="77">
        <v>349473.96</v>
      </c>
      <c r="G57" s="77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5">
        <v>0.75</v>
      </c>
      <c r="O57" s="15">
        <v>0.83333333333333337</v>
      </c>
      <c r="P57" s="17"/>
      <c r="Q57" s="17"/>
      <c r="R57" s="21"/>
      <c r="S57" s="28"/>
      <c r="T57" s="5" t="s">
        <v>261</v>
      </c>
      <c r="U57" s="5" t="s">
        <v>512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7"/>
      <c r="AH57" s="7"/>
      <c r="AI57" s="7"/>
      <c r="AJ57" s="7"/>
      <c r="AK57" s="63">
        <v>3</v>
      </c>
      <c r="AL57" s="21" t="s">
        <v>825</v>
      </c>
    </row>
    <row r="58" spans="1:38" s="3" customFormat="1" ht="11.25" x14ac:dyDescent="0.2">
      <c r="A58" s="7" t="s">
        <v>804</v>
      </c>
      <c r="B58" s="34" t="s">
        <v>123</v>
      </c>
      <c r="C58" s="21">
        <v>61</v>
      </c>
      <c r="D58" s="5" t="s">
        <v>60</v>
      </c>
      <c r="E58" s="5"/>
      <c r="F58" s="77">
        <v>348279.37</v>
      </c>
      <c r="G58" s="77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5">
        <v>0.70833333333333337</v>
      </c>
      <c r="O58" s="15">
        <v>0.91666666666666663</v>
      </c>
      <c r="P58" s="17"/>
      <c r="Q58" s="17"/>
      <c r="R58" s="21"/>
      <c r="S58" s="21"/>
      <c r="T58" s="5" t="s">
        <v>262</v>
      </c>
      <c r="U58" s="5" t="s">
        <v>263</v>
      </c>
      <c r="V58" s="5" t="s">
        <v>264</v>
      </c>
      <c r="W58" s="5" t="s">
        <v>609</v>
      </c>
      <c r="X58" s="5" t="s">
        <v>615</v>
      </c>
      <c r="Y58" s="5"/>
      <c r="Z58" s="5"/>
      <c r="AA58" s="5"/>
      <c r="AB58" s="5"/>
      <c r="AC58" s="5"/>
      <c r="AD58" s="5"/>
      <c r="AE58" s="5"/>
      <c r="AF58" s="5"/>
      <c r="AG58" s="7"/>
      <c r="AH58" s="7"/>
      <c r="AI58" s="7"/>
      <c r="AJ58" s="7"/>
      <c r="AK58" s="63">
        <v>5</v>
      </c>
      <c r="AL58" s="21" t="s">
        <v>825</v>
      </c>
    </row>
    <row r="59" spans="1:38" s="16" customFormat="1" x14ac:dyDescent="0.2">
      <c r="A59" s="42" t="s">
        <v>805</v>
      </c>
      <c r="B59" s="46" t="s">
        <v>123</v>
      </c>
      <c r="C59" s="41">
        <v>62</v>
      </c>
      <c r="D59" s="38" t="s">
        <v>61</v>
      </c>
      <c r="E59" s="38"/>
      <c r="F59" s="80">
        <v>352359.67</v>
      </c>
      <c r="G59" s="80">
        <v>6291132.4000000004</v>
      </c>
      <c r="H59" s="43" t="s">
        <v>555</v>
      </c>
      <c r="I59" s="38" t="s">
        <v>444</v>
      </c>
      <c r="J59" s="38" t="s">
        <v>573</v>
      </c>
      <c r="K59" s="49"/>
      <c r="L59" s="49"/>
      <c r="M59" s="50"/>
      <c r="N59" s="44">
        <v>0.72916666666666663</v>
      </c>
      <c r="O59" s="44">
        <v>0.85416666666666663</v>
      </c>
      <c r="P59" s="47"/>
      <c r="Q59" s="47"/>
      <c r="R59" s="41"/>
      <c r="S59" s="51"/>
      <c r="T59" s="38" t="s">
        <v>265</v>
      </c>
      <c r="U59" s="38" t="s">
        <v>266</v>
      </c>
      <c r="V59" s="38"/>
      <c r="W59" s="45"/>
      <c r="X59" s="38"/>
      <c r="Y59" s="38"/>
      <c r="Z59" s="38"/>
      <c r="AA59" s="38"/>
      <c r="AB59" s="38"/>
      <c r="AC59" s="38"/>
      <c r="AD59" s="38"/>
      <c r="AE59" s="38"/>
      <c r="AF59" s="38"/>
      <c r="AG59" s="42"/>
      <c r="AH59" s="42"/>
      <c r="AI59" s="42"/>
      <c r="AJ59" s="42"/>
      <c r="AK59" s="65"/>
      <c r="AL59" s="41" t="s">
        <v>825</v>
      </c>
    </row>
    <row r="60" spans="1:38" s="3" customFormat="1" ht="11.25" x14ac:dyDescent="0.2">
      <c r="A60" s="42" t="s">
        <v>805</v>
      </c>
      <c r="B60" s="42" t="s">
        <v>123</v>
      </c>
      <c r="C60" s="41">
        <v>63</v>
      </c>
      <c r="D60" s="42" t="s">
        <v>62</v>
      </c>
      <c r="E60" s="42"/>
      <c r="F60" s="78">
        <v>347234.15</v>
      </c>
      <c r="G60" s="78">
        <v>6304104.2999999998</v>
      </c>
      <c r="H60" s="42" t="s">
        <v>554</v>
      </c>
      <c r="I60" s="42" t="s">
        <v>445</v>
      </c>
      <c r="J60" s="42" t="s">
        <v>573</v>
      </c>
      <c r="K60" s="42"/>
      <c r="L60" s="42"/>
      <c r="M60" s="42"/>
      <c r="N60" s="44">
        <v>0.27083333333333331</v>
      </c>
      <c r="O60" s="44">
        <v>0.39583333333333331</v>
      </c>
      <c r="P60" s="47"/>
      <c r="Q60" s="47"/>
      <c r="R60" s="47"/>
      <c r="S60" s="47"/>
      <c r="T60" s="47" t="s">
        <v>217</v>
      </c>
      <c r="U60" s="47" t="s">
        <v>218</v>
      </c>
      <c r="V60" s="47" t="s">
        <v>267</v>
      </c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65">
        <v>3</v>
      </c>
      <c r="AL60" s="47" t="s">
        <v>825</v>
      </c>
    </row>
    <row r="61" spans="1:38" s="16" customFormat="1" x14ac:dyDescent="0.2">
      <c r="A61" s="42" t="s">
        <v>805</v>
      </c>
      <c r="B61" s="46" t="s">
        <v>123</v>
      </c>
      <c r="C61" s="41">
        <v>64</v>
      </c>
      <c r="D61" s="38" t="s">
        <v>660</v>
      </c>
      <c r="E61" s="38"/>
      <c r="F61" s="80">
        <v>339945.54</v>
      </c>
      <c r="G61" s="80">
        <v>6297310.6100000003</v>
      </c>
      <c r="H61" s="43" t="s">
        <v>546</v>
      </c>
      <c r="I61" s="38" t="s">
        <v>446</v>
      </c>
      <c r="J61" s="38" t="s">
        <v>575</v>
      </c>
      <c r="K61" s="49"/>
      <c r="L61" s="49"/>
      <c r="M61" s="50"/>
      <c r="N61" s="44">
        <v>0.75</v>
      </c>
      <c r="O61" s="44">
        <v>0.875</v>
      </c>
      <c r="P61" s="47"/>
      <c r="Q61" s="47"/>
      <c r="R61" s="41"/>
      <c r="S61" s="51"/>
      <c r="T61" s="38" t="s">
        <v>580</v>
      </c>
      <c r="U61" s="38" t="s">
        <v>268</v>
      </c>
      <c r="V61" s="38" t="s">
        <v>269</v>
      </c>
      <c r="W61" s="38"/>
      <c r="X61" s="45"/>
      <c r="Y61" s="52"/>
      <c r="Z61" s="38"/>
      <c r="AA61" s="38"/>
      <c r="AB61" s="38"/>
      <c r="AC61" s="38"/>
      <c r="AD61" s="38"/>
      <c r="AE61" s="38"/>
      <c r="AF61" s="38"/>
      <c r="AG61" s="42"/>
      <c r="AH61" s="42"/>
      <c r="AI61" s="42"/>
      <c r="AJ61" s="42"/>
      <c r="AK61" s="65"/>
      <c r="AL61" s="41" t="s">
        <v>825</v>
      </c>
    </row>
    <row r="62" spans="1:38" s="16" customFormat="1" ht="12" x14ac:dyDescent="0.2">
      <c r="A62" s="42" t="s">
        <v>805</v>
      </c>
      <c r="B62" s="46" t="s">
        <v>123</v>
      </c>
      <c r="C62" s="41">
        <v>65</v>
      </c>
      <c r="D62" s="39" t="s">
        <v>63</v>
      </c>
      <c r="E62" s="38"/>
      <c r="F62" s="78">
        <v>345270.03</v>
      </c>
      <c r="G62" s="78">
        <v>6297960.1100000003</v>
      </c>
      <c r="H62" s="38"/>
      <c r="I62" s="38" t="s">
        <v>447</v>
      </c>
      <c r="J62" s="38"/>
      <c r="K62" s="38"/>
      <c r="L62" s="38"/>
      <c r="M62" s="40"/>
      <c r="N62" s="44"/>
      <c r="O62" s="44"/>
      <c r="P62" s="41"/>
      <c r="Q62" s="41"/>
      <c r="R62" s="41"/>
      <c r="S62" s="41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65"/>
      <c r="AL62" s="41" t="s">
        <v>825</v>
      </c>
    </row>
    <row r="63" spans="1:38" s="3" customFormat="1" ht="11.25" x14ac:dyDescent="0.2">
      <c r="A63" s="7" t="s">
        <v>804</v>
      </c>
      <c r="B63" s="34" t="s">
        <v>123</v>
      </c>
      <c r="C63" s="21">
        <v>66</v>
      </c>
      <c r="D63" s="5" t="s">
        <v>64</v>
      </c>
      <c r="E63" s="5"/>
      <c r="F63" s="77">
        <v>341465.2</v>
      </c>
      <c r="G63" s="77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5">
        <v>0.72916666666666663</v>
      </c>
      <c r="O63" s="15">
        <v>0.8125</v>
      </c>
      <c r="P63" s="17"/>
      <c r="Q63" s="17"/>
      <c r="R63" s="21"/>
      <c r="S63" s="21"/>
      <c r="T63" s="5" t="s">
        <v>272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7"/>
      <c r="AH63" s="7"/>
      <c r="AI63" s="7"/>
      <c r="AJ63" s="7"/>
      <c r="AK63" s="63">
        <v>3</v>
      </c>
      <c r="AL63" s="21" t="s">
        <v>825</v>
      </c>
    </row>
    <row r="64" spans="1:38" s="3" customFormat="1" ht="11.25" x14ac:dyDescent="0.2">
      <c r="A64" s="42" t="s">
        <v>805</v>
      </c>
      <c r="B64" s="42" t="s">
        <v>123</v>
      </c>
      <c r="C64" s="41">
        <v>67</v>
      </c>
      <c r="D64" s="42" t="s">
        <v>65</v>
      </c>
      <c r="E64" s="42"/>
      <c r="F64" s="78">
        <v>348682.44</v>
      </c>
      <c r="G64" s="78">
        <v>6297083.3300000001</v>
      </c>
      <c r="H64" s="42" t="s">
        <v>551</v>
      </c>
      <c r="I64" s="42" t="s">
        <v>449</v>
      </c>
      <c r="J64" s="42" t="s">
        <v>575</v>
      </c>
      <c r="K64" s="42"/>
      <c r="L64" s="42"/>
      <c r="M64" s="42"/>
      <c r="N64" s="44">
        <v>0.72916666666666663</v>
      </c>
      <c r="O64" s="44">
        <v>0.85416666666666663</v>
      </c>
      <c r="P64" s="47"/>
      <c r="Q64" s="47"/>
      <c r="R64" s="47"/>
      <c r="S64" s="47"/>
      <c r="T64" s="47" t="s">
        <v>251</v>
      </c>
      <c r="U64" s="47" t="s">
        <v>254</v>
      </c>
      <c r="V64" s="47" t="s">
        <v>255</v>
      </c>
      <c r="W64" s="47" t="s">
        <v>253</v>
      </c>
      <c r="X64" s="47" t="s">
        <v>257</v>
      </c>
      <c r="Y64" s="47" t="s">
        <v>515</v>
      </c>
      <c r="Z64" s="47" t="s">
        <v>607</v>
      </c>
      <c r="AA64" s="47" t="s">
        <v>683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65">
        <v>4</v>
      </c>
      <c r="AL64" s="47" t="s">
        <v>825</v>
      </c>
    </row>
    <row r="65" spans="1:38" s="3" customFormat="1" ht="11.25" x14ac:dyDescent="0.2">
      <c r="A65" s="42" t="s">
        <v>805</v>
      </c>
      <c r="B65" s="42" t="s">
        <v>123</v>
      </c>
      <c r="C65" s="41">
        <v>68</v>
      </c>
      <c r="D65" s="42" t="s">
        <v>66</v>
      </c>
      <c r="E65" s="42"/>
      <c r="F65" s="78">
        <v>346972.42</v>
      </c>
      <c r="G65" s="78">
        <v>6298497.4900000002</v>
      </c>
      <c r="H65" s="42" t="s">
        <v>549</v>
      </c>
      <c r="I65" s="42" t="s">
        <v>450</v>
      </c>
      <c r="J65" s="42" t="s">
        <v>573</v>
      </c>
      <c r="K65" s="42"/>
      <c r="L65" s="42"/>
      <c r="M65" s="42"/>
      <c r="N65" s="44">
        <v>0.72916666666666663</v>
      </c>
      <c r="O65" s="44">
        <v>0.85416666666666663</v>
      </c>
      <c r="P65" s="47"/>
      <c r="Q65" s="47"/>
      <c r="R65" s="47"/>
      <c r="S65" s="47"/>
      <c r="T65" s="47" t="s">
        <v>377</v>
      </c>
      <c r="U65" s="47" t="s">
        <v>379</v>
      </c>
      <c r="V65" s="47" t="s">
        <v>273</v>
      </c>
      <c r="W65" s="47" t="s">
        <v>604</v>
      </c>
      <c r="X65" s="47" t="s">
        <v>619</v>
      </c>
      <c r="Y65" s="47" t="s">
        <v>190</v>
      </c>
      <c r="Z65" s="47" t="s">
        <v>772</v>
      </c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65">
        <v>4</v>
      </c>
      <c r="AL65" s="47" t="s">
        <v>825</v>
      </c>
    </row>
    <row r="66" spans="1:38" s="3" customFormat="1" ht="11.25" x14ac:dyDescent="0.2">
      <c r="A66" s="42" t="s">
        <v>805</v>
      </c>
      <c r="B66" s="42" t="s">
        <v>123</v>
      </c>
      <c r="C66" s="41">
        <v>69</v>
      </c>
      <c r="D66" s="42" t="s">
        <v>67</v>
      </c>
      <c r="E66" s="42"/>
      <c r="F66" s="78">
        <v>345463.63</v>
      </c>
      <c r="G66" s="78">
        <v>6287953.2300000004</v>
      </c>
      <c r="H66" s="42" t="s">
        <v>558</v>
      </c>
      <c r="I66" s="42" t="s">
        <v>593</v>
      </c>
      <c r="J66" s="42" t="s">
        <v>570</v>
      </c>
      <c r="K66" s="42"/>
      <c r="L66" s="42"/>
      <c r="M66" s="42"/>
      <c r="N66" s="44">
        <v>0.75</v>
      </c>
      <c r="O66" s="44">
        <v>0.875</v>
      </c>
      <c r="P66" s="47"/>
      <c r="Q66" s="47"/>
      <c r="R66" s="47"/>
      <c r="S66" s="47"/>
      <c r="T66" s="47" t="s">
        <v>274</v>
      </c>
      <c r="U66" s="47" t="s">
        <v>275</v>
      </c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65">
        <v>3</v>
      </c>
      <c r="AL66" s="47" t="s">
        <v>825</v>
      </c>
    </row>
    <row r="67" spans="1:38" s="3" customFormat="1" ht="11.25" x14ac:dyDescent="0.2">
      <c r="A67" s="42" t="s">
        <v>805</v>
      </c>
      <c r="B67" s="42" t="s">
        <v>123</v>
      </c>
      <c r="C67" s="41">
        <v>70</v>
      </c>
      <c r="D67" s="42" t="s">
        <v>68</v>
      </c>
      <c r="E67" s="42"/>
      <c r="F67" s="78">
        <v>342791.43</v>
      </c>
      <c r="G67" s="78">
        <v>6306805.3899999997</v>
      </c>
      <c r="H67" s="42" t="s">
        <v>553</v>
      </c>
      <c r="I67" s="42" t="s">
        <v>451</v>
      </c>
      <c r="J67" s="42" t="s">
        <v>566</v>
      </c>
      <c r="K67" s="42"/>
      <c r="L67" s="42"/>
      <c r="M67" s="42"/>
      <c r="N67" s="44">
        <v>0.27083333333333331</v>
      </c>
      <c r="O67" s="44">
        <v>0.39583333333333331</v>
      </c>
      <c r="P67" s="47"/>
      <c r="Q67" s="47"/>
      <c r="R67" s="47"/>
      <c r="S67" s="47"/>
      <c r="T67" s="47" t="s">
        <v>276</v>
      </c>
      <c r="U67" s="47" t="s">
        <v>277</v>
      </c>
      <c r="V67" s="47" t="s">
        <v>577</v>
      </c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65">
        <v>5</v>
      </c>
      <c r="AL67" s="47" t="s">
        <v>825</v>
      </c>
    </row>
    <row r="68" spans="1:38" s="16" customFormat="1" ht="12" x14ac:dyDescent="0.2">
      <c r="A68" s="42" t="s">
        <v>805</v>
      </c>
      <c r="B68" s="46" t="s">
        <v>813</v>
      </c>
      <c r="C68" s="41">
        <v>71</v>
      </c>
      <c r="D68" s="39" t="s">
        <v>584</v>
      </c>
      <c r="E68" s="38"/>
      <c r="F68" s="78">
        <v>342741.14</v>
      </c>
      <c r="G68" s="78">
        <v>6306818.7699999996</v>
      </c>
      <c r="H68" s="38"/>
      <c r="I68" s="38" t="s">
        <v>583</v>
      </c>
      <c r="J68" s="38"/>
      <c r="K68" s="38"/>
      <c r="L68" s="38"/>
      <c r="M68" s="40"/>
      <c r="N68" s="44"/>
      <c r="O68" s="44"/>
      <c r="P68" s="41"/>
      <c r="Q68" s="41"/>
      <c r="R68" s="41"/>
      <c r="S68" s="41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65"/>
      <c r="AL68" s="41" t="s">
        <v>825</v>
      </c>
    </row>
    <row r="69" spans="1:38" s="3" customFormat="1" ht="11.25" x14ac:dyDescent="0.2">
      <c r="A69" s="7" t="s">
        <v>804</v>
      </c>
      <c r="B69" s="34" t="s">
        <v>123</v>
      </c>
      <c r="C69" s="21">
        <v>72</v>
      </c>
      <c r="D69" s="5" t="s">
        <v>69</v>
      </c>
      <c r="E69" s="5"/>
      <c r="F69" s="77">
        <v>351697.57</v>
      </c>
      <c r="G69" s="77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5">
        <v>0.72916666666666663</v>
      </c>
      <c r="O69" s="15">
        <v>0.85416666666666663</v>
      </c>
      <c r="P69" s="17"/>
      <c r="Q69" s="17"/>
      <c r="R69" s="21"/>
      <c r="S69" s="21"/>
      <c r="T69" s="5" t="s">
        <v>331</v>
      </c>
      <c r="U69" s="5" t="s">
        <v>278</v>
      </c>
      <c r="V69" s="5" t="s">
        <v>279</v>
      </c>
      <c r="W69" s="5" t="s">
        <v>280</v>
      </c>
      <c r="X69" s="5" t="s">
        <v>281</v>
      </c>
      <c r="Y69" s="5" t="s">
        <v>282</v>
      </c>
      <c r="Z69" s="5" t="s">
        <v>679</v>
      </c>
      <c r="AA69" s="5"/>
      <c r="AB69" s="5"/>
      <c r="AC69" s="5"/>
      <c r="AD69" s="5"/>
      <c r="AE69" s="5"/>
      <c r="AF69" s="5"/>
      <c r="AG69" s="7"/>
      <c r="AH69" s="7"/>
      <c r="AI69" s="7"/>
      <c r="AJ69" s="7"/>
      <c r="AK69" s="63">
        <v>4</v>
      </c>
      <c r="AL69" s="21" t="s">
        <v>825</v>
      </c>
    </row>
    <row r="70" spans="1:38" s="3" customFormat="1" ht="11.25" x14ac:dyDescent="0.2">
      <c r="A70" s="7" t="s">
        <v>804</v>
      </c>
      <c r="B70" s="34" t="s">
        <v>123</v>
      </c>
      <c r="C70" s="21">
        <v>73</v>
      </c>
      <c r="D70" s="5" t="s">
        <v>70</v>
      </c>
      <c r="E70" s="5"/>
      <c r="F70" s="77">
        <v>341448.16</v>
      </c>
      <c r="G70" s="77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5">
        <v>0.72916666666666663</v>
      </c>
      <c r="O70" s="15">
        <v>0.8125</v>
      </c>
      <c r="P70" s="17"/>
      <c r="Q70" s="17"/>
      <c r="R70" s="21"/>
      <c r="S70" s="21"/>
      <c r="T70" s="5" t="s">
        <v>283</v>
      </c>
      <c r="U70" s="5" t="s">
        <v>284</v>
      </c>
      <c r="V70" s="5" t="s">
        <v>285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7"/>
      <c r="AH70" s="7"/>
      <c r="AI70" s="7"/>
      <c r="AJ70" s="7"/>
      <c r="AK70" s="63">
        <v>3</v>
      </c>
      <c r="AL70" s="21" t="s">
        <v>825</v>
      </c>
    </row>
    <row r="71" spans="1:38" s="3" customFormat="1" ht="11.25" x14ac:dyDescent="0.2">
      <c r="A71" s="7" t="s">
        <v>804</v>
      </c>
      <c r="B71" s="34" t="s">
        <v>125</v>
      </c>
      <c r="C71" s="21">
        <v>74</v>
      </c>
      <c r="D71" s="5" t="s">
        <v>71</v>
      </c>
      <c r="E71" s="5"/>
      <c r="F71" s="77">
        <v>346664.27</v>
      </c>
      <c r="G71" s="77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5">
        <v>0.5</v>
      </c>
      <c r="O71" s="15">
        <v>0.89583333333333337</v>
      </c>
      <c r="P71" s="17"/>
      <c r="Q71" s="17"/>
      <c r="R71" s="21"/>
      <c r="S71" s="21"/>
      <c r="T71" s="5" t="s">
        <v>323</v>
      </c>
      <c r="U71" s="5" t="s">
        <v>150</v>
      </c>
      <c r="V71" s="5" t="s">
        <v>286</v>
      </c>
      <c r="W71" s="5" t="s">
        <v>569</v>
      </c>
      <c r="X71" s="5" t="s">
        <v>205</v>
      </c>
      <c r="Y71" s="5" t="s">
        <v>151</v>
      </c>
      <c r="Z71" s="5" t="s">
        <v>397</v>
      </c>
      <c r="AA71" s="5" t="s">
        <v>579</v>
      </c>
      <c r="AB71" s="5" t="s">
        <v>678</v>
      </c>
      <c r="AC71" s="5"/>
      <c r="AD71" s="5"/>
      <c r="AE71" s="5"/>
      <c r="AF71" s="5"/>
      <c r="AG71" s="7"/>
      <c r="AH71" s="7"/>
      <c r="AI71" s="7"/>
      <c r="AJ71" s="7"/>
      <c r="AK71" s="63">
        <v>8</v>
      </c>
      <c r="AL71" s="21" t="s">
        <v>825</v>
      </c>
    </row>
    <row r="72" spans="1:38" s="3" customFormat="1" ht="11.25" x14ac:dyDescent="0.2">
      <c r="A72" s="7" t="s">
        <v>804</v>
      </c>
      <c r="B72" s="34" t="s">
        <v>123</v>
      </c>
      <c r="C72" s="21">
        <v>75</v>
      </c>
      <c r="D72" s="5" t="s">
        <v>72</v>
      </c>
      <c r="E72" s="5"/>
      <c r="F72" s="77">
        <v>353177.99</v>
      </c>
      <c r="G72" s="77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5">
        <v>0.66666666666666663</v>
      </c>
      <c r="O72" s="15">
        <v>0.95833333333333337</v>
      </c>
      <c r="P72" s="17"/>
      <c r="Q72" s="17"/>
      <c r="R72" s="21"/>
      <c r="S72" s="21"/>
      <c r="T72" s="5" t="s">
        <v>287</v>
      </c>
      <c r="U72" s="5" t="s">
        <v>288</v>
      </c>
      <c r="V72" s="5" t="s">
        <v>289</v>
      </c>
      <c r="W72" s="5" t="s">
        <v>290</v>
      </c>
      <c r="X72" s="5" t="s">
        <v>291</v>
      </c>
      <c r="Y72" s="5" t="s">
        <v>292</v>
      </c>
      <c r="Z72" s="5" t="s">
        <v>680</v>
      </c>
      <c r="AA72" s="5"/>
      <c r="AB72" s="5"/>
      <c r="AC72" s="5"/>
      <c r="AD72" s="5"/>
      <c r="AE72" s="5"/>
      <c r="AF72" s="5"/>
      <c r="AG72" s="7"/>
      <c r="AH72" s="7"/>
      <c r="AI72" s="7"/>
      <c r="AJ72" s="7"/>
      <c r="AK72" s="63">
        <v>4</v>
      </c>
      <c r="AL72" s="21" t="s">
        <v>825</v>
      </c>
    </row>
    <row r="73" spans="1:38" s="3" customFormat="1" ht="11.25" x14ac:dyDescent="0.2">
      <c r="A73" s="7" t="s">
        <v>804</v>
      </c>
      <c r="B73" s="34" t="s">
        <v>125</v>
      </c>
      <c r="C73" s="21">
        <v>78</v>
      </c>
      <c r="D73" s="5" t="s">
        <v>73</v>
      </c>
      <c r="E73" s="5"/>
      <c r="F73" s="77">
        <v>344682.34</v>
      </c>
      <c r="G73" s="77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5">
        <v>0.27083333333333331</v>
      </c>
      <c r="O73" s="15">
        <v>0.35416666666666669</v>
      </c>
      <c r="P73" s="17"/>
      <c r="Q73" s="17"/>
      <c r="R73" s="21"/>
      <c r="S73" s="21"/>
      <c r="T73" s="5" t="s">
        <v>215</v>
      </c>
      <c r="U73" s="5" t="s">
        <v>216</v>
      </c>
      <c r="V73" s="5" t="s">
        <v>295</v>
      </c>
      <c r="W73" s="5" t="s">
        <v>293</v>
      </c>
      <c r="X73" s="5" t="s">
        <v>294</v>
      </c>
      <c r="Y73" s="5" t="s">
        <v>605</v>
      </c>
      <c r="AA73" s="5"/>
      <c r="AB73" s="5"/>
      <c r="AC73" s="5"/>
      <c r="AD73" s="5"/>
      <c r="AE73" s="5"/>
      <c r="AF73" s="5"/>
      <c r="AG73" s="7"/>
      <c r="AH73" s="7"/>
      <c r="AI73" s="7"/>
      <c r="AJ73" s="7"/>
      <c r="AK73" s="63">
        <v>2</v>
      </c>
      <c r="AL73" s="21" t="s">
        <v>825</v>
      </c>
    </row>
    <row r="74" spans="1:38" s="3" customFormat="1" ht="11.25" x14ac:dyDescent="0.2">
      <c r="A74" s="7" t="s">
        <v>804</v>
      </c>
      <c r="B74" s="34" t="s">
        <v>123</v>
      </c>
      <c r="C74" s="21">
        <v>79</v>
      </c>
      <c r="D74" s="5" t="s">
        <v>74</v>
      </c>
      <c r="E74" s="5"/>
      <c r="F74" s="77">
        <v>345626.8</v>
      </c>
      <c r="G74" s="77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5">
        <v>0.70833333333333337</v>
      </c>
      <c r="O74" s="15">
        <v>0.89583333333333337</v>
      </c>
      <c r="P74" s="17"/>
      <c r="Q74" s="17"/>
      <c r="R74" s="21"/>
      <c r="S74" s="21"/>
      <c r="T74" s="5" t="s">
        <v>216</v>
      </c>
      <c r="U74" s="5" t="s">
        <v>620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7"/>
      <c r="AH74" s="7"/>
      <c r="AI74" s="7"/>
      <c r="AJ74" s="7"/>
      <c r="AK74" s="63">
        <v>2</v>
      </c>
      <c r="AL74" s="21" t="s">
        <v>825</v>
      </c>
    </row>
    <row r="75" spans="1:38" s="3" customFormat="1" ht="11.25" x14ac:dyDescent="0.2">
      <c r="A75" s="42" t="s">
        <v>805</v>
      </c>
      <c r="B75" s="42" t="s">
        <v>123</v>
      </c>
      <c r="C75" s="41">
        <v>80</v>
      </c>
      <c r="D75" s="42" t="s">
        <v>75</v>
      </c>
      <c r="E75" s="42"/>
      <c r="F75" s="78">
        <v>343953.86</v>
      </c>
      <c r="G75" s="78">
        <v>6297545.1200000001</v>
      </c>
      <c r="H75" s="42" t="s">
        <v>549</v>
      </c>
      <c r="I75" s="42" t="s">
        <v>458</v>
      </c>
      <c r="J75" s="42" t="s">
        <v>566</v>
      </c>
      <c r="K75" s="42"/>
      <c r="L75" s="42"/>
      <c r="M75" s="42"/>
      <c r="N75" s="44">
        <v>0.72916666666666663</v>
      </c>
      <c r="O75" s="44">
        <v>0.85416666666666663</v>
      </c>
      <c r="P75" s="47"/>
      <c r="Q75" s="47"/>
      <c r="R75" s="47"/>
      <c r="S75" s="47"/>
      <c r="T75" s="47" t="s">
        <v>143</v>
      </c>
      <c r="U75" s="47" t="s">
        <v>202</v>
      </c>
      <c r="V75" s="47" t="s">
        <v>200</v>
      </c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65">
        <v>2</v>
      </c>
      <c r="AL75" s="47" t="s">
        <v>825</v>
      </c>
    </row>
    <row r="76" spans="1:38" s="16" customFormat="1" ht="12" x14ac:dyDescent="0.2">
      <c r="A76" s="42" t="s">
        <v>805</v>
      </c>
      <c r="B76" s="46" t="s">
        <v>123</v>
      </c>
      <c r="C76" s="41">
        <v>82</v>
      </c>
      <c r="D76" s="39" t="s">
        <v>76</v>
      </c>
      <c r="E76" s="38"/>
      <c r="F76" s="78">
        <v>353516.89</v>
      </c>
      <c r="G76" s="78">
        <v>6295579.6200000001</v>
      </c>
      <c r="H76" s="38" t="s">
        <v>551</v>
      </c>
      <c r="I76" s="38" t="s">
        <v>459</v>
      </c>
      <c r="J76" s="38" t="s">
        <v>575</v>
      </c>
      <c r="K76" s="38"/>
      <c r="L76" s="38"/>
      <c r="M76" s="40"/>
      <c r="N76" s="44">
        <v>0.6875</v>
      </c>
      <c r="O76" s="44">
        <v>0.89583333333333337</v>
      </c>
      <c r="P76" s="41"/>
      <c r="Q76" s="41"/>
      <c r="R76" s="41"/>
      <c r="S76" s="41"/>
      <c r="T76" s="38" t="s">
        <v>241</v>
      </c>
      <c r="U76" s="38" t="s">
        <v>242</v>
      </c>
      <c r="V76" s="38" t="s">
        <v>243</v>
      </c>
      <c r="W76" s="38" t="s">
        <v>296</v>
      </c>
      <c r="X76" s="38" t="s">
        <v>244</v>
      </c>
      <c r="Y76" s="38" t="s">
        <v>245</v>
      </c>
      <c r="Z76" s="38" t="s">
        <v>514</v>
      </c>
      <c r="AA76" s="38" t="s">
        <v>608</v>
      </c>
      <c r="AB76" s="38" t="s">
        <v>682</v>
      </c>
      <c r="AC76" s="38"/>
      <c r="AD76" s="38"/>
      <c r="AE76" s="38"/>
      <c r="AF76" s="38"/>
      <c r="AG76" s="38"/>
      <c r="AH76" s="38"/>
      <c r="AI76" s="38"/>
      <c r="AJ76" s="38"/>
      <c r="AK76" s="65">
        <v>4</v>
      </c>
      <c r="AL76" s="41" t="s">
        <v>825</v>
      </c>
    </row>
    <row r="77" spans="1:38" s="3" customFormat="1" ht="11.25" x14ac:dyDescent="0.2">
      <c r="A77" s="7" t="s">
        <v>804</v>
      </c>
      <c r="B77" s="34" t="s">
        <v>123</v>
      </c>
      <c r="C77" s="21">
        <v>83</v>
      </c>
      <c r="D77" s="5" t="s">
        <v>77</v>
      </c>
      <c r="E77" s="5"/>
      <c r="F77" s="77">
        <v>349980.76</v>
      </c>
      <c r="G77" s="77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5">
        <v>0.72916666666666663</v>
      </c>
      <c r="O77" s="15">
        <v>0.85416666666666663</v>
      </c>
      <c r="P77" s="17"/>
      <c r="Q77" s="17"/>
      <c r="R77" s="21"/>
      <c r="S77" s="21"/>
      <c r="T77" s="5" t="s">
        <v>297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7"/>
      <c r="AH77" s="7"/>
      <c r="AI77" s="7"/>
      <c r="AJ77" s="7"/>
      <c r="AK77" s="63">
        <v>3</v>
      </c>
      <c r="AL77" s="21" t="s">
        <v>825</v>
      </c>
    </row>
    <row r="78" spans="1:38" s="16" customFormat="1" ht="11.25" x14ac:dyDescent="0.2">
      <c r="A78" s="42" t="s">
        <v>805</v>
      </c>
      <c r="B78" s="46" t="s">
        <v>813</v>
      </c>
      <c r="C78" s="41">
        <v>85</v>
      </c>
      <c r="D78" s="38" t="s">
        <v>586</v>
      </c>
      <c r="E78" s="38"/>
      <c r="F78" s="78">
        <v>345442.46</v>
      </c>
      <c r="G78" s="78">
        <v>6287842.2999999998</v>
      </c>
      <c r="H78" s="38"/>
      <c r="I78" s="38" t="s">
        <v>585</v>
      </c>
      <c r="J78" s="38"/>
      <c r="K78" s="38"/>
      <c r="L78" s="38"/>
      <c r="M78" s="40"/>
      <c r="N78" s="44"/>
      <c r="O78" s="44"/>
      <c r="P78" s="41"/>
      <c r="Q78" s="41"/>
      <c r="R78" s="41"/>
      <c r="S78" s="41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65"/>
      <c r="AL78" s="41" t="s">
        <v>825</v>
      </c>
    </row>
    <row r="79" spans="1:38" s="16" customFormat="1" ht="12" x14ac:dyDescent="0.2">
      <c r="A79" s="42" t="s">
        <v>805</v>
      </c>
      <c r="B79" s="46" t="s">
        <v>125</v>
      </c>
      <c r="C79" s="41">
        <v>86</v>
      </c>
      <c r="D79" s="39" t="s">
        <v>661</v>
      </c>
      <c r="E79" s="38"/>
      <c r="F79" s="78">
        <v>353799.61</v>
      </c>
      <c r="G79" s="78">
        <v>6298819.3799999999</v>
      </c>
      <c r="H79" s="38"/>
      <c r="I79" s="38" t="s">
        <v>461</v>
      </c>
      <c r="J79" s="38"/>
      <c r="K79" s="38"/>
      <c r="L79" s="38"/>
      <c r="M79" s="40"/>
      <c r="N79" s="44"/>
      <c r="O79" s="44"/>
      <c r="P79" s="41"/>
      <c r="Q79" s="41"/>
      <c r="R79" s="41"/>
      <c r="S79" s="41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65"/>
      <c r="AL79" s="41" t="s">
        <v>825</v>
      </c>
    </row>
    <row r="80" spans="1:38" s="3" customFormat="1" ht="11.25" x14ac:dyDescent="0.2">
      <c r="A80" s="7" t="s">
        <v>804</v>
      </c>
      <c r="B80" s="34" t="s">
        <v>123</v>
      </c>
      <c r="C80" s="21">
        <v>87</v>
      </c>
      <c r="D80" s="5" t="s">
        <v>78</v>
      </c>
      <c r="E80" s="5"/>
      <c r="F80" s="77">
        <v>342843.58</v>
      </c>
      <c r="G80" s="77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5">
        <v>0.70833333333333337</v>
      </c>
      <c r="O80" s="15">
        <v>0.9375</v>
      </c>
      <c r="P80" s="17"/>
      <c r="Q80" s="17"/>
      <c r="R80" s="21"/>
      <c r="S80" s="21"/>
      <c r="T80" s="5" t="s">
        <v>298</v>
      </c>
      <c r="U80" s="5" t="s">
        <v>299</v>
      </c>
      <c r="V80" s="5" t="s">
        <v>300</v>
      </c>
      <c r="W80" s="5" t="s">
        <v>670</v>
      </c>
      <c r="X80" s="5"/>
      <c r="Y80" s="5"/>
      <c r="Z80" s="5"/>
      <c r="AA80" s="5"/>
      <c r="AB80" s="5"/>
      <c r="AC80" s="5"/>
      <c r="AD80" s="5"/>
      <c r="AE80" s="5"/>
      <c r="AF80" s="5"/>
      <c r="AG80" s="7"/>
      <c r="AH80" s="7"/>
      <c r="AI80" s="7"/>
      <c r="AJ80" s="7"/>
      <c r="AK80" s="63">
        <v>3</v>
      </c>
      <c r="AL80" s="21" t="s">
        <v>825</v>
      </c>
    </row>
    <row r="81" spans="1:38" s="3" customFormat="1" ht="11.25" x14ac:dyDescent="0.2">
      <c r="A81" s="7" t="s">
        <v>804</v>
      </c>
      <c r="B81" s="34" t="s">
        <v>125</v>
      </c>
      <c r="C81" s="21">
        <v>90</v>
      </c>
      <c r="D81" s="5" t="s">
        <v>79</v>
      </c>
      <c r="E81" s="5"/>
      <c r="F81" s="77">
        <v>346607.38</v>
      </c>
      <c r="G81" s="77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5">
        <v>0.25</v>
      </c>
      <c r="O81" s="15">
        <v>0.35416666666666669</v>
      </c>
      <c r="P81" s="17"/>
      <c r="Q81" s="17"/>
      <c r="R81" s="21"/>
      <c r="S81" s="21"/>
      <c r="T81" s="5" t="s">
        <v>198</v>
      </c>
      <c r="U81" s="5" t="s">
        <v>144</v>
      </c>
      <c r="V81" s="5" t="s">
        <v>271</v>
      </c>
      <c r="W81" s="5" t="s">
        <v>270</v>
      </c>
      <c r="X81" s="5"/>
      <c r="Y81" s="5"/>
      <c r="Z81" s="5"/>
      <c r="AA81" s="5"/>
      <c r="AB81" s="5"/>
      <c r="AC81" s="5"/>
      <c r="AD81" s="5"/>
      <c r="AE81" s="5"/>
      <c r="AF81" s="5"/>
      <c r="AG81" s="7"/>
      <c r="AH81" s="7"/>
      <c r="AI81" s="7"/>
      <c r="AJ81" s="7"/>
      <c r="AK81" s="63">
        <v>3</v>
      </c>
      <c r="AL81" s="21" t="s">
        <v>825</v>
      </c>
    </row>
    <row r="82" spans="1:38" s="3" customFormat="1" ht="11.25" x14ac:dyDescent="0.2">
      <c r="A82" s="7" t="s">
        <v>804</v>
      </c>
      <c r="B82" s="34" t="s">
        <v>123</v>
      </c>
      <c r="C82" s="21">
        <v>91</v>
      </c>
      <c r="D82" s="5" t="s">
        <v>80</v>
      </c>
      <c r="E82" s="5"/>
      <c r="F82" s="77">
        <v>349947.06</v>
      </c>
      <c r="G82" s="77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5">
        <v>0.27083333333333331</v>
      </c>
      <c r="O82" s="15">
        <v>0.45833333333333331</v>
      </c>
      <c r="P82" s="17"/>
      <c r="Q82" s="17"/>
      <c r="R82" s="21"/>
      <c r="S82" s="21"/>
      <c r="T82" s="5" t="s">
        <v>140</v>
      </c>
      <c r="U82" s="5" t="s">
        <v>141</v>
      </c>
      <c r="V82" s="5" t="s">
        <v>301</v>
      </c>
      <c r="W82" s="5"/>
      <c r="X82" s="5"/>
      <c r="Y82" s="5"/>
      <c r="Z82" s="5"/>
      <c r="AA82" s="5"/>
      <c r="AB82" s="5"/>
      <c r="AC82" s="5"/>
      <c r="AD82" s="5"/>
      <c r="AE82" s="5"/>
      <c r="AF82" s="5"/>
      <c r="AG82" s="7"/>
      <c r="AH82" s="7"/>
      <c r="AI82" s="7"/>
      <c r="AJ82" s="7"/>
      <c r="AK82" s="63">
        <v>3</v>
      </c>
      <c r="AL82" s="21" t="s">
        <v>825</v>
      </c>
    </row>
    <row r="83" spans="1:38" s="3" customFormat="1" ht="11.25" x14ac:dyDescent="0.2">
      <c r="A83" s="42" t="s">
        <v>805</v>
      </c>
      <c r="B83" s="42" t="s">
        <v>123</v>
      </c>
      <c r="C83" s="41">
        <v>93</v>
      </c>
      <c r="D83" s="42" t="s">
        <v>662</v>
      </c>
      <c r="E83" s="42"/>
      <c r="F83" s="78">
        <v>346351.71</v>
      </c>
      <c r="G83" s="78">
        <v>6299727.5499999998</v>
      </c>
      <c r="H83" s="42" t="s">
        <v>560</v>
      </c>
      <c r="I83" s="42" t="s">
        <v>465</v>
      </c>
      <c r="J83" s="42" t="s">
        <v>567</v>
      </c>
      <c r="K83" s="42"/>
      <c r="L83" s="42"/>
      <c r="M83" s="42"/>
      <c r="N83" s="44">
        <v>0.75</v>
      </c>
      <c r="O83" s="44">
        <v>0.875</v>
      </c>
      <c r="P83" s="41"/>
      <c r="Q83" s="41"/>
      <c r="R83" s="41"/>
      <c r="S83" s="41"/>
      <c r="T83" s="41" t="s">
        <v>302</v>
      </c>
      <c r="U83" s="41" t="s">
        <v>303</v>
      </c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65">
        <v>2</v>
      </c>
      <c r="AL83" s="41" t="s">
        <v>825</v>
      </c>
    </row>
    <row r="84" spans="1:38" s="3" customFormat="1" ht="15" x14ac:dyDescent="0.2">
      <c r="A84" s="7" t="s">
        <v>804</v>
      </c>
      <c r="B84" s="34" t="s">
        <v>123</v>
      </c>
      <c r="C84" s="21">
        <v>94</v>
      </c>
      <c r="D84" s="5" t="s">
        <v>81</v>
      </c>
      <c r="E84" s="5"/>
      <c r="F84" s="77">
        <v>345646.46</v>
      </c>
      <c r="G84" s="77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5">
        <v>0.72916666666666663</v>
      </c>
      <c r="O84" s="15">
        <v>0.89583333333333337</v>
      </c>
      <c r="P84" s="17"/>
      <c r="Q84" s="17"/>
      <c r="R84" s="21"/>
      <c r="S84" s="27"/>
      <c r="T84" s="5" t="s">
        <v>304</v>
      </c>
      <c r="U84" s="5" t="s">
        <v>305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7"/>
      <c r="AH84" s="7"/>
      <c r="AI84" s="7"/>
      <c r="AJ84" s="7"/>
      <c r="AK84" s="63">
        <v>3</v>
      </c>
      <c r="AL84" s="21" t="s">
        <v>825</v>
      </c>
    </row>
    <row r="85" spans="1:38" s="3" customFormat="1" ht="15" x14ac:dyDescent="0.2">
      <c r="A85" s="7" t="s">
        <v>804</v>
      </c>
      <c r="B85" s="34" t="s">
        <v>123</v>
      </c>
      <c r="C85" s="21">
        <v>96</v>
      </c>
      <c r="D85" s="5" t="s">
        <v>82</v>
      </c>
      <c r="E85" s="5"/>
      <c r="F85" s="77">
        <v>349887.18</v>
      </c>
      <c r="G85" s="77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5">
        <v>0.72916666666666663</v>
      </c>
      <c r="O85" s="15">
        <v>0.83333333333333337</v>
      </c>
      <c r="P85" s="17"/>
      <c r="Q85" s="17"/>
      <c r="R85" s="21"/>
      <c r="S85" s="27"/>
      <c r="T85" s="5" t="s">
        <v>143</v>
      </c>
      <c r="U85" s="5" t="s">
        <v>199</v>
      </c>
      <c r="V85" s="5" t="s">
        <v>306</v>
      </c>
      <c r="W85" s="5" t="s">
        <v>307</v>
      </c>
      <c r="X85" s="5" t="s">
        <v>200</v>
      </c>
      <c r="Y85" s="5" t="s">
        <v>201</v>
      </c>
      <c r="Z85" s="5"/>
      <c r="AA85" s="5"/>
      <c r="AB85" s="5"/>
      <c r="AC85" s="5"/>
      <c r="AD85" s="5"/>
      <c r="AE85" s="5"/>
      <c r="AF85" s="5"/>
      <c r="AG85" s="7"/>
      <c r="AH85" s="7"/>
      <c r="AI85" s="7"/>
      <c r="AJ85" s="7"/>
      <c r="AK85" s="63">
        <v>3</v>
      </c>
      <c r="AL85" s="21" t="s">
        <v>825</v>
      </c>
    </row>
    <row r="86" spans="1:38" s="16" customFormat="1" ht="11.25" x14ac:dyDescent="0.2">
      <c r="A86" s="42" t="s">
        <v>805</v>
      </c>
      <c r="B86" s="46" t="s">
        <v>123</v>
      </c>
      <c r="C86" s="41">
        <v>97</v>
      </c>
      <c r="D86" s="38" t="s">
        <v>663</v>
      </c>
      <c r="E86" s="38"/>
      <c r="F86" s="80">
        <v>339845.82</v>
      </c>
      <c r="G86" s="80">
        <v>6297447.5999999996</v>
      </c>
      <c r="H86" s="43" t="s">
        <v>546</v>
      </c>
      <c r="I86" s="38" t="s">
        <v>468</v>
      </c>
      <c r="J86" s="38" t="s">
        <v>575</v>
      </c>
      <c r="K86" s="38"/>
      <c r="L86" s="38"/>
      <c r="M86" s="40"/>
      <c r="N86" s="44">
        <v>0.72916666666666663</v>
      </c>
      <c r="O86" s="44">
        <v>0.89583333333333337</v>
      </c>
      <c r="P86" s="47"/>
      <c r="Q86" s="47"/>
      <c r="R86" s="41"/>
      <c r="S86" s="41"/>
      <c r="T86" s="38" t="s">
        <v>308</v>
      </c>
      <c r="U86" s="38" t="s">
        <v>309</v>
      </c>
      <c r="V86" s="38" t="s">
        <v>310</v>
      </c>
      <c r="W86" s="45"/>
      <c r="X86" s="38"/>
      <c r="Y86" s="38"/>
      <c r="Z86" s="38"/>
      <c r="AA86" s="38"/>
      <c r="AB86" s="38"/>
      <c r="AC86" s="38"/>
      <c r="AD86" s="38"/>
      <c r="AE86" s="38"/>
      <c r="AF86" s="38"/>
      <c r="AG86" s="42"/>
      <c r="AH86" s="42"/>
      <c r="AI86" s="42"/>
      <c r="AJ86" s="42"/>
      <c r="AK86" s="65"/>
      <c r="AL86" s="41" t="s">
        <v>825</v>
      </c>
    </row>
    <row r="87" spans="1:38" s="3" customFormat="1" ht="11.25" x14ac:dyDescent="0.2">
      <c r="A87" s="7" t="s">
        <v>804</v>
      </c>
      <c r="B87" s="34" t="s">
        <v>125</v>
      </c>
      <c r="C87" s="21">
        <v>98</v>
      </c>
      <c r="D87" s="5" t="s">
        <v>83</v>
      </c>
      <c r="E87" s="5"/>
      <c r="F87" s="77">
        <v>346361.76</v>
      </c>
      <c r="G87" s="77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5">
        <v>0.72916666666666663</v>
      </c>
      <c r="O87" s="15">
        <v>0.85416666666666663</v>
      </c>
      <c r="P87" s="17"/>
      <c r="Q87" s="17"/>
      <c r="R87" s="21"/>
      <c r="S87" s="21"/>
      <c r="T87" s="5" t="s">
        <v>234</v>
      </c>
      <c r="U87" s="5" t="s">
        <v>232</v>
      </c>
      <c r="V87" s="5" t="s">
        <v>235</v>
      </c>
      <c r="W87" s="5" t="s">
        <v>915</v>
      </c>
      <c r="X87" s="5"/>
      <c r="Y87" s="5"/>
      <c r="Z87" s="5"/>
      <c r="AA87" s="5"/>
      <c r="AB87" s="5"/>
      <c r="AC87" s="5"/>
      <c r="AD87" s="5"/>
      <c r="AE87" s="5"/>
      <c r="AF87" s="5"/>
      <c r="AG87" s="7"/>
      <c r="AH87" s="7"/>
      <c r="AI87" s="7"/>
      <c r="AJ87" s="7"/>
      <c r="AK87" s="63">
        <v>3</v>
      </c>
      <c r="AL87" s="21" t="s">
        <v>825</v>
      </c>
    </row>
    <row r="88" spans="1:38" s="16" customFormat="1" ht="15" x14ac:dyDescent="0.2">
      <c r="A88" s="42" t="s">
        <v>805</v>
      </c>
      <c r="B88" s="46" t="s">
        <v>123</v>
      </c>
      <c r="C88" s="41">
        <v>99</v>
      </c>
      <c r="D88" s="38" t="s">
        <v>84</v>
      </c>
      <c r="E88" s="38"/>
      <c r="F88" s="80">
        <v>346209.35</v>
      </c>
      <c r="G88" s="80">
        <v>6291674.75</v>
      </c>
      <c r="H88" s="43" t="s">
        <v>561</v>
      </c>
      <c r="I88" s="38" t="s">
        <v>470</v>
      </c>
      <c r="J88" s="38" t="s">
        <v>571</v>
      </c>
      <c r="K88" s="38"/>
      <c r="L88" s="38"/>
      <c r="M88" s="40"/>
      <c r="N88" s="44">
        <v>0.29166666666666669</v>
      </c>
      <c r="O88" s="44">
        <v>0.41666666666666669</v>
      </c>
      <c r="P88" s="47"/>
      <c r="Q88" s="47"/>
      <c r="R88" s="41"/>
      <c r="S88" s="53"/>
      <c r="T88" s="38" t="s">
        <v>173</v>
      </c>
      <c r="U88" s="38" t="s">
        <v>174</v>
      </c>
      <c r="V88" s="38" t="s">
        <v>311</v>
      </c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42"/>
      <c r="AH88" s="42"/>
      <c r="AI88" s="42"/>
      <c r="AJ88" s="42"/>
      <c r="AK88" s="65"/>
      <c r="AL88" s="41" t="s">
        <v>825</v>
      </c>
    </row>
    <row r="89" spans="1:38" s="16" customFormat="1" ht="11.25" x14ac:dyDescent="0.2">
      <c r="A89" s="42" t="s">
        <v>805</v>
      </c>
      <c r="B89" s="46" t="s">
        <v>123</v>
      </c>
      <c r="C89" s="41">
        <v>101</v>
      </c>
      <c r="D89" s="38" t="s">
        <v>85</v>
      </c>
      <c r="E89" s="38"/>
      <c r="F89" s="80">
        <v>336883.69</v>
      </c>
      <c r="G89" s="80">
        <v>6290714.9299999997</v>
      </c>
      <c r="H89" s="43" t="s">
        <v>547</v>
      </c>
      <c r="I89" s="38" t="s">
        <v>471</v>
      </c>
      <c r="J89" s="38" t="s">
        <v>571</v>
      </c>
      <c r="K89" s="38"/>
      <c r="L89" s="38"/>
      <c r="M89" s="40"/>
      <c r="N89" s="44">
        <v>0.27083333333333331</v>
      </c>
      <c r="O89" s="44">
        <v>0.39583333333333331</v>
      </c>
      <c r="P89" s="47"/>
      <c r="Q89" s="47"/>
      <c r="R89" s="41"/>
      <c r="S89" s="41"/>
      <c r="T89" s="42" t="s">
        <v>311</v>
      </c>
      <c r="U89" s="42" t="s">
        <v>312</v>
      </c>
      <c r="V89" s="42" t="s">
        <v>398</v>
      </c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42"/>
      <c r="AH89" s="42"/>
      <c r="AI89" s="42"/>
      <c r="AJ89" s="42"/>
      <c r="AK89" s="65"/>
      <c r="AL89" s="41" t="s">
        <v>825</v>
      </c>
    </row>
    <row r="90" spans="1:38" s="3" customFormat="1" ht="11.25" x14ac:dyDescent="0.2">
      <c r="A90" s="7" t="s">
        <v>804</v>
      </c>
      <c r="B90" s="34" t="s">
        <v>123</v>
      </c>
      <c r="C90" s="21">
        <v>102</v>
      </c>
      <c r="D90" s="5" t="s">
        <v>86</v>
      </c>
      <c r="E90" s="5"/>
      <c r="F90" s="77">
        <v>337024.91</v>
      </c>
      <c r="G90" s="77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5">
        <v>0.66666666666666663</v>
      </c>
      <c r="O90" s="15">
        <v>0.9375</v>
      </c>
      <c r="P90" s="17"/>
      <c r="Q90" s="17"/>
      <c r="R90" s="21"/>
      <c r="S90" s="21"/>
      <c r="T90" s="7" t="s">
        <v>313</v>
      </c>
      <c r="U90" s="7" t="s">
        <v>298</v>
      </c>
      <c r="V90" s="7" t="s">
        <v>318</v>
      </c>
      <c r="W90" s="7" t="s">
        <v>314</v>
      </c>
      <c r="X90" s="7" t="s">
        <v>770</v>
      </c>
      <c r="Y90" s="7" t="s">
        <v>315</v>
      </c>
      <c r="Z90" s="7" t="s">
        <v>316</v>
      </c>
      <c r="AA90" s="7" t="s">
        <v>317</v>
      </c>
      <c r="AB90" s="7" t="s">
        <v>502</v>
      </c>
      <c r="AC90" s="7" t="s">
        <v>771</v>
      </c>
      <c r="AD90" s="5" t="s">
        <v>601</v>
      </c>
      <c r="AE90" s="7" t="s">
        <v>602</v>
      </c>
      <c r="AH90" s="7"/>
      <c r="AI90" s="7"/>
      <c r="AJ90" s="7"/>
      <c r="AK90" s="63">
        <v>6</v>
      </c>
      <c r="AL90" s="21" t="s">
        <v>825</v>
      </c>
    </row>
    <row r="91" spans="1:38" s="16" customFormat="1" ht="11.25" x14ac:dyDescent="0.2">
      <c r="A91" s="42" t="s">
        <v>805</v>
      </c>
      <c r="B91" s="46" t="s">
        <v>123</v>
      </c>
      <c r="C91" s="41">
        <v>105</v>
      </c>
      <c r="D91" s="38" t="s">
        <v>87</v>
      </c>
      <c r="E91" s="38"/>
      <c r="F91" s="80">
        <v>348267.84</v>
      </c>
      <c r="G91" s="80">
        <v>6287444.2599999998</v>
      </c>
      <c r="H91" s="43" t="s">
        <v>557</v>
      </c>
      <c r="I91" s="38" t="s">
        <v>473</v>
      </c>
      <c r="J91" s="38" t="s">
        <v>573</v>
      </c>
      <c r="K91" s="38"/>
      <c r="L91" s="38"/>
      <c r="M91" s="40"/>
      <c r="N91" s="44">
        <v>0.75</v>
      </c>
      <c r="O91" s="44">
        <v>0.875</v>
      </c>
      <c r="P91" s="47"/>
      <c r="Q91" s="47"/>
      <c r="R91" s="41"/>
      <c r="S91" s="41"/>
      <c r="T91" s="38" t="s">
        <v>217</v>
      </c>
      <c r="U91" s="38" t="s">
        <v>220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42"/>
      <c r="AH91" s="42"/>
      <c r="AI91" s="42"/>
      <c r="AJ91" s="42"/>
      <c r="AK91" s="65"/>
      <c r="AL91" s="41" t="s">
        <v>825</v>
      </c>
    </row>
    <row r="92" spans="1:38" s="16" customFormat="1" ht="11.25" x14ac:dyDescent="0.2">
      <c r="A92" s="42" t="s">
        <v>805</v>
      </c>
      <c r="B92" s="46" t="s">
        <v>123</v>
      </c>
      <c r="C92" s="41">
        <v>106</v>
      </c>
      <c r="D92" s="38" t="s">
        <v>88</v>
      </c>
      <c r="E92" s="38"/>
      <c r="F92" s="80">
        <v>336769.63</v>
      </c>
      <c r="G92" s="80">
        <v>6296402.3700000001</v>
      </c>
      <c r="H92" s="43" t="s">
        <v>552</v>
      </c>
      <c r="I92" s="38" t="s">
        <v>823</v>
      </c>
      <c r="J92" s="38" t="s">
        <v>571</v>
      </c>
      <c r="K92" s="38"/>
      <c r="L92" s="38"/>
      <c r="M92" s="40"/>
      <c r="N92" s="44">
        <v>0.27083333333333331</v>
      </c>
      <c r="O92" s="44">
        <v>0.39583333333333331</v>
      </c>
      <c r="P92" s="47"/>
      <c r="Q92" s="47"/>
      <c r="R92" s="41"/>
      <c r="S92" s="41"/>
      <c r="T92" s="38" t="s">
        <v>319</v>
      </c>
      <c r="U92" s="38" t="s">
        <v>320</v>
      </c>
      <c r="V92" s="38" t="s">
        <v>321</v>
      </c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42"/>
      <c r="AH92" s="42"/>
      <c r="AI92" s="42"/>
      <c r="AJ92" s="42"/>
      <c r="AK92" s="65"/>
      <c r="AL92" s="41" t="s">
        <v>825</v>
      </c>
    </row>
    <row r="93" spans="1:38" s="3" customFormat="1" ht="11.25" x14ac:dyDescent="0.2">
      <c r="A93" s="7" t="s">
        <v>804</v>
      </c>
      <c r="B93" s="34" t="s">
        <v>125</v>
      </c>
      <c r="C93" s="21">
        <v>108</v>
      </c>
      <c r="D93" s="5" t="s">
        <v>89</v>
      </c>
      <c r="E93" s="5"/>
      <c r="F93" s="77">
        <v>352405.75</v>
      </c>
      <c r="G93" s="77">
        <v>6291163.4900000002</v>
      </c>
      <c r="H93" s="9" t="s">
        <v>556</v>
      </c>
      <c r="I93" s="5" t="s">
        <v>881</v>
      </c>
      <c r="J93" s="5" t="s">
        <v>571</v>
      </c>
      <c r="K93" s="5" t="s">
        <v>572</v>
      </c>
      <c r="L93" s="5"/>
      <c r="M93" s="12"/>
      <c r="N93" s="15">
        <v>0.27083333333333331</v>
      </c>
      <c r="O93" s="15">
        <v>0.39583333333333331</v>
      </c>
      <c r="P93" s="17"/>
      <c r="Q93" s="17"/>
      <c r="R93" s="21"/>
      <c r="S93" s="21"/>
      <c r="T93" s="5" t="s">
        <v>322</v>
      </c>
      <c r="U93" s="5" t="s">
        <v>323</v>
      </c>
      <c r="V93" s="5" t="s">
        <v>324</v>
      </c>
      <c r="W93" s="5" t="s">
        <v>509</v>
      </c>
      <c r="X93" s="5" t="s">
        <v>513</v>
      </c>
      <c r="Y93" s="5" t="s">
        <v>877</v>
      </c>
      <c r="Z93" s="5"/>
      <c r="AA93" s="5"/>
      <c r="AB93" s="5"/>
      <c r="AC93" s="5"/>
      <c r="AD93" s="5"/>
      <c r="AE93" s="5"/>
      <c r="AF93" s="5"/>
      <c r="AG93" s="7"/>
      <c r="AH93" s="7"/>
      <c r="AI93" s="7"/>
      <c r="AJ93" s="7"/>
      <c r="AK93" s="63">
        <v>3</v>
      </c>
      <c r="AL93" s="21" t="s">
        <v>825</v>
      </c>
    </row>
    <row r="94" spans="1:38" s="16" customFormat="1" ht="12" x14ac:dyDescent="0.2">
      <c r="A94" s="42" t="s">
        <v>805</v>
      </c>
      <c r="B94" s="46" t="s">
        <v>813</v>
      </c>
      <c r="C94" s="41">
        <v>109</v>
      </c>
      <c r="D94" s="39" t="s">
        <v>588</v>
      </c>
      <c r="E94" s="38"/>
      <c r="F94" s="78">
        <v>352723.35</v>
      </c>
      <c r="G94" s="78">
        <v>6299660.21</v>
      </c>
      <c r="H94" s="38"/>
      <c r="I94" s="38" t="s">
        <v>587</v>
      </c>
      <c r="J94" s="38"/>
      <c r="K94" s="38"/>
      <c r="L94" s="38"/>
      <c r="M94" s="40"/>
      <c r="N94" s="44"/>
      <c r="O94" s="44"/>
      <c r="P94" s="41"/>
      <c r="Q94" s="41"/>
      <c r="R94" s="41"/>
      <c r="S94" s="41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65"/>
      <c r="AL94" s="41" t="s">
        <v>825</v>
      </c>
    </row>
    <row r="95" spans="1:38" s="3" customFormat="1" ht="11.25" x14ac:dyDescent="0.2">
      <c r="A95" s="7" t="s">
        <v>804</v>
      </c>
      <c r="B95" s="34" t="s">
        <v>780</v>
      </c>
      <c r="C95" s="21">
        <v>110</v>
      </c>
      <c r="D95" s="30" t="s">
        <v>763</v>
      </c>
      <c r="E95" s="5"/>
      <c r="F95" s="77">
        <v>352228.76</v>
      </c>
      <c r="G95" s="77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5">
        <v>0.22916666666666666</v>
      </c>
      <c r="O95" s="15">
        <v>4.1666666666666664E-2</v>
      </c>
      <c r="P95" s="17"/>
      <c r="Q95" s="17"/>
      <c r="R95" s="21" t="s">
        <v>623</v>
      </c>
      <c r="S95" s="21" t="s">
        <v>623</v>
      </c>
      <c r="T95" s="5" t="s">
        <v>234</v>
      </c>
      <c r="U95" s="5" t="s">
        <v>232</v>
      </c>
      <c r="V95" s="5" t="s">
        <v>235</v>
      </c>
      <c r="W95" s="5" t="s">
        <v>624</v>
      </c>
      <c r="X95" s="5"/>
      <c r="Y95" s="5"/>
      <c r="Z95" s="5"/>
      <c r="AA95" s="5"/>
      <c r="AB95" s="5"/>
      <c r="AC95" s="5"/>
      <c r="AD95" s="5"/>
      <c r="AE95" s="5"/>
      <c r="AF95" s="5"/>
      <c r="AG95" s="7"/>
      <c r="AH95" s="7"/>
      <c r="AI95" s="7"/>
      <c r="AJ95" s="7"/>
      <c r="AK95" s="63">
        <v>4</v>
      </c>
      <c r="AL95" s="21" t="s">
        <v>825</v>
      </c>
    </row>
    <row r="96" spans="1:38" s="3" customFormat="1" ht="11.25" x14ac:dyDescent="0.2">
      <c r="A96" s="7" t="s">
        <v>804</v>
      </c>
      <c r="B96" s="34" t="s">
        <v>780</v>
      </c>
      <c r="C96" s="21">
        <v>111</v>
      </c>
      <c r="D96" s="5" t="s">
        <v>625</v>
      </c>
      <c r="E96" s="5"/>
      <c r="F96" s="77">
        <v>352377.62</v>
      </c>
      <c r="G96" s="77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5">
        <v>0.22916666666666666</v>
      </c>
      <c r="O96" s="15">
        <v>4.1666666666666664E-2</v>
      </c>
      <c r="P96" s="17"/>
      <c r="Q96" s="17"/>
      <c r="R96" s="21" t="s">
        <v>623</v>
      </c>
      <c r="S96" s="21" t="s">
        <v>623</v>
      </c>
      <c r="T96" s="5" t="s">
        <v>334</v>
      </c>
      <c r="U96" s="5" t="s">
        <v>261</v>
      </c>
      <c r="V96" s="5" t="s">
        <v>174</v>
      </c>
      <c r="W96" s="5" t="s">
        <v>512</v>
      </c>
      <c r="X96" s="5"/>
      <c r="Y96" s="5"/>
      <c r="Z96" s="5"/>
      <c r="AA96" s="5"/>
      <c r="AB96" s="5"/>
      <c r="AC96" s="5"/>
      <c r="AD96" s="5"/>
      <c r="AE96" s="5"/>
      <c r="AF96" s="5"/>
      <c r="AG96" s="7"/>
      <c r="AH96" s="7"/>
      <c r="AI96" s="7"/>
      <c r="AJ96" s="7"/>
      <c r="AK96" s="63">
        <v>8</v>
      </c>
      <c r="AL96" s="21" t="s">
        <v>825</v>
      </c>
    </row>
    <row r="97" spans="1:38" s="3" customFormat="1" ht="11.25" x14ac:dyDescent="0.2">
      <c r="A97" s="7" t="s">
        <v>804</v>
      </c>
      <c r="B97" s="34" t="s">
        <v>125</v>
      </c>
      <c r="C97" s="21">
        <v>112</v>
      </c>
      <c r="D97" s="5" t="s">
        <v>90</v>
      </c>
      <c r="E97" s="5"/>
      <c r="F97" s="77">
        <v>352331.58</v>
      </c>
      <c r="G97" s="77">
        <v>6291231.4500000002</v>
      </c>
      <c r="H97" s="9" t="s">
        <v>555</v>
      </c>
      <c r="I97" s="5" t="s">
        <v>882</v>
      </c>
      <c r="J97" s="5" t="s">
        <v>571</v>
      </c>
      <c r="K97" s="5" t="s">
        <v>572</v>
      </c>
      <c r="L97" s="5"/>
      <c r="M97" s="12"/>
      <c r="N97" s="15">
        <v>0.6875</v>
      </c>
      <c r="O97" s="15">
        <v>0.89583333333333337</v>
      </c>
      <c r="P97" s="17"/>
      <c r="Q97" s="17"/>
      <c r="R97" s="21"/>
      <c r="S97" s="21"/>
      <c r="T97" s="5" t="s">
        <v>233</v>
      </c>
      <c r="U97" s="5" t="s">
        <v>325</v>
      </c>
      <c r="V97" s="5" t="s">
        <v>508</v>
      </c>
      <c r="W97" s="5" t="s">
        <v>878</v>
      </c>
      <c r="X97" s="5"/>
      <c r="Y97" s="5"/>
      <c r="Z97" s="5"/>
      <c r="AA97" s="5"/>
      <c r="AB97" s="5"/>
      <c r="AC97" s="5"/>
      <c r="AD97" s="5"/>
      <c r="AE97" s="5"/>
      <c r="AF97" s="5"/>
      <c r="AG97" s="7"/>
      <c r="AH97" s="7"/>
      <c r="AI97" s="7"/>
      <c r="AJ97" s="7"/>
      <c r="AK97" s="63">
        <v>4</v>
      </c>
      <c r="AL97" s="21" t="s">
        <v>825</v>
      </c>
    </row>
    <row r="98" spans="1:38" s="16" customFormat="1" ht="12" x14ac:dyDescent="0.2">
      <c r="A98" s="42" t="s">
        <v>805</v>
      </c>
      <c r="B98" s="46" t="s">
        <v>123</v>
      </c>
      <c r="C98" s="41">
        <v>115</v>
      </c>
      <c r="D98" s="39" t="s">
        <v>664</v>
      </c>
      <c r="E98" s="38"/>
      <c r="F98" s="78">
        <v>352636.11</v>
      </c>
      <c r="G98" s="78">
        <v>6286935.8300000001</v>
      </c>
      <c r="H98" s="38" t="s">
        <v>559</v>
      </c>
      <c r="I98" s="38" t="s">
        <v>474</v>
      </c>
      <c r="J98" s="38" t="s">
        <v>570</v>
      </c>
      <c r="K98" s="38"/>
      <c r="L98" s="38"/>
      <c r="M98" s="40"/>
      <c r="N98" s="44"/>
      <c r="O98" s="44"/>
      <c r="P98" s="41"/>
      <c r="Q98" s="41"/>
      <c r="R98" s="41"/>
      <c r="S98" s="41"/>
      <c r="T98" s="38" t="s">
        <v>326</v>
      </c>
      <c r="U98" s="38" t="s">
        <v>327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65">
        <v>2</v>
      </c>
      <c r="AL98" s="41" t="s">
        <v>825</v>
      </c>
    </row>
    <row r="99" spans="1:38" s="3" customFormat="1" ht="11.25" x14ac:dyDescent="0.2">
      <c r="A99" s="7" t="s">
        <v>804</v>
      </c>
      <c r="B99" s="34" t="s">
        <v>780</v>
      </c>
      <c r="C99" s="21">
        <v>116</v>
      </c>
      <c r="D99" s="5" t="s">
        <v>91</v>
      </c>
      <c r="E99" s="5"/>
      <c r="F99" s="77">
        <v>347944.78</v>
      </c>
      <c r="G99" s="77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5">
        <v>0.75</v>
      </c>
      <c r="O99" s="15">
        <v>0.83333333333333337</v>
      </c>
      <c r="P99" s="17"/>
      <c r="Q99" s="17"/>
      <c r="R99" s="21"/>
      <c r="S99" s="21"/>
      <c r="T99" s="5" t="s">
        <v>328</v>
      </c>
      <c r="U99" s="5" t="s">
        <v>329</v>
      </c>
      <c r="V99" s="5" t="s">
        <v>252</v>
      </c>
      <c r="W99" s="5" t="s">
        <v>330</v>
      </c>
      <c r="X99" s="5" t="s">
        <v>606</v>
      </c>
      <c r="Y99" s="7" t="s">
        <v>871</v>
      </c>
      <c r="Z99" s="5"/>
      <c r="AA99" s="5"/>
      <c r="AB99" s="5"/>
      <c r="AC99" s="5"/>
      <c r="AD99" s="5"/>
      <c r="AE99" s="5"/>
      <c r="AF99" s="5"/>
      <c r="AG99" s="7"/>
      <c r="AH99" s="14"/>
      <c r="AI99" s="14"/>
      <c r="AJ99" s="14"/>
      <c r="AK99" s="63">
        <v>3</v>
      </c>
      <c r="AL99" s="21" t="s">
        <v>825</v>
      </c>
    </row>
    <row r="100" spans="1:38" s="3" customFormat="1" ht="11.25" x14ac:dyDescent="0.2">
      <c r="A100" s="7" t="s">
        <v>804</v>
      </c>
      <c r="B100" s="34" t="s">
        <v>778</v>
      </c>
      <c r="C100" s="21">
        <v>117</v>
      </c>
      <c r="D100" s="5" t="s">
        <v>120</v>
      </c>
      <c r="E100" s="5"/>
      <c r="F100" s="77">
        <v>351553.5</v>
      </c>
      <c r="G100" s="77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5">
        <v>0.25</v>
      </c>
      <c r="O100" s="15">
        <v>0.95833333333333337</v>
      </c>
      <c r="P100" s="17"/>
      <c r="Q100" s="17"/>
      <c r="R100" s="21" t="s">
        <v>610</v>
      </c>
      <c r="S100" s="21" t="s">
        <v>611</v>
      </c>
      <c r="T100" s="5" t="s">
        <v>331</v>
      </c>
      <c r="U100" s="5" t="s">
        <v>279</v>
      </c>
      <c r="V100" s="5" t="s">
        <v>280</v>
      </c>
      <c r="W100" s="5" t="s">
        <v>332</v>
      </c>
      <c r="X100" s="5" t="s">
        <v>333</v>
      </c>
      <c r="Y100" s="5" t="s">
        <v>334</v>
      </c>
      <c r="Z100" s="5" t="s">
        <v>335</v>
      </c>
      <c r="AA100" s="5" t="s">
        <v>282</v>
      </c>
      <c r="AB100" s="5" t="s">
        <v>278</v>
      </c>
      <c r="AC100" s="5" t="s">
        <v>636</v>
      </c>
      <c r="AD100" s="5" t="s">
        <v>679</v>
      </c>
      <c r="AE100" s="5"/>
      <c r="AF100" s="5"/>
      <c r="AG100" s="14"/>
      <c r="AH100" s="7"/>
      <c r="AI100" s="7"/>
      <c r="AJ100" s="7"/>
      <c r="AK100" s="63">
        <v>2</v>
      </c>
      <c r="AL100" s="21" t="s">
        <v>825</v>
      </c>
    </row>
    <row r="101" spans="1:38" s="3" customFormat="1" ht="11.25" x14ac:dyDescent="0.2">
      <c r="A101" s="7" t="s">
        <v>804</v>
      </c>
      <c r="B101" s="34" t="s">
        <v>778</v>
      </c>
      <c r="C101" s="21">
        <v>118</v>
      </c>
      <c r="D101" s="5" t="s">
        <v>117</v>
      </c>
      <c r="E101" s="5"/>
      <c r="F101" s="77">
        <v>345927.99</v>
      </c>
      <c r="G101" s="77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5">
        <v>0.25</v>
      </c>
      <c r="O101" s="15">
        <v>0.95833333333333337</v>
      </c>
      <c r="P101" s="17"/>
      <c r="Q101" s="17"/>
      <c r="R101" s="21" t="s">
        <v>612</v>
      </c>
      <c r="S101" s="21" t="s">
        <v>613</v>
      </c>
      <c r="T101" s="5" t="s">
        <v>336</v>
      </c>
      <c r="U101" s="5" t="s">
        <v>337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7"/>
      <c r="AH101" s="7"/>
      <c r="AI101" s="7"/>
      <c r="AJ101" s="7"/>
      <c r="AK101" s="63">
        <v>2</v>
      </c>
      <c r="AL101" s="21" t="s">
        <v>825</v>
      </c>
    </row>
    <row r="102" spans="1:38" s="3" customFormat="1" ht="11.25" x14ac:dyDescent="0.2">
      <c r="A102" s="7" t="s">
        <v>804</v>
      </c>
      <c r="B102" s="34" t="s">
        <v>778</v>
      </c>
      <c r="C102" s="21">
        <v>119</v>
      </c>
      <c r="D102" s="5" t="s">
        <v>117</v>
      </c>
      <c r="E102" s="5"/>
      <c r="F102" s="77">
        <v>345927.99</v>
      </c>
      <c r="G102" s="77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5">
        <v>0.25</v>
      </c>
      <c r="O102" s="15">
        <v>0.95833333333333337</v>
      </c>
      <c r="P102" s="17"/>
      <c r="Q102" s="17"/>
      <c r="R102" s="21" t="s">
        <v>612</v>
      </c>
      <c r="S102" s="21" t="s">
        <v>613</v>
      </c>
      <c r="T102" s="5" t="s">
        <v>339</v>
      </c>
      <c r="U102" s="5" t="s">
        <v>340</v>
      </c>
      <c r="V102" s="5" t="s">
        <v>338</v>
      </c>
      <c r="W102" s="5" t="s">
        <v>314</v>
      </c>
      <c r="X102" s="7" t="s">
        <v>601</v>
      </c>
      <c r="Y102" s="3" t="s">
        <v>616</v>
      </c>
      <c r="Z102" s="7"/>
      <c r="AA102" s="5"/>
      <c r="AB102" s="5"/>
      <c r="AC102" s="5"/>
      <c r="AD102" s="5"/>
      <c r="AE102" s="5"/>
      <c r="AF102" s="7"/>
      <c r="AG102" s="7"/>
      <c r="AH102" s="7"/>
      <c r="AI102" s="7"/>
      <c r="AJ102" s="7"/>
      <c r="AK102" s="63">
        <v>4</v>
      </c>
      <c r="AL102" s="21" t="s">
        <v>825</v>
      </c>
    </row>
    <row r="103" spans="1:38" s="3" customFormat="1" ht="11.25" x14ac:dyDescent="0.2">
      <c r="A103" s="7" t="s">
        <v>804</v>
      </c>
      <c r="B103" s="34" t="s">
        <v>125</v>
      </c>
      <c r="C103" s="21">
        <v>120</v>
      </c>
      <c r="D103" s="5" t="s">
        <v>92</v>
      </c>
      <c r="E103" s="5"/>
      <c r="F103" s="77">
        <v>353125.41</v>
      </c>
      <c r="G103" s="77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5">
        <v>0.66666666666666663</v>
      </c>
      <c r="O103" s="15">
        <v>0.9375</v>
      </c>
      <c r="P103" s="17"/>
      <c r="Q103" s="17"/>
      <c r="R103" s="21"/>
      <c r="S103" s="21"/>
      <c r="T103" s="5" t="s">
        <v>341</v>
      </c>
      <c r="U103" s="5" t="s">
        <v>342</v>
      </c>
      <c r="V103" s="5" t="s">
        <v>343</v>
      </c>
      <c r="W103" s="5" t="s">
        <v>239</v>
      </c>
      <c r="X103" s="5" t="s">
        <v>344</v>
      </c>
      <c r="Y103" s="5" t="s">
        <v>345</v>
      </c>
      <c r="Z103" s="5" t="s">
        <v>638</v>
      </c>
      <c r="AA103" s="5" t="s">
        <v>681</v>
      </c>
      <c r="AB103" s="5"/>
      <c r="AC103" s="5"/>
      <c r="AD103" s="5"/>
      <c r="AE103" s="5"/>
      <c r="AF103" s="5"/>
      <c r="AG103" s="7"/>
      <c r="AH103" s="7"/>
      <c r="AI103" s="7"/>
      <c r="AJ103" s="7"/>
      <c r="AK103" s="63">
        <v>3</v>
      </c>
      <c r="AL103" s="21" t="s">
        <v>825</v>
      </c>
    </row>
    <row r="104" spans="1:38" s="3" customFormat="1" ht="11.25" x14ac:dyDescent="0.2">
      <c r="A104" s="7" t="s">
        <v>804</v>
      </c>
      <c r="B104" s="34" t="s">
        <v>123</v>
      </c>
      <c r="C104" s="21">
        <v>121</v>
      </c>
      <c r="D104" s="5" t="s">
        <v>93</v>
      </c>
      <c r="E104" s="5"/>
      <c r="F104" s="77">
        <v>353632.65</v>
      </c>
      <c r="G104" s="77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5">
        <v>0.70833333333333337</v>
      </c>
      <c r="O104" s="15">
        <v>0.9375</v>
      </c>
      <c r="P104" s="17"/>
      <c r="Q104" s="17"/>
      <c r="R104" s="21"/>
      <c r="S104" s="21"/>
      <c r="T104" s="5" t="s">
        <v>155</v>
      </c>
      <c r="U104" s="5" t="s">
        <v>159</v>
      </c>
      <c r="V104" s="5" t="s">
        <v>161</v>
      </c>
      <c r="W104" s="5" t="s">
        <v>346</v>
      </c>
      <c r="X104" s="5" t="s">
        <v>347</v>
      </c>
      <c r="Y104" s="5" t="s">
        <v>349</v>
      </c>
      <c r="Z104" s="5" t="s">
        <v>505</v>
      </c>
      <c r="AA104" s="5" t="s">
        <v>348</v>
      </c>
      <c r="AB104" s="5"/>
      <c r="AC104" s="5"/>
      <c r="AD104" s="5"/>
      <c r="AE104" s="5"/>
      <c r="AF104" s="5"/>
      <c r="AG104" s="7"/>
      <c r="AH104" s="7"/>
      <c r="AI104" s="7"/>
      <c r="AJ104" s="7"/>
      <c r="AK104" s="63">
        <v>3</v>
      </c>
      <c r="AL104" s="21" t="s">
        <v>825</v>
      </c>
    </row>
    <row r="105" spans="1:38" s="3" customFormat="1" ht="11.25" x14ac:dyDescent="0.2">
      <c r="A105" s="7" t="s">
        <v>804</v>
      </c>
      <c r="B105" s="34" t="s">
        <v>123</v>
      </c>
      <c r="C105" s="21">
        <v>122</v>
      </c>
      <c r="D105" s="5" t="s">
        <v>94</v>
      </c>
      <c r="E105" s="5"/>
      <c r="F105" s="77">
        <v>352612.27</v>
      </c>
      <c r="G105" s="77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5">
        <v>0.29166666666666669</v>
      </c>
      <c r="O105" s="15">
        <v>0.4375</v>
      </c>
      <c r="P105" s="17"/>
      <c r="Q105" s="17"/>
      <c r="R105" s="21"/>
      <c r="S105" s="21"/>
      <c r="T105" s="5" t="s">
        <v>350</v>
      </c>
      <c r="U105" s="5" t="s">
        <v>328</v>
      </c>
      <c r="V105" s="5" t="s">
        <v>673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7"/>
      <c r="AH105" s="7"/>
      <c r="AI105" s="7"/>
      <c r="AJ105" s="7"/>
      <c r="AK105" s="63">
        <v>3</v>
      </c>
      <c r="AL105" s="21" t="s">
        <v>825</v>
      </c>
    </row>
    <row r="106" spans="1:38" s="3" customFormat="1" ht="11.25" x14ac:dyDescent="0.2">
      <c r="A106" s="42" t="s">
        <v>805</v>
      </c>
      <c r="B106" s="42" t="s">
        <v>123</v>
      </c>
      <c r="C106" s="41">
        <v>124</v>
      </c>
      <c r="D106" s="42" t="s">
        <v>95</v>
      </c>
      <c r="E106" s="42"/>
      <c r="F106" s="78">
        <v>347158.38</v>
      </c>
      <c r="G106" s="78">
        <v>6302519.1200000001</v>
      </c>
      <c r="H106" s="42" t="s">
        <v>554</v>
      </c>
      <c r="I106" s="42" t="s">
        <v>481</v>
      </c>
      <c r="J106" s="42" t="s">
        <v>567</v>
      </c>
      <c r="K106" s="42"/>
      <c r="L106" s="42"/>
      <c r="M106" s="42"/>
      <c r="N106" s="44">
        <v>0.75</v>
      </c>
      <c r="O106" s="44">
        <v>0.875</v>
      </c>
      <c r="P106" s="44"/>
      <c r="Q106" s="44"/>
      <c r="R106" s="44"/>
      <c r="S106" s="44"/>
      <c r="T106" s="44" t="s">
        <v>351</v>
      </c>
      <c r="U106" s="44" t="s">
        <v>352</v>
      </c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66">
        <v>2</v>
      </c>
      <c r="AL106" s="44" t="s">
        <v>825</v>
      </c>
    </row>
    <row r="107" spans="1:38" s="3" customFormat="1" ht="11.25" x14ac:dyDescent="0.2">
      <c r="A107" s="7" t="s">
        <v>804</v>
      </c>
      <c r="B107" s="34" t="s">
        <v>123</v>
      </c>
      <c r="C107" s="21">
        <v>127</v>
      </c>
      <c r="D107" s="5" t="s">
        <v>96</v>
      </c>
      <c r="E107" s="5"/>
      <c r="F107" s="77">
        <v>345660.74</v>
      </c>
      <c r="G107" s="77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5">
        <v>0.72916666666666663</v>
      </c>
      <c r="O107" s="15">
        <v>0.85416666666666663</v>
      </c>
      <c r="P107" s="17"/>
      <c r="Q107" s="17"/>
      <c r="R107" s="21"/>
      <c r="S107" s="21"/>
      <c r="T107" s="5" t="s">
        <v>353</v>
      </c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7"/>
      <c r="AH107" s="7"/>
      <c r="AI107" s="7"/>
      <c r="AJ107" s="7"/>
      <c r="AK107" s="63">
        <v>2</v>
      </c>
      <c r="AL107" s="21" t="s">
        <v>825</v>
      </c>
    </row>
    <row r="108" spans="1:38" s="3" customFormat="1" ht="11.25" x14ac:dyDescent="0.2">
      <c r="A108" s="7" t="s">
        <v>804</v>
      </c>
      <c r="B108" s="34" t="s">
        <v>123</v>
      </c>
      <c r="C108" s="21">
        <v>136</v>
      </c>
      <c r="D108" s="5" t="s">
        <v>920</v>
      </c>
      <c r="E108" s="5"/>
      <c r="F108" s="77">
        <v>345742.93</v>
      </c>
      <c r="G108" s="77">
        <v>6298877.5499999998</v>
      </c>
      <c r="H108" s="9" t="s">
        <v>549</v>
      </c>
      <c r="I108" s="5" t="s">
        <v>921</v>
      </c>
      <c r="J108" s="5" t="s">
        <v>570</v>
      </c>
      <c r="K108" s="5"/>
      <c r="L108" s="5"/>
      <c r="M108" s="12"/>
      <c r="N108" s="15">
        <v>0.72916666666666663</v>
      </c>
      <c r="O108" s="15">
        <v>0.89583333333333337</v>
      </c>
      <c r="P108" s="17"/>
      <c r="Q108" s="17"/>
      <c r="R108" s="21"/>
      <c r="S108" s="21"/>
      <c r="T108" s="5" t="s">
        <v>354</v>
      </c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7"/>
      <c r="AH108" s="7"/>
      <c r="AI108" s="7"/>
      <c r="AJ108" s="7"/>
      <c r="AK108" s="63">
        <v>3</v>
      </c>
      <c r="AL108" s="21" t="s">
        <v>825</v>
      </c>
    </row>
    <row r="109" spans="1:38" s="16" customFormat="1" ht="12" x14ac:dyDescent="0.2">
      <c r="A109" s="42" t="s">
        <v>805</v>
      </c>
      <c r="B109" s="46" t="s">
        <v>123</v>
      </c>
      <c r="C109" s="41">
        <v>144</v>
      </c>
      <c r="D109" s="39" t="s">
        <v>97</v>
      </c>
      <c r="E109" s="38"/>
      <c r="F109" s="78">
        <v>346495.25</v>
      </c>
      <c r="G109" s="78">
        <v>6298870.2199999997</v>
      </c>
      <c r="H109" s="38"/>
      <c r="I109" s="38" t="s">
        <v>483</v>
      </c>
      <c r="J109" s="38"/>
      <c r="K109" s="38"/>
      <c r="L109" s="38"/>
      <c r="M109" s="40"/>
      <c r="N109" s="44"/>
      <c r="O109" s="44"/>
      <c r="P109" s="41"/>
      <c r="Q109" s="41"/>
      <c r="R109" s="41"/>
      <c r="S109" s="41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65"/>
      <c r="AL109" s="41" t="s">
        <v>825</v>
      </c>
    </row>
    <row r="110" spans="1:38" s="16" customFormat="1" ht="12" x14ac:dyDescent="0.2">
      <c r="A110" s="42" t="s">
        <v>805</v>
      </c>
      <c r="B110" s="46" t="s">
        <v>813</v>
      </c>
      <c r="C110" s="41">
        <v>146</v>
      </c>
      <c r="D110" s="39" t="s">
        <v>658</v>
      </c>
      <c r="E110" s="38"/>
      <c r="F110" s="78">
        <v>340430.44</v>
      </c>
      <c r="G110" s="78">
        <v>6296729.9900000002</v>
      </c>
      <c r="H110" s="38"/>
      <c r="I110" s="38" t="s">
        <v>484</v>
      </c>
      <c r="J110" s="38"/>
      <c r="K110" s="38"/>
      <c r="L110" s="38"/>
      <c r="M110" s="40"/>
      <c r="N110" s="44"/>
      <c r="O110" s="44"/>
      <c r="P110" s="41"/>
      <c r="Q110" s="41"/>
      <c r="R110" s="41"/>
      <c r="S110" s="41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65"/>
      <c r="AL110" s="41" t="s">
        <v>825</v>
      </c>
    </row>
    <row r="111" spans="1:38" s="3" customFormat="1" ht="11.25" x14ac:dyDescent="0.2">
      <c r="A111" s="7" t="s">
        <v>804</v>
      </c>
      <c r="B111" s="34" t="s">
        <v>123</v>
      </c>
      <c r="C111" s="21">
        <v>147</v>
      </c>
      <c r="D111" s="5" t="s">
        <v>665</v>
      </c>
      <c r="E111" s="5"/>
      <c r="F111" s="77">
        <v>353962.59</v>
      </c>
      <c r="G111" s="77">
        <v>6280072.6900000004</v>
      </c>
      <c r="H111" s="9" t="s">
        <v>548</v>
      </c>
      <c r="I111" s="5" t="s">
        <v>883</v>
      </c>
      <c r="J111" s="5" t="s">
        <v>572</v>
      </c>
      <c r="K111" s="5"/>
      <c r="L111" s="5"/>
      <c r="M111" s="12"/>
      <c r="N111" s="15">
        <v>0.72916666666666663</v>
      </c>
      <c r="O111" s="15">
        <v>0.85416666666666663</v>
      </c>
      <c r="P111" s="17"/>
      <c r="Q111" s="17"/>
      <c r="R111" s="21"/>
      <c r="S111" s="21"/>
      <c r="T111" s="5" t="s">
        <v>355</v>
      </c>
      <c r="U111" s="5" t="s">
        <v>356</v>
      </c>
      <c r="V111" s="5" t="s">
        <v>237</v>
      </c>
      <c r="W111" s="5" t="s">
        <v>238</v>
      </c>
      <c r="X111" s="5" t="s">
        <v>359</v>
      </c>
      <c r="Y111" s="5" t="s">
        <v>877</v>
      </c>
      <c r="Z111" s="5"/>
      <c r="AA111" s="5"/>
      <c r="AB111" s="5"/>
      <c r="AC111" s="5"/>
      <c r="AD111" s="5"/>
      <c r="AE111" s="5"/>
      <c r="AF111" s="5"/>
      <c r="AG111" s="7"/>
      <c r="AH111" s="7"/>
      <c r="AI111" s="7"/>
      <c r="AJ111" s="7"/>
      <c r="AK111" s="63">
        <v>6</v>
      </c>
      <c r="AL111" s="21" t="s">
        <v>825</v>
      </c>
    </row>
    <row r="112" spans="1:38" s="16" customFormat="1" ht="12" x14ac:dyDescent="0.2">
      <c r="A112" s="42" t="s">
        <v>805</v>
      </c>
      <c r="B112" s="46" t="s">
        <v>813</v>
      </c>
      <c r="C112" s="41">
        <v>148</v>
      </c>
      <c r="D112" s="39" t="s">
        <v>590</v>
      </c>
      <c r="E112" s="38"/>
      <c r="F112" s="78">
        <v>338363.39</v>
      </c>
      <c r="G112" s="78">
        <v>6299701.4100000001</v>
      </c>
      <c r="H112" s="38"/>
      <c r="I112" s="38" t="s">
        <v>589</v>
      </c>
      <c r="J112" s="38"/>
      <c r="K112" s="38"/>
      <c r="L112" s="38"/>
      <c r="M112" s="40"/>
      <c r="N112" s="44"/>
      <c r="O112" s="44"/>
      <c r="P112" s="41"/>
      <c r="Q112" s="41"/>
      <c r="R112" s="41"/>
      <c r="S112" s="41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65"/>
      <c r="AL112" s="41" t="s">
        <v>825</v>
      </c>
    </row>
    <row r="113" spans="1:38" s="3" customFormat="1" ht="11.25" x14ac:dyDescent="0.2">
      <c r="A113" s="7" t="s">
        <v>804</v>
      </c>
      <c r="B113" s="34" t="s">
        <v>125</v>
      </c>
      <c r="C113" s="21">
        <v>149</v>
      </c>
      <c r="D113" s="5" t="s">
        <v>98</v>
      </c>
      <c r="E113" s="5"/>
      <c r="F113" s="77">
        <v>353918.16</v>
      </c>
      <c r="G113" s="77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5">
        <v>0.27083333333333331</v>
      </c>
      <c r="O113" s="15">
        <v>0.35416666666666669</v>
      </c>
      <c r="P113" s="17"/>
      <c r="Q113" s="17"/>
      <c r="R113" s="21"/>
      <c r="S113" s="21"/>
      <c r="T113" s="5" t="s">
        <v>360</v>
      </c>
      <c r="U113" s="5" t="s">
        <v>361</v>
      </c>
      <c r="V113" s="5" t="s">
        <v>362</v>
      </c>
      <c r="W113" s="5" t="s">
        <v>240</v>
      </c>
      <c r="X113" s="5"/>
      <c r="Y113" s="5"/>
      <c r="Z113" s="5"/>
      <c r="AA113" s="5"/>
      <c r="AB113" s="5"/>
      <c r="AC113" s="5"/>
      <c r="AD113" s="5"/>
      <c r="AE113" s="5"/>
      <c r="AF113" s="5"/>
      <c r="AG113" s="7"/>
      <c r="AH113" s="7"/>
      <c r="AI113" s="7"/>
      <c r="AJ113" s="7"/>
      <c r="AK113" s="63">
        <v>2</v>
      </c>
      <c r="AL113" s="21" t="s">
        <v>825</v>
      </c>
    </row>
    <row r="114" spans="1:38" s="3" customFormat="1" ht="11.25" x14ac:dyDescent="0.2">
      <c r="A114" s="7" t="s">
        <v>804</v>
      </c>
      <c r="B114" s="34" t="s">
        <v>123</v>
      </c>
      <c r="C114" s="21">
        <v>153</v>
      </c>
      <c r="D114" s="5" t="s">
        <v>99</v>
      </c>
      <c r="E114" s="5"/>
      <c r="F114" s="77">
        <v>355441.78</v>
      </c>
      <c r="G114" s="77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5">
        <v>0.72916666666666663</v>
      </c>
      <c r="O114" s="15">
        <v>0.8125</v>
      </c>
      <c r="P114" s="17"/>
      <c r="Q114" s="17"/>
      <c r="R114" s="21"/>
      <c r="S114" s="21"/>
      <c r="T114" s="8" t="s">
        <v>918</v>
      </c>
      <c r="U114" s="5" t="s">
        <v>507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7"/>
      <c r="AH114" s="7"/>
      <c r="AI114" s="7"/>
      <c r="AJ114" s="7"/>
      <c r="AK114" s="63">
        <v>2</v>
      </c>
      <c r="AL114" s="21" t="s">
        <v>825</v>
      </c>
    </row>
    <row r="115" spans="1:38" s="3" customFormat="1" ht="11.25" x14ac:dyDescent="0.2">
      <c r="A115" s="42" t="s">
        <v>805</v>
      </c>
      <c r="B115" s="42" t="s">
        <v>123</v>
      </c>
      <c r="C115" s="41">
        <v>155</v>
      </c>
      <c r="D115" s="42" t="s">
        <v>100</v>
      </c>
      <c r="E115" s="42"/>
      <c r="F115" s="78">
        <v>354398.37</v>
      </c>
      <c r="G115" s="78">
        <v>6302360.2699999996</v>
      </c>
      <c r="H115" s="42" t="s">
        <v>544</v>
      </c>
      <c r="I115" s="42" t="s">
        <v>486</v>
      </c>
      <c r="J115" s="42" t="s">
        <v>566</v>
      </c>
      <c r="K115" s="42"/>
      <c r="L115" s="42"/>
      <c r="M115" s="42"/>
      <c r="N115" s="44">
        <v>0.72916666666666663</v>
      </c>
      <c r="O115" s="44">
        <v>0.85416666666666663</v>
      </c>
      <c r="P115" s="47"/>
      <c r="Q115" s="47"/>
      <c r="R115" s="47"/>
      <c r="S115" s="47"/>
      <c r="T115" s="47" t="s">
        <v>364</v>
      </c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65">
        <v>3</v>
      </c>
      <c r="AL115" s="47" t="s">
        <v>825</v>
      </c>
    </row>
    <row r="116" spans="1:38" s="16" customFormat="1" ht="11.25" x14ac:dyDescent="0.2">
      <c r="A116" s="42" t="s">
        <v>805</v>
      </c>
      <c r="B116" s="46" t="s">
        <v>123</v>
      </c>
      <c r="C116" s="41">
        <v>157</v>
      </c>
      <c r="D116" s="38" t="s">
        <v>101</v>
      </c>
      <c r="E116" s="38"/>
      <c r="F116" s="80">
        <v>343839.82</v>
      </c>
      <c r="G116" s="80">
        <v>6298549.4100000001</v>
      </c>
      <c r="H116" s="43" t="s">
        <v>549</v>
      </c>
      <c r="I116" s="38" t="s">
        <v>487</v>
      </c>
      <c r="J116" s="38" t="s">
        <v>573</v>
      </c>
      <c r="K116" s="38"/>
      <c r="L116" s="38"/>
      <c r="M116" s="40"/>
      <c r="N116" s="44">
        <v>0.72916666666666663</v>
      </c>
      <c r="O116" s="44">
        <v>0.85416666666666663</v>
      </c>
      <c r="P116" s="47"/>
      <c r="Q116" s="47"/>
      <c r="R116" s="41"/>
      <c r="S116" s="41"/>
      <c r="T116" s="38" t="s">
        <v>365</v>
      </c>
      <c r="U116" s="38" t="s">
        <v>366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42"/>
      <c r="AH116" s="42"/>
      <c r="AI116" s="42"/>
      <c r="AJ116" s="42"/>
      <c r="AK116" s="65"/>
      <c r="AL116" s="41" t="s">
        <v>825</v>
      </c>
    </row>
    <row r="117" spans="1:38" s="3" customFormat="1" ht="11.25" x14ac:dyDescent="0.2">
      <c r="A117" s="42" t="s">
        <v>805</v>
      </c>
      <c r="B117" s="42" t="s">
        <v>123</v>
      </c>
      <c r="C117" s="41">
        <v>159</v>
      </c>
      <c r="D117" s="42" t="s">
        <v>102</v>
      </c>
      <c r="E117" s="42"/>
      <c r="F117" s="78">
        <v>352639.88</v>
      </c>
      <c r="G117" s="78">
        <v>6301652.9000000004</v>
      </c>
      <c r="H117" s="42" t="s">
        <v>544</v>
      </c>
      <c r="I117" s="42" t="s">
        <v>488</v>
      </c>
      <c r="J117" s="42" t="s">
        <v>573</v>
      </c>
      <c r="K117" s="42"/>
      <c r="L117" s="42"/>
      <c r="M117" s="42"/>
      <c r="N117" s="44">
        <v>0.72916666666666663</v>
      </c>
      <c r="O117" s="44">
        <v>0.85416666666666663</v>
      </c>
      <c r="P117" s="47"/>
      <c r="Q117" s="47"/>
      <c r="R117" s="47"/>
      <c r="S117" s="47"/>
      <c r="T117" s="47" t="s">
        <v>367</v>
      </c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65">
        <v>2</v>
      </c>
      <c r="AL117" s="47" t="s">
        <v>825</v>
      </c>
    </row>
    <row r="118" spans="1:38" s="3" customFormat="1" ht="11.25" x14ac:dyDescent="0.2">
      <c r="A118" s="42" t="s">
        <v>805</v>
      </c>
      <c r="B118" s="42" t="s">
        <v>124</v>
      </c>
      <c r="C118" s="41">
        <v>162</v>
      </c>
      <c r="D118" s="42" t="s">
        <v>119</v>
      </c>
      <c r="E118" s="42"/>
      <c r="F118" s="78">
        <v>345540.33</v>
      </c>
      <c r="G118" s="78">
        <v>6287776.1799999997</v>
      </c>
      <c r="H118" s="42" t="s">
        <v>558</v>
      </c>
      <c r="I118" s="42" t="s">
        <v>489</v>
      </c>
      <c r="J118" s="42" t="s">
        <v>573</v>
      </c>
      <c r="K118" s="42"/>
      <c r="L118" s="42"/>
      <c r="M118" s="42"/>
      <c r="N118" s="44">
        <v>0.75</v>
      </c>
      <c r="O118" s="44">
        <v>0.875</v>
      </c>
      <c r="P118" s="47"/>
      <c r="Q118" s="47"/>
      <c r="R118" s="47"/>
      <c r="S118" s="47"/>
      <c r="T118" s="47" t="s">
        <v>368</v>
      </c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65">
        <v>2</v>
      </c>
      <c r="AL118" s="47" t="s">
        <v>825</v>
      </c>
    </row>
    <row r="119" spans="1:38" s="3" customFormat="1" ht="11.25" x14ac:dyDescent="0.2">
      <c r="A119" s="7" t="s">
        <v>804</v>
      </c>
      <c r="B119" s="34" t="s">
        <v>123</v>
      </c>
      <c r="C119" s="21">
        <v>164</v>
      </c>
      <c r="D119" s="5" t="s">
        <v>121</v>
      </c>
      <c r="E119" s="5"/>
      <c r="F119" s="77">
        <v>348294.77</v>
      </c>
      <c r="G119" s="77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5">
        <v>0.27083333333333331</v>
      </c>
      <c r="O119" s="15">
        <v>0.35416666666666669</v>
      </c>
      <c r="P119" s="17"/>
      <c r="Q119" s="17"/>
      <c r="R119" s="21"/>
      <c r="S119" s="21"/>
      <c r="T119" s="5" t="s">
        <v>188</v>
      </c>
      <c r="U119" s="5" t="s">
        <v>190</v>
      </c>
      <c r="V119" s="5" t="s">
        <v>377</v>
      </c>
      <c r="W119" s="5" t="s">
        <v>379</v>
      </c>
      <c r="X119" s="5" t="s">
        <v>378</v>
      </c>
      <c r="Y119" s="5" t="s">
        <v>617</v>
      </c>
      <c r="Z119" s="5"/>
      <c r="AA119" s="5"/>
      <c r="AB119" s="5"/>
      <c r="AC119" s="5"/>
      <c r="AD119" s="5"/>
      <c r="AE119" s="5"/>
      <c r="AF119" s="5"/>
      <c r="AG119" s="7"/>
      <c r="AH119" s="7"/>
      <c r="AI119" s="7"/>
      <c r="AJ119" s="7"/>
      <c r="AK119" s="63">
        <v>2</v>
      </c>
      <c r="AL119" s="21" t="s">
        <v>825</v>
      </c>
    </row>
    <row r="120" spans="1:38" s="3" customFormat="1" ht="11.25" x14ac:dyDescent="0.2">
      <c r="A120" s="42" t="s">
        <v>805</v>
      </c>
      <c r="B120" s="42" t="s">
        <v>124</v>
      </c>
      <c r="C120" s="41">
        <v>165</v>
      </c>
      <c r="D120" s="42" t="s">
        <v>119</v>
      </c>
      <c r="E120" s="42"/>
      <c r="F120" s="78">
        <v>345540.33</v>
      </c>
      <c r="G120" s="78">
        <v>6287776.1799999997</v>
      </c>
      <c r="H120" s="42" t="s">
        <v>558</v>
      </c>
      <c r="I120" s="42" t="s">
        <v>489</v>
      </c>
      <c r="J120" s="42" t="s">
        <v>573</v>
      </c>
      <c r="K120" s="42"/>
      <c r="L120" s="42"/>
      <c r="M120" s="42"/>
      <c r="N120" s="44">
        <v>0.70833333333333337</v>
      </c>
      <c r="O120" s="44">
        <v>0.91666666666666663</v>
      </c>
      <c r="P120" s="47"/>
      <c r="Q120" s="47"/>
      <c r="R120" s="47"/>
      <c r="S120" s="47"/>
      <c r="T120" s="47" t="s">
        <v>369</v>
      </c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65">
        <v>2</v>
      </c>
      <c r="AL120" s="47" t="s">
        <v>825</v>
      </c>
    </row>
    <row r="121" spans="1:38" s="3" customFormat="1" ht="11.25" x14ac:dyDescent="0.2">
      <c r="A121" s="7" t="s">
        <v>804</v>
      </c>
      <c r="B121" s="34" t="s">
        <v>124</v>
      </c>
      <c r="C121" s="21">
        <v>166</v>
      </c>
      <c r="D121" s="5" t="s">
        <v>103</v>
      </c>
      <c r="E121" s="5"/>
      <c r="F121" s="77">
        <v>352930.74</v>
      </c>
      <c r="G121" s="77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5">
        <v>0.25</v>
      </c>
      <c r="O121" s="15">
        <v>0.39583333333333331</v>
      </c>
      <c r="P121" s="17"/>
      <c r="Q121" s="17"/>
      <c r="R121" s="21"/>
      <c r="S121" s="21"/>
      <c r="T121" s="5" t="s">
        <v>370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7"/>
      <c r="AH121" s="7"/>
      <c r="AI121" s="7"/>
      <c r="AJ121" s="7"/>
      <c r="AK121" s="63">
        <v>2</v>
      </c>
      <c r="AL121" s="21" t="s">
        <v>825</v>
      </c>
    </row>
    <row r="122" spans="1:38" s="3" customFormat="1" ht="11.25" x14ac:dyDescent="0.2">
      <c r="A122" s="7" t="s">
        <v>804</v>
      </c>
      <c r="B122" s="34" t="s">
        <v>123</v>
      </c>
      <c r="C122" s="21">
        <v>168</v>
      </c>
      <c r="D122" s="5" t="s">
        <v>118</v>
      </c>
      <c r="E122" s="5"/>
      <c r="F122" s="77">
        <v>341911.17</v>
      </c>
      <c r="G122" s="77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5">
        <v>0.27083333333333331</v>
      </c>
      <c r="O122" s="15">
        <v>0.35416666666666669</v>
      </c>
      <c r="P122" s="17"/>
      <c r="Q122" s="17"/>
      <c r="R122" s="21"/>
      <c r="S122" s="21"/>
      <c r="T122" s="5" t="s">
        <v>371</v>
      </c>
      <c r="U122" s="5" t="s">
        <v>372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7"/>
      <c r="AH122" s="7"/>
      <c r="AI122" s="7"/>
      <c r="AJ122" s="7"/>
      <c r="AK122" s="63">
        <v>3</v>
      </c>
      <c r="AL122" s="21" t="s">
        <v>825</v>
      </c>
    </row>
    <row r="123" spans="1:38" s="3" customFormat="1" ht="11.25" x14ac:dyDescent="0.2">
      <c r="A123" s="42" t="s">
        <v>805</v>
      </c>
      <c r="B123" s="42" t="s">
        <v>124</v>
      </c>
      <c r="C123" s="41">
        <v>170</v>
      </c>
      <c r="D123" s="42" t="s">
        <v>119</v>
      </c>
      <c r="E123" s="42"/>
      <c r="F123" s="78">
        <v>345540.33</v>
      </c>
      <c r="G123" s="78">
        <v>6287776.1799999997</v>
      </c>
      <c r="H123" s="42" t="s">
        <v>558</v>
      </c>
      <c r="I123" s="42" t="s">
        <v>489</v>
      </c>
      <c r="J123" s="42" t="s">
        <v>573</v>
      </c>
      <c r="K123" s="42"/>
      <c r="L123" s="42"/>
      <c r="M123" s="42"/>
      <c r="N123" s="44">
        <v>0.25</v>
      </c>
      <c r="O123" s="44">
        <v>0.39583333333333331</v>
      </c>
      <c r="P123" s="47"/>
      <c r="Q123" s="47"/>
      <c r="R123" s="47"/>
      <c r="S123" s="47"/>
      <c r="T123" s="47" t="s">
        <v>373</v>
      </c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65">
        <v>5</v>
      </c>
      <c r="AL123" s="47" t="s">
        <v>825</v>
      </c>
    </row>
    <row r="124" spans="1:38" s="3" customFormat="1" ht="11.25" x14ac:dyDescent="0.2">
      <c r="A124" s="42" t="s">
        <v>805</v>
      </c>
      <c r="B124" s="42" t="s">
        <v>123</v>
      </c>
      <c r="C124" s="41">
        <v>172</v>
      </c>
      <c r="D124" s="42" t="s">
        <v>104</v>
      </c>
      <c r="E124" s="42"/>
      <c r="F124" s="78">
        <v>354187.54</v>
      </c>
      <c r="G124" s="78">
        <v>6304550.2599999998</v>
      </c>
      <c r="H124" s="42" t="s">
        <v>562</v>
      </c>
      <c r="I124" s="42" t="s">
        <v>493</v>
      </c>
      <c r="J124" s="42" t="s">
        <v>566</v>
      </c>
      <c r="K124" s="42"/>
      <c r="L124" s="42"/>
      <c r="M124" s="42"/>
      <c r="N124" s="44">
        <v>0.72916666666666663</v>
      </c>
      <c r="O124" s="44">
        <v>0.85416666666666663</v>
      </c>
      <c r="P124" s="47"/>
      <c r="Q124" s="47"/>
      <c r="R124" s="47"/>
      <c r="S124" s="47"/>
      <c r="T124" s="47" t="s">
        <v>363</v>
      </c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65">
        <v>2</v>
      </c>
      <c r="AL124" s="47" t="s">
        <v>825</v>
      </c>
    </row>
    <row r="125" spans="1:38" s="3" customFormat="1" ht="11.25" x14ac:dyDescent="0.2">
      <c r="A125" s="42" t="s">
        <v>805</v>
      </c>
      <c r="B125" s="42" t="s">
        <v>123</v>
      </c>
      <c r="C125" s="41">
        <v>173</v>
      </c>
      <c r="D125" s="42" t="s">
        <v>104</v>
      </c>
      <c r="E125" s="42"/>
      <c r="F125" s="78">
        <v>354187.54</v>
      </c>
      <c r="G125" s="78">
        <v>6304550.2599999998</v>
      </c>
      <c r="H125" s="42" t="s">
        <v>562</v>
      </c>
      <c r="I125" s="42" t="s">
        <v>493</v>
      </c>
      <c r="J125" s="42" t="s">
        <v>566</v>
      </c>
      <c r="K125" s="42"/>
      <c r="L125" s="42"/>
      <c r="M125" s="42"/>
      <c r="N125" s="44">
        <v>0.72916666666666663</v>
      </c>
      <c r="O125" s="44">
        <v>0.85416666666666663</v>
      </c>
      <c r="P125" s="47"/>
      <c r="Q125" s="47"/>
      <c r="R125" s="47"/>
      <c r="S125" s="47"/>
      <c r="T125" s="47" t="s">
        <v>374</v>
      </c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65">
        <v>2</v>
      </c>
      <c r="AL125" s="47" t="s">
        <v>825</v>
      </c>
    </row>
    <row r="126" spans="1:38" s="3" customFormat="1" ht="11.25" x14ac:dyDescent="0.2">
      <c r="A126" s="7" t="s">
        <v>804</v>
      </c>
      <c r="B126" s="34" t="s">
        <v>124</v>
      </c>
      <c r="C126" s="21">
        <v>178</v>
      </c>
      <c r="D126" s="5" t="s">
        <v>119</v>
      </c>
      <c r="E126" s="5"/>
      <c r="F126" s="77">
        <v>345540.33</v>
      </c>
      <c r="G126" s="77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5">
        <v>0.25</v>
      </c>
      <c r="O126" s="15">
        <v>0.35416666666666669</v>
      </c>
      <c r="P126" s="17"/>
      <c r="Q126" s="17"/>
      <c r="R126" s="21"/>
      <c r="S126" s="21"/>
      <c r="T126" s="5" t="s">
        <v>375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7"/>
      <c r="AH126" s="7"/>
      <c r="AI126" s="7"/>
      <c r="AJ126" s="7"/>
      <c r="AK126" s="63">
        <v>2</v>
      </c>
      <c r="AL126" s="21" t="s">
        <v>825</v>
      </c>
    </row>
    <row r="127" spans="1:38" s="3" customFormat="1" ht="11.25" x14ac:dyDescent="0.2">
      <c r="A127" s="42" t="s">
        <v>805</v>
      </c>
      <c r="B127" s="42" t="s">
        <v>124</v>
      </c>
      <c r="C127" s="41">
        <v>179</v>
      </c>
      <c r="D127" s="42" t="s">
        <v>119</v>
      </c>
      <c r="E127" s="42"/>
      <c r="F127" s="78">
        <v>345540.33</v>
      </c>
      <c r="G127" s="78">
        <v>6287776.1799999997</v>
      </c>
      <c r="H127" s="42" t="s">
        <v>558</v>
      </c>
      <c r="I127" s="42" t="s">
        <v>489</v>
      </c>
      <c r="J127" s="42" t="s">
        <v>570</v>
      </c>
      <c r="K127" s="42"/>
      <c r="L127" s="42"/>
      <c r="M127" s="42"/>
      <c r="N127" s="44">
        <v>0.625</v>
      </c>
      <c r="O127" s="44">
        <v>0.9375</v>
      </c>
      <c r="P127" s="47"/>
      <c r="Q127" s="47"/>
      <c r="R127" s="47"/>
      <c r="S127" s="47"/>
      <c r="T127" s="47" t="s">
        <v>376</v>
      </c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65">
        <v>4</v>
      </c>
      <c r="AL127" s="47" t="s">
        <v>825</v>
      </c>
    </row>
    <row r="128" spans="1:38" s="3" customFormat="1" ht="11.25" x14ac:dyDescent="0.2">
      <c r="A128" s="42" t="s">
        <v>805</v>
      </c>
      <c r="B128" s="42" t="s">
        <v>123</v>
      </c>
      <c r="C128" s="41">
        <v>183</v>
      </c>
      <c r="D128" s="42" t="s">
        <v>105</v>
      </c>
      <c r="E128" s="42"/>
      <c r="F128" s="78">
        <v>346337.71</v>
      </c>
      <c r="G128" s="78">
        <v>6299501.46</v>
      </c>
      <c r="H128" s="42" t="s">
        <v>549</v>
      </c>
      <c r="I128" s="42" t="s">
        <v>494</v>
      </c>
      <c r="J128" s="42" t="s">
        <v>575</v>
      </c>
      <c r="K128" s="42"/>
      <c r="L128" s="42"/>
      <c r="M128" s="42"/>
      <c r="N128" s="44">
        <v>0.72916666666666663</v>
      </c>
      <c r="O128" s="44">
        <v>0.875</v>
      </c>
      <c r="P128" s="47"/>
      <c r="Q128" s="47"/>
      <c r="R128" s="47"/>
      <c r="S128" s="47"/>
      <c r="T128" s="47" t="s">
        <v>383</v>
      </c>
      <c r="U128" s="47" t="s">
        <v>330</v>
      </c>
      <c r="V128" s="47" t="s">
        <v>384</v>
      </c>
      <c r="W128" s="47" t="s">
        <v>390</v>
      </c>
      <c r="X128" s="47" t="s">
        <v>606</v>
      </c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65">
        <v>3</v>
      </c>
      <c r="AL128" s="47" t="s">
        <v>825</v>
      </c>
    </row>
    <row r="129" spans="1:38" s="3" customFormat="1" ht="11.25" x14ac:dyDescent="0.2">
      <c r="A129" s="7" t="s">
        <v>804</v>
      </c>
      <c r="B129" s="34" t="s">
        <v>125</v>
      </c>
      <c r="C129" s="21">
        <v>185</v>
      </c>
      <c r="D129" s="5" t="s">
        <v>116</v>
      </c>
      <c r="E129" s="5"/>
      <c r="F129" s="77">
        <v>354055.16</v>
      </c>
      <c r="G129" s="77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5">
        <v>0.27083333333333331</v>
      </c>
      <c r="O129" s="15">
        <v>0.4375</v>
      </c>
      <c r="P129" s="17"/>
      <c r="Q129" s="17"/>
      <c r="R129" s="21"/>
      <c r="S129" s="21"/>
      <c r="T129" s="5" t="s">
        <v>132</v>
      </c>
      <c r="U129" s="5" t="s">
        <v>134</v>
      </c>
      <c r="V129" s="5" t="s">
        <v>136</v>
      </c>
      <c r="W129" s="5" t="s">
        <v>137</v>
      </c>
      <c r="X129" s="5" t="s">
        <v>394</v>
      </c>
      <c r="Y129" s="19" t="s">
        <v>603</v>
      </c>
      <c r="AA129" s="19"/>
      <c r="AB129" s="19"/>
      <c r="AC129" s="19"/>
      <c r="AD129" s="19"/>
      <c r="AE129" s="19"/>
      <c r="AF129" s="19"/>
      <c r="AG129" s="20"/>
      <c r="AH129" s="20"/>
      <c r="AI129" s="20"/>
      <c r="AJ129" s="20"/>
      <c r="AK129" s="63">
        <v>3</v>
      </c>
      <c r="AL129" s="21" t="s">
        <v>825</v>
      </c>
    </row>
    <row r="130" spans="1:38" s="3" customFormat="1" ht="11.25" x14ac:dyDescent="0.2">
      <c r="A130" s="7" t="s">
        <v>804</v>
      </c>
      <c r="B130" s="34" t="s">
        <v>125</v>
      </c>
      <c r="C130" s="21">
        <v>186</v>
      </c>
      <c r="D130" s="5" t="s">
        <v>115</v>
      </c>
      <c r="E130" s="5"/>
      <c r="F130" s="77">
        <v>356344.85</v>
      </c>
      <c r="G130" s="77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5">
        <v>0.25</v>
      </c>
      <c r="O130" s="15">
        <v>0.4375</v>
      </c>
      <c r="P130" s="17"/>
      <c r="Q130" s="17"/>
      <c r="R130" s="21"/>
      <c r="S130" s="21"/>
      <c r="T130" s="5" t="s">
        <v>139</v>
      </c>
      <c r="U130" s="5" t="s">
        <v>138</v>
      </c>
      <c r="V130" s="5" t="s">
        <v>385</v>
      </c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7"/>
      <c r="AH130" s="7"/>
      <c r="AI130" s="7"/>
      <c r="AJ130" s="7"/>
      <c r="AK130" s="63">
        <v>4</v>
      </c>
      <c r="AL130" s="21" t="s">
        <v>825</v>
      </c>
    </row>
    <row r="131" spans="1:38" s="3" customFormat="1" ht="11.25" x14ac:dyDescent="0.2">
      <c r="A131" s="7" t="s">
        <v>804</v>
      </c>
      <c r="B131" s="34" t="s">
        <v>123</v>
      </c>
      <c r="C131" s="21">
        <v>187</v>
      </c>
      <c r="D131" s="5" t="s">
        <v>666</v>
      </c>
      <c r="E131" s="5"/>
      <c r="F131" s="77">
        <v>352786.13</v>
      </c>
      <c r="G131" s="77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5">
        <v>0.72916666666666663</v>
      </c>
      <c r="O131" s="15">
        <v>0.875</v>
      </c>
      <c r="P131" s="17"/>
      <c r="Q131" s="17"/>
      <c r="R131" s="21"/>
      <c r="S131" s="21"/>
      <c r="T131" s="5" t="s">
        <v>388</v>
      </c>
      <c r="U131" s="5" t="s">
        <v>386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7"/>
      <c r="AH131" s="7"/>
      <c r="AI131" s="7"/>
      <c r="AJ131" s="7"/>
      <c r="AK131" s="63">
        <v>2</v>
      </c>
      <c r="AL131" s="21" t="s">
        <v>825</v>
      </c>
    </row>
    <row r="132" spans="1:38" s="3" customFormat="1" ht="11.25" x14ac:dyDescent="0.2">
      <c r="A132" s="7" t="s">
        <v>804</v>
      </c>
      <c r="B132" s="34" t="s">
        <v>123</v>
      </c>
      <c r="C132" s="21">
        <v>188</v>
      </c>
      <c r="D132" s="5" t="s">
        <v>667</v>
      </c>
      <c r="E132" s="5"/>
      <c r="F132" s="77">
        <v>352795.16</v>
      </c>
      <c r="G132" s="77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5">
        <v>0.75</v>
      </c>
      <c r="O132" s="15">
        <v>0.89583333333333337</v>
      </c>
      <c r="P132" s="17"/>
      <c r="Q132" s="17"/>
      <c r="R132" s="21"/>
      <c r="S132" s="21"/>
      <c r="T132" s="5" t="s">
        <v>389</v>
      </c>
      <c r="U132" s="5" t="s">
        <v>327</v>
      </c>
      <c r="V132" s="5" t="s">
        <v>387</v>
      </c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7"/>
      <c r="AH132" s="7"/>
      <c r="AI132" s="7"/>
      <c r="AJ132" s="7"/>
      <c r="AK132" s="63">
        <v>3</v>
      </c>
      <c r="AL132" s="21" t="s">
        <v>825</v>
      </c>
    </row>
    <row r="133" spans="1:38" s="3" customFormat="1" ht="11.25" x14ac:dyDescent="0.2">
      <c r="A133" s="42" t="s">
        <v>805</v>
      </c>
      <c r="B133" s="42" t="s">
        <v>123</v>
      </c>
      <c r="C133" s="41">
        <v>189</v>
      </c>
      <c r="D133" s="42" t="s">
        <v>106</v>
      </c>
      <c r="E133" s="42"/>
      <c r="F133" s="78">
        <v>346022.13</v>
      </c>
      <c r="G133" s="78">
        <v>6296456.4100000001</v>
      </c>
      <c r="H133" s="42" t="s">
        <v>549</v>
      </c>
      <c r="I133" s="42" t="s">
        <v>499</v>
      </c>
      <c r="J133" s="42" t="s">
        <v>575</v>
      </c>
      <c r="K133" s="42"/>
      <c r="L133" s="42"/>
      <c r="M133" s="42"/>
      <c r="N133" s="44">
        <v>0.27083333333333331</v>
      </c>
      <c r="O133" s="44">
        <v>0.39583333333333331</v>
      </c>
      <c r="P133" s="47">
        <v>0.70833333333333337</v>
      </c>
      <c r="Q133" s="47">
        <v>0.83333333333333337</v>
      </c>
      <c r="R133" s="47"/>
      <c r="S133" s="47"/>
      <c r="T133" s="47" t="s">
        <v>251</v>
      </c>
      <c r="U133" s="47" t="s">
        <v>254</v>
      </c>
      <c r="V133" s="47" t="s">
        <v>255</v>
      </c>
      <c r="W133" s="47" t="s">
        <v>253</v>
      </c>
      <c r="X133" s="47" t="s">
        <v>257</v>
      </c>
      <c r="Y133" s="47" t="s">
        <v>390</v>
      </c>
      <c r="Z133" s="47" t="s">
        <v>515</v>
      </c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65">
        <v>3</v>
      </c>
      <c r="AL133" s="47" t="s">
        <v>825</v>
      </c>
    </row>
    <row r="134" spans="1:38" s="3" customFormat="1" ht="11.25" x14ac:dyDescent="0.2">
      <c r="A134" s="7" t="s">
        <v>804</v>
      </c>
      <c r="B134" s="34" t="s">
        <v>123</v>
      </c>
      <c r="C134" s="21">
        <v>190</v>
      </c>
      <c r="D134" s="5" t="s">
        <v>107</v>
      </c>
      <c r="E134" s="5"/>
      <c r="F134" s="77">
        <v>339858.91</v>
      </c>
      <c r="G134" s="77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5">
        <v>0.70833333333333337</v>
      </c>
      <c r="O134" s="15">
        <v>0.875</v>
      </c>
      <c r="P134" s="17"/>
      <c r="Q134" s="17"/>
      <c r="R134" s="21"/>
      <c r="S134" s="21"/>
      <c r="T134" s="5" t="s">
        <v>391</v>
      </c>
      <c r="U134" s="5" t="s">
        <v>392</v>
      </c>
      <c r="V134" s="5" t="s">
        <v>256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7"/>
      <c r="AH134" s="7"/>
      <c r="AI134" s="7"/>
      <c r="AJ134" s="7"/>
      <c r="AK134" s="63">
        <v>3</v>
      </c>
      <c r="AL134" s="21" t="s">
        <v>825</v>
      </c>
    </row>
    <row r="135" spans="1:38" s="3" customFormat="1" ht="11.25" x14ac:dyDescent="0.2">
      <c r="A135" s="7" t="s">
        <v>804</v>
      </c>
      <c r="B135" s="34" t="s">
        <v>123</v>
      </c>
      <c r="C135" s="21">
        <v>191</v>
      </c>
      <c r="D135" s="7" t="s">
        <v>518</v>
      </c>
      <c r="E135" s="7"/>
      <c r="F135" s="77">
        <v>346790.32</v>
      </c>
      <c r="G135" s="77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5">
        <v>0.6875</v>
      </c>
      <c r="O135" s="15">
        <v>0.875</v>
      </c>
      <c r="P135" s="17"/>
      <c r="Q135" s="17"/>
      <c r="R135" s="21"/>
      <c r="S135" s="21"/>
      <c r="T135" s="5" t="s">
        <v>143</v>
      </c>
      <c r="U135" s="5" t="s">
        <v>199</v>
      </c>
      <c r="V135" s="5" t="s">
        <v>202</v>
      </c>
      <c r="W135" s="5" t="s">
        <v>200</v>
      </c>
      <c r="X135" s="5" t="s">
        <v>201</v>
      </c>
      <c r="Y135" s="5"/>
      <c r="Z135" s="5"/>
      <c r="AA135" s="5"/>
      <c r="AB135" s="5"/>
      <c r="AC135" s="5"/>
      <c r="AD135" s="5"/>
      <c r="AE135" s="5"/>
      <c r="AF135" s="5"/>
      <c r="AG135" s="7"/>
      <c r="AH135" s="7"/>
      <c r="AI135" s="7"/>
      <c r="AJ135" s="7"/>
      <c r="AK135" s="63">
        <v>4</v>
      </c>
      <c r="AL135" s="21" t="s">
        <v>825</v>
      </c>
    </row>
    <row r="136" spans="1:38" s="3" customFormat="1" ht="11.25" x14ac:dyDescent="0.2">
      <c r="A136" s="7" t="s">
        <v>804</v>
      </c>
      <c r="B136" s="34" t="s">
        <v>125</v>
      </c>
      <c r="C136" s="21">
        <v>192</v>
      </c>
      <c r="D136" s="7" t="s">
        <v>519</v>
      </c>
      <c r="E136" s="7"/>
      <c r="F136" s="77">
        <v>346225.95</v>
      </c>
      <c r="G136" s="77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5">
        <v>0.6875</v>
      </c>
      <c r="O136" s="15">
        <v>0.875</v>
      </c>
      <c r="P136" s="17"/>
      <c r="Q136" s="17"/>
      <c r="R136" s="21"/>
      <c r="S136" s="21"/>
      <c r="T136" s="5" t="s">
        <v>522</v>
      </c>
      <c r="U136" s="5" t="s">
        <v>756</v>
      </c>
      <c r="V136" s="5" t="s">
        <v>523</v>
      </c>
      <c r="W136" s="5" t="s">
        <v>274</v>
      </c>
      <c r="X136" s="5" t="s">
        <v>275</v>
      </c>
      <c r="Y136" s="5" t="s">
        <v>669</v>
      </c>
      <c r="Z136" s="5" t="s">
        <v>524</v>
      </c>
      <c r="AA136" s="5" t="s">
        <v>210</v>
      </c>
      <c r="AB136" s="5" t="s">
        <v>682</v>
      </c>
      <c r="AC136" s="5" t="s">
        <v>789</v>
      </c>
      <c r="AD136" s="5" t="s">
        <v>608</v>
      </c>
      <c r="AE136" s="5"/>
      <c r="AF136" s="7"/>
      <c r="AG136" s="7"/>
      <c r="AH136" s="7"/>
      <c r="AI136" s="7"/>
      <c r="AJ136" s="7"/>
      <c r="AK136" s="63">
        <v>5</v>
      </c>
      <c r="AL136" s="21" t="s">
        <v>825</v>
      </c>
    </row>
    <row r="137" spans="1:38" s="3" customFormat="1" ht="11.25" x14ac:dyDescent="0.2">
      <c r="A137" s="7" t="s">
        <v>804</v>
      </c>
      <c r="B137" s="35" t="s">
        <v>125</v>
      </c>
      <c r="C137" s="21">
        <v>193</v>
      </c>
      <c r="D137" s="7" t="s">
        <v>525</v>
      </c>
      <c r="E137" s="7"/>
      <c r="F137" s="77">
        <v>341463.27</v>
      </c>
      <c r="G137" s="77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5">
        <v>0.27083333333333331</v>
      </c>
      <c r="O137" s="15">
        <v>0.41666666666666669</v>
      </c>
      <c r="P137" s="17"/>
      <c r="Q137" s="17"/>
      <c r="R137" s="21"/>
      <c r="S137" s="21"/>
      <c r="T137" s="5" t="s">
        <v>176</v>
      </c>
      <c r="U137" s="5" t="s">
        <v>528</v>
      </c>
      <c r="V137" s="5" t="s">
        <v>177</v>
      </c>
      <c r="W137" s="5" t="s">
        <v>167</v>
      </c>
      <c r="X137" s="5" t="s">
        <v>529</v>
      </c>
      <c r="Y137" s="5" t="s">
        <v>532</v>
      </c>
      <c r="Z137" s="5" t="s">
        <v>531</v>
      </c>
      <c r="AA137" s="5" t="s">
        <v>530</v>
      </c>
      <c r="AB137" s="5" t="s">
        <v>675</v>
      </c>
      <c r="AC137" s="5"/>
      <c r="AD137" s="5"/>
      <c r="AE137" s="5"/>
      <c r="AF137" s="5"/>
      <c r="AG137" s="7"/>
      <c r="AH137" s="7"/>
      <c r="AI137" s="7"/>
      <c r="AJ137" s="7"/>
      <c r="AK137" s="63">
        <v>6</v>
      </c>
      <c r="AL137" s="21" t="s">
        <v>825</v>
      </c>
    </row>
    <row r="138" spans="1:38" s="3" customFormat="1" ht="11.25" x14ac:dyDescent="0.2">
      <c r="A138" s="7" t="s">
        <v>804</v>
      </c>
      <c r="B138" s="35" t="s">
        <v>125</v>
      </c>
      <c r="C138" s="21">
        <v>194</v>
      </c>
      <c r="D138" s="7" t="s">
        <v>526</v>
      </c>
      <c r="E138" s="7"/>
      <c r="F138" s="77">
        <v>352673.28000000003</v>
      </c>
      <c r="G138" s="77">
        <v>6301705.5700000003</v>
      </c>
      <c r="H138" s="9" t="s">
        <v>544</v>
      </c>
      <c r="I138" s="7" t="s">
        <v>884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5">
        <v>0.72916666666666663</v>
      </c>
      <c r="O138" s="15">
        <v>0.875</v>
      </c>
      <c r="P138" s="17"/>
      <c r="Q138" s="17"/>
      <c r="R138" s="21"/>
      <c r="S138" s="21"/>
      <c r="T138" s="5" t="s">
        <v>877</v>
      </c>
      <c r="U138" s="5" t="s">
        <v>258</v>
      </c>
      <c r="V138" s="5" t="s">
        <v>533</v>
      </c>
      <c r="W138" s="7" t="s">
        <v>373</v>
      </c>
      <c r="X138" s="5"/>
      <c r="Y138" s="5"/>
      <c r="Z138" s="5"/>
      <c r="AA138" s="5"/>
      <c r="AB138" s="5"/>
      <c r="AC138" s="5"/>
      <c r="AD138" s="5"/>
      <c r="AE138" s="5"/>
      <c r="AF138" s="5"/>
      <c r="AG138" s="7"/>
      <c r="AH138" s="7"/>
      <c r="AI138" s="7"/>
      <c r="AJ138" s="7"/>
      <c r="AK138" s="63">
        <v>5</v>
      </c>
      <c r="AL138" s="21" t="s">
        <v>825</v>
      </c>
    </row>
    <row r="139" spans="1:38" s="16" customFormat="1" ht="22.5" x14ac:dyDescent="0.2">
      <c r="A139" s="42" t="s">
        <v>805</v>
      </c>
      <c r="B139" s="46" t="s">
        <v>778</v>
      </c>
      <c r="C139" s="41">
        <v>195</v>
      </c>
      <c r="D139" s="38" t="s">
        <v>120</v>
      </c>
      <c r="E139" s="38"/>
      <c r="F139" s="78">
        <v>351553.5</v>
      </c>
      <c r="G139" s="78">
        <v>6290027.2999999998</v>
      </c>
      <c r="H139" s="38" t="s">
        <v>559</v>
      </c>
      <c r="I139" s="38" t="s">
        <v>476</v>
      </c>
      <c r="J139" s="38" t="s">
        <v>570</v>
      </c>
      <c r="K139" s="38"/>
      <c r="L139" s="38"/>
      <c r="M139" s="40"/>
      <c r="N139" s="44">
        <v>0.25</v>
      </c>
      <c r="O139" s="44">
        <v>0.95833333333333337</v>
      </c>
      <c r="P139" s="44"/>
      <c r="Q139" s="44"/>
      <c r="R139" s="44" t="s">
        <v>610</v>
      </c>
      <c r="S139" s="44" t="s">
        <v>611</v>
      </c>
      <c r="T139" s="38" t="s">
        <v>331</v>
      </c>
      <c r="U139" s="38" t="s">
        <v>279</v>
      </c>
      <c r="V139" s="38" t="s">
        <v>280</v>
      </c>
      <c r="W139" s="38" t="s">
        <v>332</v>
      </c>
      <c r="X139" s="38" t="s">
        <v>333</v>
      </c>
      <c r="Y139" s="38" t="s">
        <v>334</v>
      </c>
      <c r="Z139" s="38" t="s">
        <v>335</v>
      </c>
      <c r="AA139" s="38" t="s">
        <v>282</v>
      </c>
      <c r="AB139" s="38" t="s">
        <v>278</v>
      </c>
      <c r="AC139" s="38" t="s">
        <v>636</v>
      </c>
      <c r="AD139" s="38" t="s">
        <v>679</v>
      </c>
      <c r="AE139" s="38"/>
      <c r="AF139" s="38"/>
      <c r="AG139" s="38"/>
      <c r="AH139" s="38"/>
      <c r="AI139" s="38"/>
      <c r="AJ139" s="38"/>
      <c r="AK139" s="65">
        <v>2</v>
      </c>
      <c r="AL139" s="41" t="s">
        <v>825</v>
      </c>
    </row>
    <row r="140" spans="1:38" s="16" customFormat="1" ht="11.25" x14ac:dyDescent="0.2">
      <c r="A140" s="42" t="s">
        <v>805</v>
      </c>
      <c r="B140" s="46" t="s">
        <v>813</v>
      </c>
      <c r="C140" s="41">
        <v>196</v>
      </c>
      <c r="D140" s="38" t="s">
        <v>540</v>
      </c>
      <c r="E140" s="38"/>
      <c r="F140" s="78">
        <v>348203.88</v>
      </c>
      <c r="G140" s="78">
        <v>6298402.1100000003</v>
      </c>
      <c r="H140" s="38"/>
      <c r="I140" s="38" t="s">
        <v>537</v>
      </c>
      <c r="J140" s="38"/>
      <c r="K140" s="38"/>
      <c r="L140" s="38"/>
      <c r="M140" s="40"/>
      <c r="N140" s="44"/>
      <c r="O140" s="44"/>
      <c r="P140" s="41"/>
      <c r="Q140" s="41"/>
      <c r="R140" s="41"/>
      <c r="S140" s="41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65"/>
      <c r="AL140" s="41" t="s">
        <v>825</v>
      </c>
    </row>
    <row r="141" spans="1:38" s="16" customFormat="1" ht="11.25" x14ac:dyDescent="0.2">
      <c r="A141" s="42" t="s">
        <v>805</v>
      </c>
      <c r="B141" s="46" t="s">
        <v>813</v>
      </c>
      <c r="C141" s="41">
        <v>197</v>
      </c>
      <c r="D141" s="38" t="s">
        <v>668</v>
      </c>
      <c r="E141" s="38"/>
      <c r="F141" s="78">
        <v>351750.47</v>
      </c>
      <c r="G141" s="78">
        <v>6289175.4199999999</v>
      </c>
      <c r="H141" s="38"/>
      <c r="I141" s="38" t="s">
        <v>538</v>
      </c>
      <c r="J141" s="38"/>
      <c r="K141" s="38"/>
      <c r="L141" s="38"/>
      <c r="M141" s="40"/>
      <c r="N141" s="44"/>
      <c r="O141" s="44"/>
      <c r="P141" s="41"/>
      <c r="Q141" s="41"/>
      <c r="R141" s="41"/>
      <c r="S141" s="41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65"/>
      <c r="AL141" s="41" t="s">
        <v>825</v>
      </c>
    </row>
    <row r="142" spans="1:38" s="16" customFormat="1" ht="11.25" x14ac:dyDescent="0.2">
      <c r="A142" s="42" t="s">
        <v>805</v>
      </c>
      <c r="B142" s="46" t="s">
        <v>813</v>
      </c>
      <c r="C142" s="41">
        <v>198</v>
      </c>
      <c r="D142" s="38" t="s">
        <v>541</v>
      </c>
      <c r="E142" s="38"/>
      <c r="F142" s="78">
        <v>346830.11</v>
      </c>
      <c r="G142" s="78">
        <v>6299626.4400000004</v>
      </c>
      <c r="H142" s="38"/>
      <c r="I142" s="38" t="s">
        <v>539</v>
      </c>
      <c r="J142" s="38"/>
      <c r="K142" s="38"/>
      <c r="L142" s="38"/>
      <c r="M142" s="40"/>
      <c r="N142" s="44"/>
      <c r="O142" s="44"/>
      <c r="P142" s="41"/>
      <c r="Q142" s="41"/>
      <c r="R142" s="41"/>
      <c r="S142" s="41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65"/>
      <c r="AL142" s="41" t="s">
        <v>825</v>
      </c>
    </row>
    <row r="143" spans="1:38" s="3" customFormat="1" ht="11.25" x14ac:dyDescent="0.2">
      <c r="A143" s="7" t="s">
        <v>804</v>
      </c>
      <c r="B143" s="35" t="s">
        <v>774</v>
      </c>
      <c r="C143" s="21">
        <v>199</v>
      </c>
      <c r="D143" s="5" t="s">
        <v>119</v>
      </c>
      <c r="E143" s="5"/>
      <c r="F143" s="79">
        <v>345540.33</v>
      </c>
      <c r="G143" s="77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15">
        <v>0.25</v>
      </c>
      <c r="O143" s="15">
        <v>0.95833333333333337</v>
      </c>
      <c r="P143" s="21"/>
      <c r="Q143" s="21"/>
      <c r="R143" s="21" t="s">
        <v>618</v>
      </c>
      <c r="S143" s="29" t="s">
        <v>613</v>
      </c>
      <c r="T143" s="15" t="s">
        <v>287</v>
      </c>
      <c r="U143" s="15"/>
      <c r="V143" s="6"/>
      <c r="W143" s="6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63">
        <v>3</v>
      </c>
      <c r="AL143" s="21" t="s">
        <v>825</v>
      </c>
    </row>
    <row r="144" spans="1:38" s="3" customFormat="1" ht="11.25" x14ac:dyDescent="0.2">
      <c r="A144" s="7" t="s">
        <v>804</v>
      </c>
      <c r="B144" s="35" t="s">
        <v>774</v>
      </c>
      <c r="C144" s="21">
        <v>200</v>
      </c>
      <c r="D144" s="5" t="s">
        <v>119</v>
      </c>
      <c r="E144" s="5"/>
      <c r="F144" s="79">
        <v>345540.33</v>
      </c>
      <c r="G144" s="77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15">
        <v>0.25</v>
      </c>
      <c r="O144" s="15">
        <v>0.95833333333333337</v>
      </c>
      <c r="P144" s="21"/>
      <c r="Q144" s="21"/>
      <c r="R144" s="21" t="s">
        <v>618</v>
      </c>
      <c r="S144" s="29" t="s">
        <v>613</v>
      </c>
      <c r="T144" s="15" t="s">
        <v>288</v>
      </c>
      <c r="U144" s="15"/>
      <c r="V144" s="6"/>
      <c r="W144" s="6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63">
        <v>3</v>
      </c>
      <c r="AL144" s="21" t="s">
        <v>825</v>
      </c>
    </row>
    <row r="145" spans="1:38" s="3" customFormat="1" ht="11.25" x14ac:dyDescent="0.2">
      <c r="A145" s="7" t="s">
        <v>804</v>
      </c>
      <c r="B145" s="35" t="s">
        <v>774</v>
      </c>
      <c r="C145" s="21">
        <v>201</v>
      </c>
      <c r="D145" s="5" t="s">
        <v>119</v>
      </c>
      <c r="E145" s="5"/>
      <c r="F145" s="79">
        <v>345540.33</v>
      </c>
      <c r="G145" s="77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15">
        <v>0.25</v>
      </c>
      <c r="O145" s="15">
        <v>0.95833333333333337</v>
      </c>
      <c r="P145" s="21"/>
      <c r="Q145" s="21"/>
      <c r="R145" s="21" t="s">
        <v>618</v>
      </c>
      <c r="S145" s="29" t="s">
        <v>613</v>
      </c>
      <c r="T145" s="15" t="s">
        <v>291</v>
      </c>
      <c r="U145" s="15"/>
      <c r="V145" s="6"/>
      <c r="W145" s="6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63">
        <v>3</v>
      </c>
      <c r="AL145" s="21" t="s">
        <v>825</v>
      </c>
    </row>
    <row r="146" spans="1:38" s="3" customFormat="1" ht="11.25" x14ac:dyDescent="0.2">
      <c r="A146" s="7" t="s">
        <v>804</v>
      </c>
      <c r="B146" s="35" t="s">
        <v>774</v>
      </c>
      <c r="C146" s="21">
        <v>202</v>
      </c>
      <c r="D146" s="5" t="s">
        <v>119</v>
      </c>
      <c r="E146" s="5"/>
      <c r="F146" s="79">
        <v>345540.33</v>
      </c>
      <c r="G146" s="77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15">
        <v>0.25</v>
      </c>
      <c r="O146" s="15">
        <v>0.95833333333333304</v>
      </c>
      <c r="P146" s="21"/>
      <c r="Q146" s="21"/>
      <c r="R146" s="21" t="s">
        <v>618</v>
      </c>
      <c r="S146" s="29" t="s">
        <v>613</v>
      </c>
      <c r="T146" s="15" t="s">
        <v>759</v>
      </c>
      <c r="U146" s="15"/>
      <c r="V146" s="6"/>
      <c r="W146" s="6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63">
        <v>2</v>
      </c>
      <c r="AL146" s="21" t="s">
        <v>825</v>
      </c>
    </row>
    <row r="147" spans="1:38" s="3" customFormat="1" ht="11.25" x14ac:dyDescent="0.2">
      <c r="A147" s="7" t="s">
        <v>804</v>
      </c>
      <c r="B147" s="35" t="s">
        <v>774</v>
      </c>
      <c r="C147" s="21">
        <v>203</v>
      </c>
      <c r="D147" s="5" t="s">
        <v>119</v>
      </c>
      <c r="E147" s="5"/>
      <c r="F147" s="79">
        <v>345540.33</v>
      </c>
      <c r="G147" s="77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15">
        <v>0.25</v>
      </c>
      <c r="O147" s="15">
        <v>0.95833333333333304</v>
      </c>
      <c r="P147" s="21"/>
      <c r="Q147" s="21"/>
      <c r="R147" s="21" t="s">
        <v>618</v>
      </c>
      <c r="S147" s="29" t="s">
        <v>613</v>
      </c>
      <c r="T147" s="15" t="s">
        <v>760</v>
      </c>
      <c r="U147" s="15"/>
      <c r="V147" s="6"/>
      <c r="W147" s="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63">
        <v>2</v>
      </c>
      <c r="AL147" s="21" t="s">
        <v>825</v>
      </c>
    </row>
    <row r="148" spans="1:38" s="16" customFormat="1" ht="11.25" x14ac:dyDescent="0.2">
      <c r="A148" s="42" t="s">
        <v>805</v>
      </c>
      <c r="B148" s="54" t="s">
        <v>123</v>
      </c>
      <c r="C148" s="41">
        <v>204</v>
      </c>
      <c r="D148" s="42" t="s">
        <v>631</v>
      </c>
      <c r="E148" s="42"/>
      <c r="F148" s="78">
        <v>347065.75</v>
      </c>
      <c r="G148" s="80">
        <v>6298411.1200000001</v>
      </c>
      <c r="H148" s="42" t="s">
        <v>549</v>
      </c>
      <c r="I148" s="42" t="s">
        <v>632</v>
      </c>
      <c r="J148" s="42"/>
      <c r="K148" s="42"/>
      <c r="L148" s="42"/>
      <c r="M148" s="42"/>
      <c r="N148" s="44"/>
      <c r="O148" s="44"/>
      <c r="P148" s="44"/>
      <c r="Q148" s="44"/>
      <c r="R148" s="41"/>
      <c r="S148" s="41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65"/>
      <c r="AL148" s="41" t="s">
        <v>825</v>
      </c>
    </row>
    <row r="149" spans="1:38" s="16" customFormat="1" ht="11.25" x14ac:dyDescent="0.2">
      <c r="A149" s="42" t="s">
        <v>805</v>
      </c>
      <c r="B149" s="54" t="s">
        <v>123</v>
      </c>
      <c r="C149" s="41">
        <v>205</v>
      </c>
      <c r="D149" s="42" t="s">
        <v>627</v>
      </c>
      <c r="E149" s="42"/>
      <c r="F149" s="78">
        <v>345939.19</v>
      </c>
      <c r="G149" s="80">
        <v>6298180.1799999997</v>
      </c>
      <c r="H149" s="42" t="s">
        <v>549</v>
      </c>
      <c r="I149" s="42" t="s">
        <v>628</v>
      </c>
      <c r="J149" s="42"/>
      <c r="K149" s="42"/>
      <c r="L149" s="42"/>
      <c r="M149" s="42"/>
      <c r="N149" s="44"/>
      <c r="O149" s="44"/>
      <c r="P149" s="44"/>
      <c r="Q149" s="44"/>
      <c r="R149" s="41"/>
      <c r="S149" s="41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65"/>
      <c r="AL149" s="41" t="s">
        <v>825</v>
      </c>
    </row>
    <row r="150" spans="1:38" s="16" customFormat="1" ht="11.25" x14ac:dyDescent="0.2">
      <c r="A150" s="42" t="s">
        <v>805</v>
      </c>
      <c r="B150" s="54" t="s">
        <v>123</v>
      </c>
      <c r="C150" s="41">
        <v>206</v>
      </c>
      <c r="D150" s="42" t="s">
        <v>629</v>
      </c>
      <c r="E150" s="42"/>
      <c r="F150" s="78">
        <v>346024.39</v>
      </c>
      <c r="G150" s="80">
        <v>6298161.8300000001</v>
      </c>
      <c r="H150" s="42" t="s">
        <v>549</v>
      </c>
      <c r="I150" s="42" t="s">
        <v>630</v>
      </c>
      <c r="J150" s="42"/>
      <c r="K150" s="42"/>
      <c r="L150" s="42"/>
      <c r="M150" s="42"/>
      <c r="N150" s="44"/>
      <c r="O150" s="44"/>
      <c r="P150" s="44"/>
      <c r="Q150" s="44"/>
      <c r="R150" s="41"/>
      <c r="S150" s="41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65"/>
      <c r="AL150" s="41" t="s">
        <v>825</v>
      </c>
    </row>
    <row r="151" spans="1:38" s="16" customFormat="1" ht="11.25" x14ac:dyDescent="0.2">
      <c r="A151" s="42" t="s">
        <v>805</v>
      </c>
      <c r="B151" s="54" t="s">
        <v>123</v>
      </c>
      <c r="C151" s="41">
        <v>207</v>
      </c>
      <c r="D151" s="42" t="s">
        <v>633</v>
      </c>
      <c r="E151" s="42"/>
      <c r="F151" s="78">
        <v>338154.45</v>
      </c>
      <c r="G151" s="80">
        <v>6298072.2800000003</v>
      </c>
      <c r="H151" s="42" t="s">
        <v>549</v>
      </c>
      <c r="I151" s="42" t="s">
        <v>634</v>
      </c>
      <c r="J151" s="42"/>
      <c r="K151" s="42"/>
      <c r="L151" s="42"/>
      <c r="M151" s="42"/>
      <c r="N151" s="44"/>
      <c r="O151" s="44"/>
      <c r="P151" s="44"/>
      <c r="Q151" s="44"/>
      <c r="R151" s="41"/>
      <c r="S151" s="41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65"/>
      <c r="AL151" s="41" t="s">
        <v>825</v>
      </c>
    </row>
    <row r="152" spans="1:38" s="3" customFormat="1" ht="11.25" x14ac:dyDescent="0.2">
      <c r="A152" s="7" t="s">
        <v>804</v>
      </c>
      <c r="B152" s="35" t="s">
        <v>774</v>
      </c>
      <c r="C152" s="21">
        <v>208</v>
      </c>
      <c r="D152" s="5" t="s">
        <v>119</v>
      </c>
      <c r="E152" s="5"/>
      <c r="F152" s="79">
        <v>345540.33</v>
      </c>
      <c r="G152" s="77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15">
        <v>0.25</v>
      </c>
      <c r="O152" s="15">
        <v>0.58333333333333337</v>
      </c>
      <c r="P152" s="17">
        <v>0.70833333333333337</v>
      </c>
      <c r="Q152" s="17">
        <v>0.95833333333333337</v>
      </c>
      <c r="R152" s="21"/>
      <c r="S152" s="29"/>
      <c r="T152" s="15" t="s">
        <v>640</v>
      </c>
      <c r="U152" s="15"/>
      <c r="V152" s="6"/>
      <c r="W152" s="6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63">
        <v>2</v>
      </c>
      <c r="AL152" s="21" t="s">
        <v>825</v>
      </c>
    </row>
    <row r="153" spans="1:38" s="3" customFormat="1" ht="22.5" x14ac:dyDescent="0.2">
      <c r="A153" s="7" t="s">
        <v>804</v>
      </c>
      <c r="B153" s="35" t="s">
        <v>774</v>
      </c>
      <c r="C153" s="21">
        <v>209</v>
      </c>
      <c r="D153" s="5" t="s">
        <v>119</v>
      </c>
      <c r="E153" s="5"/>
      <c r="F153" s="79">
        <v>345540.33</v>
      </c>
      <c r="G153" s="77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15">
        <v>0.25</v>
      </c>
      <c r="O153" s="15">
        <v>0.58333333333333337</v>
      </c>
      <c r="P153" s="17">
        <v>0.70833333333333337</v>
      </c>
      <c r="Q153" s="17">
        <v>0.95833333333333337</v>
      </c>
      <c r="R153" s="21"/>
      <c r="S153" s="29"/>
      <c r="T153" s="15" t="s">
        <v>641</v>
      </c>
      <c r="U153" s="15" t="s">
        <v>642</v>
      </c>
      <c r="V153" s="6"/>
      <c r="W153" s="6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63">
        <v>2</v>
      </c>
      <c r="AL153" s="21" t="s">
        <v>825</v>
      </c>
    </row>
    <row r="154" spans="1:38" s="16" customFormat="1" ht="11.25" x14ac:dyDescent="0.2">
      <c r="A154" s="42" t="s">
        <v>805</v>
      </c>
      <c r="B154" s="54" t="s">
        <v>124</v>
      </c>
      <c r="C154" s="41">
        <v>210</v>
      </c>
      <c r="D154" s="42" t="s">
        <v>119</v>
      </c>
      <c r="E154" s="42"/>
      <c r="F154" s="78">
        <v>345540.33</v>
      </c>
      <c r="G154" s="80">
        <v>6287776.1799999997</v>
      </c>
      <c r="H154" s="42" t="s">
        <v>558</v>
      </c>
      <c r="I154" s="42" t="s">
        <v>489</v>
      </c>
      <c r="J154" s="42"/>
      <c r="K154" s="42"/>
      <c r="L154" s="42"/>
      <c r="M154" s="42"/>
      <c r="N154" s="44"/>
      <c r="O154" s="44"/>
      <c r="P154" s="44"/>
      <c r="Q154" s="44"/>
      <c r="R154" s="41"/>
      <c r="S154" s="41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65"/>
      <c r="AL154" s="41" t="s">
        <v>825</v>
      </c>
    </row>
    <row r="155" spans="1:38" s="3" customFormat="1" ht="11.25" x14ac:dyDescent="0.2">
      <c r="A155" s="7" t="s">
        <v>804</v>
      </c>
      <c r="B155" s="35" t="s">
        <v>774</v>
      </c>
      <c r="C155" s="21">
        <v>211</v>
      </c>
      <c r="D155" s="5" t="s">
        <v>119</v>
      </c>
      <c r="E155" s="5"/>
      <c r="F155" s="79">
        <v>345540.33</v>
      </c>
      <c r="G155" s="77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15">
        <v>0.25</v>
      </c>
      <c r="O155" s="15">
        <v>0.58333333333333337</v>
      </c>
      <c r="P155" s="17">
        <v>0.72916666666666663</v>
      </c>
      <c r="Q155" s="17">
        <v>0.95833333333333337</v>
      </c>
      <c r="R155" s="21"/>
      <c r="S155" s="29"/>
      <c r="T155" s="15" t="s">
        <v>643</v>
      </c>
      <c r="U155" s="15"/>
      <c r="V155" s="6"/>
      <c r="W155" s="6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63">
        <v>2</v>
      </c>
      <c r="AL155" s="21" t="s">
        <v>825</v>
      </c>
    </row>
    <row r="156" spans="1:38" s="3" customFormat="1" ht="11.25" x14ac:dyDescent="0.2">
      <c r="A156" s="7" t="s">
        <v>804</v>
      </c>
      <c r="B156" s="35" t="s">
        <v>774</v>
      </c>
      <c r="C156" s="21">
        <v>212</v>
      </c>
      <c r="D156" s="5" t="s">
        <v>119</v>
      </c>
      <c r="E156" s="5"/>
      <c r="F156" s="79">
        <v>345540.33</v>
      </c>
      <c r="G156" s="77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15">
        <v>0.25</v>
      </c>
      <c r="O156" s="15">
        <v>0.58333333333333337</v>
      </c>
      <c r="P156" s="17">
        <v>0.70833333333333337</v>
      </c>
      <c r="Q156" s="17">
        <v>0.95833333333333337</v>
      </c>
      <c r="R156" s="21"/>
      <c r="S156" s="29"/>
      <c r="T156" s="15" t="s">
        <v>644</v>
      </c>
      <c r="U156" s="15"/>
      <c r="V156" s="6"/>
      <c r="W156" s="6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63">
        <v>2</v>
      </c>
      <c r="AL156" s="21" t="s">
        <v>825</v>
      </c>
    </row>
    <row r="157" spans="1:38" s="3" customFormat="1" ht="11.25" x14ac:dyDescent="0.2">
      <c r="A157" s="7" t="s">
        <v>804</v>
      </c>
      <c r="B157" s="35" t="s">
        <v>774</v>
      </c>
      <c r="C157" s="21">
        <v>213</v>
      </c>
      <c r="D157" s="5" t="s">
        <v>119</v>
      </c>
      <c r="E157" s="5"/>
      <c r="F157" s="79">
        <v>345540.33</v>
      </c>
      <c r="G157" s="77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15">
        <v>0.25</v>
      </c>
      <c r="O157" s="15">
        <v>0.58333333333333337</v>
      </c>
      <c r="P157" s="17">
        <v>0.70833333333333337</v>
      </c>
      <c r="Q157" s="17">
        <v>0.95833333333333337</v>
      </c>
      <c r="R157" s="21"/>
      <c r="S157" s="29"/>
      <c r="T157" s="15" t="s">
        <v>639</v>
      </c>
      <c r="U157" s="15"/>
      <c r="V157" s="6"/>
      <c r="W157" s="6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63">
        <v>2</v>
      </c>
      <c r="AL157" s="21" t="s">
        <v>825</v>
      </c>
    </row>
    <row r="158" spans="1:38" s="3" customFormat="1" x14ac:dyDescent="0.2">
      <c r="A158" s="7" t="s">
        <v>804</v>
      </c>
      <c r="B158" s="35" t="s">
        <v>774</v>
      </c>
      <c r="C158" s="21">
        <v>214</v>
      </c>
      <c r="D158" s="5" t="s">
        <v>654</v>
      </c>
      <c r="E158" s="18"/>
      <c r="F158" s="79">
        <v>348645.93</v>
      </c>
      <c r="G158" s="77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15">
        <v>0.22916666666666666</v>
      </c>
      <c r="O158" s="15">
        <v>0.41666666666666669</v>
      </c>
      <c r="P158" s="21"/>
      <c r="Q158" s="21"/>
      <c r="R158" s="21"/>
      <c r="S158" s="21"/>
      <c r="T158" s="15" t="s">
        <v>360</v>
      </c>
      <c r="U158" s="7" t="s">
        <v>361</v>
      </c>
      <c r="V158" s="7" t="s">
        <v>382</v>
      </c>
      <c r="W158" s="7" t="s">
        <v>273</v>
      </c>
      <c r="X158" s="7" t="s">
        <v>380</v>
      </c>
      <c r="Y158" s="7" t="s">
        <v>381</v>
      </c>
      <c r="Z158" s="7" t="s">
        <v>604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63">
        <v>2</v>
      </c>
      <c r="AL158" s="21" t="s">
        <v>825</v>
      </c>
    </row>
    <row r="159" spans="1:38" s="3" customFormat="1" x14ac:dyDescent="0.2">
      <c r="A159" s="7" t="s">
        <v>804</v>
      </c>
      <c r="B159" s="35" t="s">
        <v>774</v>
      </c>
      <c r="C159" s="21">
        <v>215</v>
      </c>
      <c r="D159" s="5" t="s">
        <v>646</v>
      </c>
      <c r="E159" s="18"/>
      <c r="F159" s="79">
        <v>348318.21</v>
      </c>
      <c r="G159" s="77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15">
        <v>0.25</v>
      </c>
      <c r="O159" s="15">
        <v>0.39583333333333331</v>
      </c>
      <c r="P159" s="21"/>
      <c r="Q159" s="21"/>
      <c r="R159" s="21"/>
      <c r="S159" s="21"/>
      <c r="T159" s="15" t="s">
        <v>648</v>
      </c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63">
        <v>1</v>
      </c>
      <c r="AL159" s="21" t="s">
        <v>825</v>
      </c>
    </row>
    <row r="160" spans="1:38" s="3" customFormat="1" x14ac:dyDescent="0.2">
      <c r="A160" s="7" t="s">
        <v>804</v>
      </c>
      <c r="B160" s="35" t="s">
        <v>774</v>
      </c>
      <c r="C160" s="21">
        <v>216</v>
      </c>
      <c r="D160" s="5" t="s">
        <v>649</v>
      </c>
      <c r="E160" s="18"/>
      <c r="F160" s="79">
        <v>348299.33</v>
      </c>
      <c r="G160" s="77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15">
        <v>0.25</v>
      </c>
      <c r="O160" s="15">
        <v>0.39583333333333331</v>
      </c>
      <c r="P160" s="21"/>
      <c r="Q160" s="21"/>
      <c r="R160" s="21"/>
      <c r="S160" s="21"/>
      <c r="T160" s="15" t="s">
        <v>360</v>
      </c>
      <c r="U160" s="7" t="s">
        <v>361</v>
      </c>
      <c r="V160" s="7" t="s">
        <v>382</v>
      </c>
      <c r="W160" s="7" t="s">
        <v>273</v>
      </c>
      <c r="X160" s="7" t="s">
        <v>380</v>
      </c>
      <c r="Y160" s="7" t="s">
        <v>381</v>
      </c>
      <c r="Z160" s="7" t="s">
        <v>604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63">
        <v>2</v>
      </c>
      <c r="AL160" s="21" t="s">
        <v>825</v>
      </c>
    </row>
    <row r="161" spans="1:38" s="3" customFormat="1" x14ac:dyDescent="0.2">
      <c r="A161" s="7" t="s">
        <v>804</v>
      </c>
      <c r="B161" s="35" t="s">
        <v>774</v>
      </c>
      <c r="C161" s="21">
        <v>217</v>
      </c>
      <c r="D161" s="5" t="s">
        <v>651</v>
      </c>
      <c r="E161" s="18"/>
      <c r="F161" s="79">
        <v>353752.81</v>
      </c>
      <c r="G161" s="77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15">
        <v>0.70833333333333337</v>
      </c>
      <c r="O161" s="15">
        <v>0.875</v>
      </c>
      <c r="P161" s="21"/>
      <c r="Q161" s="21"/>
      <c r="R161" s="21"/>
      <c r="S161" s="21"/>
      <c r="T161" s="15" t="s">
        <v>609</v>
      </c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63">
        <v>1</v>
      </c>
      <c r="AL161" s="21" t="s">
        <v>825</v>
      </c>
    </row>
    <row r="162" spans="1:38" s="3" customFormat="1" x14ac:dyDescent="0.2">
      <c r="A162" s="7" t="s">
        <v>804</v>
      </c>
      <c r="B162" s="35" t="s">
        <v>774</v>
      </c>
      <c r="C162" s="21">
        <v>218</v>
      </c>
      <c r="D162" s="5" t="s">
        <v>586</v>
      </c>
      <c r="E162" s="18"/>
      <c r="F162" s="79">
        <v>345442.46</v>
      </c>
      <c r="G162" s="77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15">
        <v>0.25</v>
      </c>
      <c r="O162" s="15">
        <v>0.875</v>
      </c>
      <c r="P162" s="21"/>
      <c r="Q162" s="21"/>
      <c r="R162" s="21"/>
      <c r="S162" s="21"/>
      <c r="T162" s="15" t="s">
        <v>215</v>
      </c>
      <c r="U162" s="7" t="s">
        <v>293</v>
      </c>
      <c r="V162" s="7" t="s">
        <v>337</v>
      </c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63">
        <v>3</v>
      </c>
      <c r="AL162" s="21" t="s">
        <v>825</v>
      </c>
    </row>
    <row r="163" spans="1:38" s="3" customFormat="1" ht="11.25" x14ac:dyDescent="0.2">
      <c r="A163" s="7" t="s">
        <v>804</v>
      </c>
      <c r="B163" s="35" t="s">
        <v>775</v>
      </c>
      <c r="C163" s="21">
        <v>219</v>
      </c>
      <c r="D163" s="7" t="s">
        <v>676</v>
      </c>
      <c r="E163" s="7"/>
      <c r="F163" s="79">
        <v>351592.54</v>
      </c>
      <c r="G163" s="77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15">
        <v>0.70833333333333337</v>
      </c>
      <c r="O163" s="15">
        <v>0.875</v>
      </c>
      <c r="P163" s="21"/>
      <c r="Q163" s="21"/>
      <c r="R163" s="21"/>
      <c r="S163" s="21"/>
      <c r="T163" s="7" t="s">
        <v>241</v>
      </c>
      <c r="U163" s="7" t="s">
        <v>244</v>
      </c>
      <c r="V163" s="7" t="s">
        <v>514</v>
      </c>
      <c r="W163" s="7" t="s">
        <v>242</v>
      </c>
      <c r="X163" s="7" t="s">
        <v>245</v>
      </c>
      <c r="Y163" s="7" t="s">
        <v>243</v>
      </c>
      <c r="Z163" s="7" t="s">
        <v>608</v>
      </c>
      <c r="AA163" s="7" t="s">
        <v>296</v>
      </c>
      <c r="AB163" s="7" t="s">
        <v>682</v>
      </c>
      <c r="AC163" s="7"/>
      <c r="AD163" s="7"/>
      <c r="AE163" s="7"/>
      <c r="AF163" s="7"/>
      <c r="AG163" s="7"/>
      <c r="AH163" s="7"/>
      <c r="AI163" s="7"/>
      <c r="AJ163" s="7"/>
      <c r="AK163" s="63">
        <v>2</v>
      </c>
      <c r="AL163" s="21" t="s">
        <v>825</v>
      </c>
    </row>
    <row r="164" spans="1:38" s="3" customFormat="1" ht="11.25" x14ac:dyDescent="0.2">
      <c r="A164" s="7" t="s">
        <v>804</v>
      </c>
      <c r="B164" s="35" t="s">
        <v>774</v>
      </c>
      <c r="C164" s="21">
        <v>220</v>
      </c>
      <c r="D164" s="7" t="s">
        <v>684</v>
      </c>
      <c r="E164" s="7"/>
      <c r="F164" s="79">
        <v>341446.31</v>
      </c>
      <c r="G164" s="77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15">
        <v>0.60416666666666663</v>
      </c>
      <c r="O164" s="15">
        <v>0.89583333333333337</v>
      </c>
      <c r="P164" s="21"/>
      <c r="Q164" s="21"/>
      <c r="R164" s="21"/>
      <c r="S164" s="21"/>
      <c r="T164" s="7" t="s">
        <v>686</v>
      </c>
      <c r="U164" s="7" t="s">
        <v>687</v>
      </c>
      <c r="V164" s="7" t="s">
        <v>303</v>
      </c>
      <c r="W164" s="7" t="s">
        <v>688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63">
        <v>2</v>
      </c>
      <c r="AL164" s="21" t="s">
        <v>825</v>
      </c>
    </row>
    <row r="165" spans="1:38" s="3" customFormat="1" ht="11.25" x14ac:dyDescent="0.2">
      <c r="A165" s="7" t="s">
        <v>804</v>
      </c>
      <c r="B165" s="35" t="s">
        <v>774</v>
      </c>
      <c r="C165" s="21">
        <v>221</v>
      </c>
      <c r="D165" s="7" t="s">
        <v>689</v>
      </c>
      <c r="E165" s="7"/>
      <c r="F165" s="79">
        <v>347139.83</v>
      </c>
      <c r="G165" s="77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15">
        <v>0.27083333333333331</v>
      </c>
      <c r="O165" s="15">
        <v>0.39583333333333331</v>
      </c>
      <c r="P165" s="17">
        <v>0.6875</v>
      </c>
      <c r="Q165" s="17">
        <v>0.875</v>
      </c>
      <c r="R165" s="21"/>
      <c r="S165" s="21"/>
      <c r="T165" s="7" t="s">
        <v>691</v>
      </c>
      <c r="U165" s="7" t="s">
        <v>692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63">
        <v>2</v>
      </c>
      <c r="AL165" s="21" t="s">
        <v>825</v>
      </c>
    </row>
    <row r="166" spans="1:38" s="3" customFormat="1" ht="11.25" x14ac:dyDescent="0.2">
      <c r="A166" s="7" t="s">
        <v>804</v>
      </c>
      <c r="B166" s="35" t="s">
        <v>774</v>
      </c>
      <c r="C166" s="21">
        <v>222</v>
      </c>
      <c r="D166" s="7" t="s">
        <v>693</v>
      </c>
      <c r="E166" s="7"/>
      <c r="F166" s="79">
        <v>353055.39</v>
      </c>
      <c r="G166" s="77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15">
        <v>0.75</v>
      </c>
      <c r="O166" s="15">
        <v>0.91666666666666663</v>
      </c>
      <c r="P166" s="21"/>
      <c r="Q166" s="21"/>
      <c r="R166" s="21"/>
      <c r="S166" s="21"/>
      <c r="T166" s="7" t="s">
        <v>695</v>
      </c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63">
        <v>1</v>
      </c>
      <c r="AL166" s="21" t="s">
        <v>825</v>
      </c>
    </row>
    <row r="167" spans="1:38" s="3" customFormat="1" ht="11.25" x14ac:dyDescent="0.2">
      <c r="A167" s="7" t="s">
        <v>804</v>
      </c>
      <c r="B167" s="35" t="s">
        <v>774</v>
      </c>
      <c r="C167" s="21">
        <v>223</v>
      </c>
      <c r="D167" s="7" t="s">
        <v>693</v>
      </c>
      <c r="E167" s="7"/>
      <c r="F167" s="79">
        <v>353055.39</v>
      </c>
      <c r="G167" s="77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15">
        <v>0.75</v>
      </c>
      <c r="O167" s="15">
        <v>0.91666666666666663</v>
      </c>
      <c r="P167" s="21"/>
      <c r="Q167" s="21"/>
      <c r="R167" s="21"/>
      <c r="S167" s="21"/>
      <c r="T167" s="7" t="s">
        <v>238</v>
      </c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63">
        <v>1</v>
      </c>
      <c r="AL167" s="21" t="s">
        <v>825</v>
      </c>
    </row>
    <row r="168" spans="1:38" s="3" customFormat="1" ht="11.25" x14ac:dyDescent="0.2">
      <c r="A168" s="7" t="s">
        <v>804</v>
      </c>
      <c r="B168" s="35" t="s">
        <v>774</v>
      </c>
      <c r="C168" s="21">
        <v>224</v>
      </c>
      <c r="D168" s="7" t="s">
        <v>693</v>
      </c>
      <c r="E168" s="7"/>
      <c r="F168" s="79">
        <v>353055.39</v>
      </c>
      <c r="G168" s="77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15">
        <v>0.75</v>
      </c>
      <c r="O168" s="15">
        <v>0.91666666666666663</v>
      </c>
      <c r="P168" s="21"/>
      <c r="Q168" s="21"/>
      <c r="R168" s="21"/>
      <c r="S168" s="21"/>
      <c r="T168" s="7" t="s">
        <v>346</v>
      </c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63">
        <v>1</v>
      </c>
      <c r="AL168" s="21" t="s">
        <v>825</v>
      </c>
    </row>
    <row r="169" spans="1:38" s="3" customFormat="1" ht="11.25" x14ac:dyDescent="0.2">
      <c r="A169" s="7" t="s">
        <v>804</v>
      </c>
      <c r="B169" s="35" t="s">
        <v>774</v>
      </c>
      <c r="C169" s="21">
        <v>225</v>
      </c>
      <c r="D169" s="7" t="s">
        <v>693</v>
      </c>
      <c r="E169" s="7"/>
      <c r="F169" s="79">
        <v>353055.39</v>
      </c>
      <c r="G169" s="77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15">
        <v>0.75</v>
      </c>
      <c r="O169" s="15">
        <v>0.91666666666666663</v>
      </c>
      <c r="P169" s="21"/>
      <c r="Q169" s="21"/>
      <c r="R169" s="21"/>
      <c r="S169" s="21"/>
      <c r="T169" s="7" t="s">
        <v>696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63">
        <v>1</v>
      </c>
      <c r="AL169" s="21" t="s">
        <v>825</v>
      </c>
    </row>
    <row r="170" spans="1:38" s="3" customFormat="1" ht="11.25" x14ac:dyDescent="0.2">
      <c r="A170" s="7" t="s">
        <v>804</v>
      </c>
      <c r="B170" s="35" t="s">
        <v>774</v>
      </c>
      <c r="C170" s="21">
        <v>226</v>
      </c>
      <c r="D170" s="22" t="s">
        <v>697</v>
      </c>
      <c r="E170" s="7"/>
      <c r="F170" s="79">
        <v>346820.59</v>
      </c>
      <c r="G170" s="77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15">
        <v>0.70833333333333337</v>
      </c>
      <c r="O170" s="15">
        <v>0.875</v>
      </c>
      <c r="P170" s="21"/>
      <c r="Q170" s="21"/>
      <c r="R170" s="21" t="s">
        <v>699</v>
      </c>
      <c r="S170" s="21"/>
      <c r="T170" s="7" t="s">
        <v>188</v>
      </c>
      <c r="U170" s="7" t="s">
        <v>189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63">
        <v>2</v>
      </c>
      <c r="AL170" s="21" t="s">
        <v>825</v>
      </c>
    </row>
    <row r="171" spans="1:38" s="3" customFormat="1" ht="11.25" x14ac:dyDescent="0.2">
      <c r="A171" s="7" t="s">
        <v>804</v>
      </c>
      <c r="B171" s="35" t="s">
        <v>774</v>
      </c>
      <c r="C171" s="21">
        <v>227</v>
      </c>
      <c r="D171" s="22" t="s">
        <v>541</v>
      </c>
      <c r="E171" s="7"/>
      <c r="F171" s="79">
        <v>346830.11</v>
      </c>
      <c r="G171" s="77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15">
        <v>0.70833333333333337</v>
      </c>
      <c r="O171" s="15">
        <v>0.875</v>
      </c>
      <c r="P171" s="21"/>
      <c r="Q171" s="21"/>
      <c r="R171" s="21" t="s">
        <v>699</v>
      </c>
      <c r="S171" s="21"/>
      <c r="T171" s="7" t="s">
        <v>188</v>
      </c>
      <c r="U171" s="7" t="s">
        <v>189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63">
        <v>1</v>
      </c>
      <c r="AL171" s="21" t="s">
        <v>825</v>
      </c>
    </row>
    <row r="172" spans="1:38" s="3" customFormat="1" ht="11.25" x14ac:dyDescent="0.2">
      <c r="A172" s="7" t="s">
        <v>804</v>
      </c>
      <c r="B172" s="35" t="s">
        <v>774</v>
      </c>
      <c r="C172" s="21">
        <v>228</v>
      </c>
      <c r="D172" s="22" t="s">
        <v>701</v>
      </c>
      <c r="E172" s="7"/>
      <c r="F172" s="79">
        <v>346913.13</v>
      </c>
      <c r="G172" s="77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15">
        <v>0.70833333333333337</v>
      </c>
      <c r="O172" s="15">
        <v>0.875</v>
      </c>
      <c r="P172" s="21"/>
      <c r="Q172" s="21"/>
      <c r="R172" s="21" t="s">
        <v>699</v>
      </c>
      <c r="S172" s="21"/>
      <c r="T172" s="7" t="s">
        <v>188</v>
      </c>
      <c r="U172" s="7" t="s">
        <v>189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63">
        <v>1</v>
      </c>
      <c r="AL172" s="21" t="s">
        <v>825</v>
      </c>
    </row>
    <row r="173" spans="1:38" s="3" customFormat="1" ht="11.25" x14ac:dyDescent="0.2">
      <c r="A173" s="7" t="s">
        <v>804</v>
      </c>
      <c r="B173" s="35" t="s">
        <v>774</v>
      </c>
      <c r="C173" s="21">
        <v>229</v>
      </c>
      <c r="D173" s="22" t="s">
        <v>703</v>
      </c>
      <c r="E173" s="7"/>
      <c r="F173" s="79">
        <v>353993.38</v>
      </c>
      <c r="G173" s="77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15">
        <v>0.70833333333333337</v>
      </c>
      <c r="O173" s="15">
        <v>0.875</v>
      </c>
      <c r="P173" s="21"/>
      <c r="Q173" s="21"/>
      <c r="R173" s="21" t="s">
        <v>699</v>
      </c>
      <c r="S173" s="21"/>
      <c r="T173" s="7" t="s">
        <v>609</v>
      </c>
      <c r="U173" s="7" t="s">
        <v>367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63">
        <v>2</v>
      </c>
      <c r="AL173" s="21" t="s">
        <v>825</v>
      </c>
    </row>
    <row r="174" spans="1:38" s="16" customFormat="1" ht="11.25" x14ac:dyDescent="0.2">
      <c r="A174" s="42" t="s">
        <v>805</v>
      </c>
      <c r="B174" s="54" t="s">
        <v>124</v>
      </c>
      <c r="C174" s="41">
        <v>230</v>
      </c>
      <c r="D174" s="42" t="s">
        <v>722</v>
      </c>
      <c r="E174" s="42"/>
      <c r="F174" s="78">
        <v>345526.86</v>
      </c>
      <c r="G174" s="80">
        <v>6297932.9299999997</v>
      </c>
      <c r="H174" s="42" t="s">
        <v>549</v>
      </c>
      <c r="I174" s="42" t="s">
        <v>723</v>
      </c>
      <c r="J174" s="42"/>
      <c r="K174" s="42"/>
      <c r="L174" s="42"/>
      <c r="M174" s="42"/>
      <c r="N174" s="44"/>
      <c r="O174" s="44"/>
      <c r="P174" s="44"/>
      <c r="Q174" s="44"/>
      <c r="R174" s="41"/>
      <c r="S174" s="41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65"/>
      <c r="AL174" s="41" t="s">
        <v>825</v>
      </c>
    </row>
    <row r="175" spans="1:38" s="3" customFormat="1" ht="11.25" x14ac:dyDescent="0.2">
      <c r="A175" s="7" t="s">
        <v>804</v>
      </c>
      <c r="B175" s="35" t="s">
        <v>774</v>
      </c>
      <c r="C175" s="21">
        <v>231</v>
      </c>
      <c r="D175" s="7" t="s">
        <v>705</v>
      </c>
      <c r="E175" s="7" t="s">
        <v>706</v>
      </c>
      <c r="F175" s="79">
        <v>348906.25</v>
      </c>
      <c r="G175" s="79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15">
        <v>0.22916666666666666</v>
      </c>
      <c r="O175" s="15">
        <v>0.41666666666666669</v>
      </c>
      <c r="P175" s="21"/>
      <c r="Q175" s="21"/>
      <c r="R175" s="21" t="s">
        <v>708</v>
      </c>
      <c r="S175" s="21"/>
      <c r="T175" s="7" t="s">
        <v>604</v>
      </c>
      <c r="U175" s="7" t="s">
        <v>382</v>
      </c>
      <c r="V175" s="7" t="s">
        <v>380</v>
      </c>
      <c r="W175" s="7" t="s">
        <v>378</v>
      </c>
      <c r="X175" s="7" t="s">
        <v>648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63">
        <v>2</v>
      </c>
      <c r="AL175" s="21" t="s">
        <v>825</v>
      </c>
    </row>
    <row r="176" spans="1:38" s="3" customFormat="1" ht="11.25" x14ac:dyDescent="0.2">
      <c r="A176" s="7" t="s">
        <v>804</v>
      </c>
      <c r="B176" s="35" t="s">
        <v>774</v>
      </c>
      <c r="C176" s="21">
        <v>232</v>
      </c>
      <c r="D176" s="7" t="s">
        <v>709</v>
      </c>
      <c r="E176" s="7"/>
      <c r="F176" s="79">
        <v>348836.51</v>
      </c>
      <c r="G176" s="79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15">
        <v>0.22916666666666666</v>
      </c>
      <c r="O176" s="15">
        <v>0.41666666666666669</v>
      </c>
      <c r="P176" s="21"/>
      <c r="Q176" s="21"/>
      <c r="R176" s="21" t="s">
        <v>708</v>
      </c>
      <c r="S176" s="21"/>
      <c r="T176" s="7" t="s">
        <v>360</v>
      </c>
      <c r="U176" s="7" t="s">
        <v>380</v>
      </c>
      <c r="V176" s="7" t="s">
        <v>604</v>
      </c>
      <c r="W176" s="7" t="s">
        <v>361</v>
      </c>
      <c r="X176" s="7" t="s">
        <v>273</v>
      </c>
      <c r="Y176" s="7" t="s">
        <v>381</v>
      </c>
      <c r="Z176" s="7" t="s">
        <v>382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63">
        <v>1</v>
      </c>
      <c r="AL176" s="21" t="s">
        <v>825</v>
      </c>
    </row>
    <row r="177" spans="1:38" s="3" customFormat="1" ht="11.25" x14ac:dyDescent="0.2">
      <c r="A177" s="7" t="s">
        <v>804</v>
      </c>
      <c r="B177" s="35" t="s">
        <v>774</v>
      </c>
      <c r="C177" s="21">
        <v>233</v>
      </c>
      <c r="D177" s="7" t="s">
        <v>711</v>
      </c>
      <c r="E177" s="7" t="s">
        <v>712</v>
      </c>
      <c r="F177" s="79">
        <v>348673.82</v>
      </c>
      <c r="G177" s="79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15">
        <v>0.22916666666666666</v>
      </c>
      <c r="O177" s="15">
        <v>0.41666666666666669</v>
      </c>
      <c r="P177" s="21"/>
      <c r="Q177" s="21"/>
      <c r="R177" s="21" t="s">
        <v>708</v>
      </c>
      <c r="S177" s="21"/>
      <c r="T177" s="7" t="s">
        <v>360</v>
      </c>
      <c r="U177" s="7" t="s">
        <v>604</v>
      </c>
      <c r="V177" s="7" t="s">
        <v>382</v>
      </c>
      <c r="W177" s="7" t="s">
        <v>380</v>
      </c>
      <c r="X177" s="7" t="s">
        <v>377</v>
      </c>
      <c r="Y177" s="7" t="s">
        <v>378</v>
      </c>
      <c r="Z177" s="7" t="s">
        <v>648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63">
        <v>2</v>
      </c>
      <c r="AL177" s="21" t="s">
        <v>825</v>
      </c>
    </row>
    <row r="178" spans="1:38" s="3" customFormat="1" ht="11.25" x14ac:dyDescent="0.2">
      <c r="A178" s="7" t="s">
        <v>804</v>
      </c>
      <c r="B178" s="35" t="s">
        <v>774</v>
      </c>
      <c r="C178" s="21">
        <v>234</v>
      </c>
      <c r="D178" s="7" t="s">
        <v>714</v>
      </c>
      <c r="E178" s="7"/>
      <c r="F178" s="79">
        <v>348491.47</v>
      </c>
      <c r="G178" s="79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15">
        <v>0.23958333333333334</v>
      </c>
      <c r="O178" s="15">
        <v>0.41666666666666669</v>
      </c>
      <c r="P178" s="17">
        <v>0.66666666666666663</v>
      </c>
      <c r="Q178" s="17">
        <v>0.83333333333333337</v>
      </c>
      <c r="R178" s="21" t="s">
        <v>716</v>
      </c>
      <c r="S178" s="21"/>
      <c r="T178" s="7" t="s">
        <v>188</v>
      </c>
      <c r="U178" s="7" t="s">
        <v>190</v>
      </c>
      <c r="V178" s="7" t="s">
        <v>377</v>
      </c>
      <c r="W178" s="7" t="s">
        <v>379</v>
      </c>
      <c r="X178" s="7" t="s">
        <v>378</v>
      </c>
      <c r="Y178" s="7" t="s">
        <v>648</v>
      </c>
      <c r="Z178" s="7" t="s">
        <v>617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63">
        <v>2</v>
      </c>
      <c r="AL178" s="21" t="s">
        <v>825</v>
      </c>
    </row>
    <row r="179" spans="1:38" s="16" customFormat="1" ht="11.25" x14ac:dyDescent="0.2">
      <c r="A179" s="42" t="s">
        <v>805</v>
      </c>
      <c r="B179" s="54" t="s">
        <v>124</v>
      </c>
      <c r="C179" s="41">
        <v>235</v>
      </c>
      <c r="D179" s="42" t="s">
        <v>717</v>
      </c>
      <c r="E179" s="42"/>
      <c r="F179" s="78">
        <v>348518.05</v>
      </c>
      <c r="G179" s="80">
        <v>6286073.0800000001</v>
      </c>
      <c r="H179" s="42" t="s">
        <v>563</v>
      </c>
      <c r="I179" s="42" t="s">
        <v>718</v>
      </c>
      <c r="J179" s="42"/>
      <c r="K179" s="42"/>
      <c r="L179" s="42"/>
      <c r="M179" s="42"/>
      <c r="N179" s="44"/>
      <c r="O179" s="44"/>
      <c r="P179" s="44"/>
      <c r="Q179" s="44"/>
      <c r="R179" s="41"/>
      <c r="S179" s="41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65"/>
      <c r="AL179" s="41" t="s">
        <v>825</v>
      </c>
    </row>
    <row r="180" spans="1:38" s="3" customFormat="1" ht="11.25" x14ac:dyDescent="0.2">
      <c r="A180" s="7" t="s">
        <v>804</v>
      </c>
      <c r="B180" s="35" t="s">
        <v>774</v>
      </c>
      <c r="C180" s="21">
        <v>236</v>
      </c>
      <c r="D180" s="7" t="s">
        <v>719</v>
      </c>
      <c r="E180" s="7"/>
      <c r="F180" s="79">
        <v>347812.26</v>
      </c>
      <c r="G180" s="79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15">
        <v>0.70833333333333337</v>
      </c>
      <c r="O180" s="15">
        <v>0.875</v>
      </c>
      <c r="P180" s="21"/>
      <c r="Q180" s="21"/>
      <c r="R180" s="21" t="s">
        <v>699</v>
      </c>
      <c r="S180" s="21"/>
      <c r="T180" s="7" t="s">
        <v>191</v>
      </c>
      <c r="U180" s="7" t="s">
        <v>192</v>
      </c>
      <c r="V180" s="7" t="s">
        <v>721</v>
      </c>
      <c r="W180" s="7" t="s">
        <v>605</v>
      </c>
      <c r="X180" s="7" t="s">
        <v>193</v>
      </c>
      <c r="Y180" s="7" t="s">
        <v>221</v>
      </c>
      <c r="Z180" s="7" t="s">
        <v>194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63">
        <v>1</v>
      </c>
      <c r="AL180" s="21" t="s">
        <v>825</v>
      </c>
    </row>
    <row r="181" spans="1:38" s="3" customFormat="1" ht="11.25" x14ac:dyDescent="0.2">
      <c r="A181" s="7" t="s">
        <v>804</v>
      </c>
      <c r="B181" s="35" t="s">
        <v>774</v>
      </c>
      <c r="C181" s="21">
        <v>237</v>
      </c>
      <c r="D181" s="7" t="s">
        <v>724</v>
      </c>
      <c r="E181" s="7"/>
      <c r="F181" s="79">
        <v>350893</v>
      </c>
      <c r="G181" s="79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15">
        <v>0.25</v>
      </c>
      <c r="O181" s="15">
        <v>0.41666666666666669</v>
      </c>
      <c r="P181" s="21"/>
      <c r="Q181" s="21"/>
      <c r="R181" s="21"/>
      <c r="S181" s="21"/>
      <c r="T181" s="7" t="s">
        <v>211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63">
        <v>2</v>
      </c>
      <c r="AL181" s="21" t="s">
        <v>825</v>
      </c>
    </row>
    <row r="182" spans="1:38" s="3" customFormat="1" ht="11.25" x14ac:dyDescent="0.2">
      <c r="A182" s="7" t="s">
        <v>804</v>
      </c>
      <c r="B182" s="35" t="s">
        <v>774</v>
      </c>
      <c r="C182" s="21">
        <v>238</v>
      </c>
      <c r="D182" s="7" t="s">
        <v>726</v>
      </c>
      <c r="E182" s="7"/>
      <c r="F182" s="79">
        <v>347791.19</v>
      </c>
      <c r="G182" s="79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15">
        <v>0.70833333333333337</v>
      </c>
      <c r="O182" s="15">
        <v>0.875</v>
      </c>
      <c r="P182" s="21"/>
      <c r="Q182" s="21"/>
      <c r="R182" s="21"/>
      <c r="S182" s="21"/>
      <c r="T182" s="7" t="s">
        <v>217</v>
      </c>
      <c r="U182" s="7" t="s">
        <v>220</v>
      </c>
      <c r="V182" s="7" t="s">
        <v>262</v>
      </c>
      <c r="W182" s="7" t="s">
        <v>264</v>
      </c>
      <c r="X182" s="7" t="s">
        <v>263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63">
        <v>1</v>
      </c>
      <c r="AL182" s="21" t="s">
        <v>825</v>
      </c>
    </row>
    <row r="183" spans="1:38" s="3" customFormat="1" ht="11.25" x14ac:dyDescent="0.2">
      <c r="A183" s="7" t="s">
        <v>804</v>
      </c>
      <c r="B183" s="35" t="s">
        <v>774</v>
      </c>
      <c r="C183" s="21">
        <v>239</v>
      </c>
      <c r="D183" s="7" t="s">
        <v>60</v>
      </c>
      <c r="E183" s="7"/>
      <c r="F183" s="79">
        <v>348279.37</v>
      </c>
      <c r="G183" s="79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15">
        <v>0.23958333333333334</v>
      </c>
      <c r="O183" s="15">
        <v>0.70833333333333337</v>
      </c>
      <c r="P183" s="21"/>
      <c r="Q183" s="21"/>
      <c r="R183" s="21" t="s">
        <v>728</v>
      </c>
      <c r="S183" s="21"/>
      <c r="T183" s="7" t="s">
        <v>262</v>
      </c>
      <c r="U183" s="7" t="s">
        <v>264</v>
      </c>
      <c r="V183" s="7" t="s">
        <v>263</v>
      </c>
      <c r="W183" s="7" t="s">
        <v>609</v>
      </c>
      <c r="X183" s="7" t="s">
        <v>615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63">
        <v>1</v>
      </c>
      <c r="AL183" s="21" t="s">
        <v>825</v>
      </c>
    </row>
    <row r="184" spans="1:38" s="3" customFormat="1" ht="11.25" x14ac:dyDescent="0.2">
      <c r="A184" s="7" t="s">
        <v>804</v>
      </c>
      <c r="B184" s="35" t="s">
        <v>774</v>
      </c>
      <c r="C184" s="21">
        <v>240</v>
      </c>
      <c r="D184" s="7" t="s">
        <v>729</v>
      </c>
      <c r="E184" s="7"/>
      <c r="F184" s="79">
        <v>348279.46</v>
      </c>
      <c r="G184" s="79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15">
        <v>0.23958333333333334</v>
      </c>
      <c r="O184" s="15">
        <v>0.70833333333333337</v>
      </c>
      <c r="P184" s="21"/>
      <c r="Q184" s="21"/>
      <c r="R184" s="21"/>
      <c r="S184" s="21"/>
      <c r="T184" s="7" t="s">
        <v>191</v>
      </c>
      <c r="U184" s="7" t="s">
        <v>193</v>
      </c>
      <c r="V184" s="7" t="s">
        <v>605</v>
      </c>
      <c r="W184" s="7" t="s">
        <v>731</v>
      </c>
      <c r="X184" s="7" t="s">
        <v>221</v>
      </c>
      <c r="Y184" s="7" t="s">
        <v>192</v>
      </c>
      <c r="Z184" s="7" t="s">
        <v>194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63">
        <v>2</v>
      </c>
      <c r="AL184" s="21" t="s">
        <v>825</v>
      </c>
    </row>
    <row r="185" spans="1:38" s="3" customFormat="1" ht="11.25" x14ac:dyDescent="0.2">
      <c r="A185" s="7" t="s">
        <v>804</v>
      </c>
      <c r="B185" s="35" t="s">
        <v>774</v>
      </c>
      <c r="C185" s="21">
        <v>241</v>
      </c>
      <c r="D185" s="5" t="s">
        <v>119</v>
      </c>
      <c r="E185" s="5"/>
      <c r="F185" s="79">
        <v>345540.33</v>
      </c>
      <c r="G185" s="79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5">
        <v>0.27083333333333331</v>
      </c>
      <c r="O185" s="15">
        <v>0.70833333333333337</v>
      </c>
      <c r="P185" s="17">
        <v>0.89583333333333337</v>
      </c>
      <c r="Q185" s="17">
        <v>1</v>
      </c>
      <c r="R185" s="21" t="s">
        <v>618</v>
      </c>
      <c r="S185" s="29" t="s">
        <v>613</v>
      </c>
      <c r="T185" s="5" t="s">
        <v>368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7"/>
      <c r="AH185" s="7"/>
      <c r="AI185" s="7"/>
      <c r="AJ185" s="7"/>
      <c r="AK185" s="63">
        <v>2</v>
      </c>
      <c r="AL185" s="21" t="s">
        <v>825</v>
      </c>
    </row>
    <row r="186" spans="1:38" s="3" customFormat="1" ht="11.25" x14ac:dyDescent="0.2">
      <c r="A186" s="7" t="s">
        <v>804</v>
      </c>
      <c r="B186" s="35" t="s">
        <v>774</v>
      </c>
      <c r="C186" s="21">
        <v>242</v>
      </c>
      <c r="D186" s="5" t="s">
        <v>119</v>
      </c>
      <c r="E186" s="5"/>
      <c r="F186" s="79">
        <v>345540.33</v>
      </c>
      <c r="G186" s="79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5">
        <v>0.25</v>
      </c>
      <c r="O186" s="15">
        <v>0.75</v>
      </c>
      <c r="P186" s="17">
        <v>0.875</v>
      </c>
      <c r="Q186" s="17">
        <v>1</v>
      </c>
      <c r="R186" s="21" t="s">
        <v>618</v>
      </c>
      <c r="S186" s="29" t="s">
        <v>613</v>
      </c>
      <c r="T186" s="5" t="s">
        <v>369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7"/>
      <c r="AH186" s="7"/>
      <c r="AI186" s="7"/>
      <c r="AJ186" s="7"/>
      <c r="AK186" s="63">
        <v>2</v>
      </c>
      <c r="AL186" s="21" t="s">
        <v>825</v>
      </c>
    </row>
    <row r="187" spans="1:38" s="3" customFormat="1" ht="11.25" x14ac:dyDescent="0.2">
      <c r="A187" s="7" t="s">
        <v>804</v>
      </c>
      <c r="B187" s="35" t="s">
        <v>774</v>
      </c>
      <c r="C187" s="21">
        <v>243</v>
      </c>
      <c r="D187" s="7" t="s">
        <v>732</v>
      </c>
      <c r="E187" s="7"/>
      <c r="F187" s="79">
        <v>347828.83</v>
      </c>
      <c r="G187" s="79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15">
        <v>0.25</v>
      </c>
      <c r="O187" s="15">
        <v>0.41666666666666669</v>
      </c>
      <c r="P187" s="21"/>
      <c r="Q187" s="21"/>
      <c r="R187" s="21"/>
      <c r="S187" s="21"/>
      <c r="T187" s="7" t="s">
        <v>360</v>
      </c>
      <c r="U187" s="7" t="s">
        <v>380</v>
      </c>
      <c r="V187" s="7" t="s">
        <v>735</v>
      </c>
      <c r="W187" s="7" t="s">
        <v>604</v>
      </c>
      <c r="X187" s="7" t="s">
        <v>361</v>
      </c>
      <c r="Y187" s="7" t="s">
        <v>273</v>
      </c>
      <c r="Z187" s="7" t="s">
        <v>381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63">
        <v>1</v>
      </c>
      <c r="AL187" s="21" t="s">
        <v>825</v>
      </c>
    </row>
    <row r="188" spans="1:38" s="16" customFormat="1" ht="11.25" x14ac:dyDescent="0.2">
      <c r="A188" s="42" t="s">
        <v>805</v>
      </c>
      <c r="B188" s="54" t="s">
        <v>124</v>
      </c>
      <c r="C188" s="41">
        <v>244</v>
      </c>
      <c r="D188" s="42" t="s">
        <v>736</v>
      </c>
      <c r="E188" s="42"/>
      <c r="F188" s="78">
        <v>348643.16</v>
      </c>
      <c r="G188" s="80">
        <v>6282266.1600000001</v>
      </c>
      <c r="H188" s="42" t="s">
        <v>655</v>
      </c>
      <c r="I188" s="42" t="s">
        <v>737</v>
      </c>
      <c r="J188" s="42"/>
      <c r="K188" s="42"/>
      <c r="L188" s="42"/>
      <c r="M188" s="42"/>
      <c r="N188" s="44"/>
      <c r="O188" s="44"/>
      <c r="P188" s="44"/>
      <c r="Q188" s="44"/>
      <c r="R188" s="41"/>
      <c r="S188" s="41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65"/>
      <c r="AL188" s="41" t="s">
        <v>825</v>
      </c>
    </row>
    <row r="189" spans="1:38" s="3" customFormat="1" ht="11.25" x14ac:dyDescent="0.2">
      <c r="A189" s="7" t="s">
        <v>804</v>
      </c>
      <c r="B189" s="35" t="s">
        <v>774</v>
      </c>
      <c r="C189" s="21">
        <v>245</v>
      </c>
      <c r="D189" s="7" t="s">
        <v>739</v>
      </c>
      <c r="E189" s="7"/>
      <c r="F189" s="79">
        <v>349094.16</v>
      </c>
      <c r="G189" s="79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15">
        <v>0.23958333333333334</v>
      </c>
      <c r="O189" s="15">
        <v>0.41666666666666669</v>
      </c>
      <c r="P189" s="21"/>
      <c r="Q189" s="21"/>
      <c r="R189" s="21" t="s">
        <v>738</v>
      </c>
      <c r="S189" s="21"/>
      <c r="T189" s="7" t="s">
        <v>380</v>
      </c>
      <c r="U189" s="7" t="s">
        <v>604</v>
      </c>
      <c r="V189" s="7" t="s">
        <v>382</v>
      </c>
      <c r="W189" s="7" t="s">
        <v>273</v>
      </c>
      <c r="X189" s="7" t="s">
        <v>381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63">
        <v>1</v>
      </c>
      <c r="AL189" s="21" t="s">
        <v>825</v>
      </c>
    </row>
    <row r="190" spans="1:38" s="3" customFormat="1" ht="11.25" x14ac:dyDescent="0.2">
      <c r="A190" s="7" t="s">
        <v>804</v>
      </c>
      <c r="B190" s="35" t="s">
        <v>774</v>
      </c>
      <c r="C190" s="21">
        <v>246</v>
      </c>
      <c r="D190" s="7" t="s">
        <v>741</v>
      </c>
      <c r="E190" s="7"/>
      <c r="F190" s="79">
        <v>346708.21</v>
      </c>
      <c r="G190" s="79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15">
        <v>0.70833333333333337</v>
      </c>
      <c r="O190" s="15">
        <v>0.875</v>
      </c>
      <c r="P190" s="21"/>
      <c r="Q190" s="21"/>
      <c r="R190" s="21"/>
      <c r="S190" s="21"/>
      <c r="T190" s="7" t="s">
        <v>217</v>
      </c>
      <c r="U190" s="7" t="s">
        <v>262</v>
      </c>
      <c r="V190" s="7" t="s">
        <v>218</v>
      </c>
      <c r="W190" s="7" t="s">
        <v>220</v>
      </c>
      <c r="X190" s="7" t="s">
        <v>264</v>
      </c>
      <c r="Y190" s="7" t="s">
        <v>773</v>
      </c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63">
        <v>2</v>
      </c>
      <c r="AL190" s="21" t="s">
        <v>825</v>
      </c>
    </row>
    <row r="191" spans="1:38" s="3" customFormat="1" ht="11.25" x14ac:dyDescent="0.2">
      <c r="A191" s="7" t="s">
        <v>804</v>
      </c>
      <c r="B191" s="35" t="s">
        <v>774</v>
      </c>
      <c r="C191" s="21">
        <v>247</v>
      </c>
      <c r="D191" s="7" t="s">
        <v>743</v>
      </c>
      <c r="E191" s="7"/>
      <c r="F191" s="79">
        <v>346729.11</v>
      </c>
      <c r="G191" s="79">
        <v>6299189.5700000003</v>
      </c>
      <c r="H191" s="7" t="s">
        <v>549</v>
      </c>
      <c r="I191" s="7" t="s">
        <v>872</v>
      </c>
      <c r="J191" s="7" t="s">
        <v>573</v>
      </c>
      <c r="K191" s="7"/>
      <c r="L191" s="7"/>
      <c r="M191" s="7"/>
      <c r="N191" s="15">
        <v>0.70833333333333337</v>
      </c>
      <c r="O191" s="15">
        <v>0.875</v>
      </c>
      <c r="P191" s="21"/>
      <c r="Q191" s="21"/>
      <c r="R191" s="21"/>
      <c r="S191" s="21"/>
      <c r="T191" s="7" t="s">
        <v>217</v>
      </c>
      <c r="U191" s="7" t="s">
        <v>262</v>
      </c>
      <c r="V191" s="7" t="s">
        <v>218</v>
      </c>
      <c r="W191" s="7" t="s">
        <v>219</v>
      </c>
      <c r="X191" s="7" t="s">
        <v>605</v>
      </c>
      <c r="Y191" s="7" t="s">
        <v>773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63">
        <v>2</v>
      </c>
      <c r="AL191" s="21" t="s">
        <v>825</v>
      </c>
    </row>
    <row r="192" spans="1:38" s="3" customFormat="1" ht="11.25" x14ac:dyDescent="0.2">
      <c r="A192" s="7" t="s">
        <v>804</v>
      </c>
      <c r="B192" s="35" t="s">
        <v>774</v>
      </c>
      <c r="C192" s="21">
        <v>248</v>
      </c>
      <c r="D192" s="7" t="s">
        <v>744</v>
      </c>
      <c r="E192" s="7"/>
      <c r="F192" s="79">
        <v>346767.38</v>
      </c>
      <c r="G192" s="79">
        <v>6298937.4500000002</v>
      </c>
      <c r="H192" s="7" t="s">
        <v>549</v>
      </c>
      <c r="I192" s="7" t="s">
        <v>873</v>
      </c>
      <c r="J192" s="7" t="s">
        <v>573</v>
      </c>
      <c r="K192" s="7"/>
      <c r="L192" s="7"/>
      <c r="M192" s="7"/>
      <c r="N192" s="15">
        <v>0.70833333333333337</v>
      </c>
      <c r="O192" s="15">
        <v>0.875</v>
      </c>
      <c r="P192" s="21"/>
      <c r="Q192" s="21"/>
      <c r="R192" s="21"/>
      <c r="S192" s="21"/>
      <c r="T192" s="7" t="s">
        <v>217</v>
      </c>
      <c r="U192" s="7" t="s">
        <v>262</v>
      </c>
      <c r="V192" s="7" t="s">
        <v>218</v>
      </c>
      <c r="W192" s="7" t="s">
        <v>219</v>
      </c>
      <c r="X192" s="7" t="s">
        <v>605</v>
      </c>
      <c r="Y192" s="7" t="s">
        <v>220</v>
      </c>
      <c r="Z192" s="7" t="s">
        <v>264</v>
      </c>
      <c r="AA192" s="7" t="s">
        <v>221</v>
      </c>
      <c r="AB192" s="7" t="s">
        <v>773</v>
      </c>
      <c r="AC192" s="7"/>
      <c r="AD192" s="7"/>
      <c r="AE192" s="7"/>
      <c r="AF192" s="7"/>
      <c r="AG192" s="7"/>
      <c r="AH192" s="7"/>
      <c r="AI192" s="7"/>
      <c r="AJ192" s="7"/>
      <c r="AK192" s="63">
        <v>2</v>
      </c>
      <c r="AL192" s="21" t="s">
        <v>825</v>
      </c>
    </row>
    <row r="193" spans="1:38" s="3" customFormat="1" ht="11.25" x14ac:dyDescent="0.2">
      <c r="A193" s="7" t="s">
        <v>804</v>
      </c>
      <c r="B193" s="35" t="s">
        <v>774</v>
      </c>
      <c r="C193" s="21">
        <v>249</v>
      </c>
      <c r="D193" s="7" t="s">
        <v>757</v>
      </c>
      <c r="E193" s="7"/>
      <c r="F193" s="79">
        <v>341866.13</v>
      </c>
      <c r="G193" s="79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15">
        <v>0.25</v>
      </c>
      <c r="O193" s="15">
        <v>0.41666666666666669</v>
      </c>
      <c r="P193" s="17">
        <v>0.70833333333333337</v>
      </c>
      <c r="Q193" s="17">
        <v>0.875</v>
      </c>
      <c r="R193" s="21"/>
      <c r="S193" s="21"/>
      <c r="T193" s="7" t="s">
        <v>178</v>
      </c>
      <c r="U193" s="7" t="s">
        <v>180</v>
      </c>
      <c r="V193" s="7" t="s">
        <v>747</v>
      </c>
      <c r="W193" s="7" t="s">
        <v>748</v>
      </c>
      <c r="X193" s="7" t="s">
        <v>749</v>
      </c>
      <c r="Y193" s="7" t="s">
        <v>750</v>
      </c>
      <c r="Z193" s="7" t="s">
        <v>751</v>
      </c>
      <c r="AA193" s="7" t="s">
        <v>752</v>
      </c>
      <c r="AB193" s="7" t="s">
        <v>753</v>
      </c>
      <c r="AC193" s="7"/>
      <c r="AD193" s="7"/>
      <c r="AE193" s="7"/>
      <c r="AF193" s="7"/>
      <c r="AG193" s="7"/>
      <c r="AH193" s="7"/>
      <c r="AI193" s="7"/>
      <c r="AJ193" s="7"/>
      <c r="AK193" s="63">
        <v>2</v>
      </c>
      <c r="AL193" s="21" t="s">
        <v>825</v>
      </c>
    </row>
    <row r="194" spans="1:38" s="3" customFormat="1" ht="11.25" x14ac:dyDescent="0.2">
      <c r="A194" s="7" t="s">
        <v>804</v>
      </c>
      <c r="B194" s="35" t="s">
        <v>774</v>
      </c>
      <c r="C194" s="21">
        <v>250</v>
      </c>
      <c r="D194" s="7" t="s">
        <v>745</v>
      </c>
      <c r="E194" s="7"/>
      <c r="F194" s="79">
        <v>341945.51</v>
      </c>
      <c r="G194" s="79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15">
        <v>0.25</v>
      </c>
      <c r="O194" s="15">
        <v>0.41666666666666669</v>
      </c>
      <c r="P194" s="17">
        <v>0.70833333333333337</v>
      </c>
      <c r="Q194" s="17">
        <v>0.875</v>
      </c>
      <c r="R194" s="7"/>
      <c r="S194" s="7"/>
      <c r="T194" s="7" t="s">
        <v>178</v>
      </c>
      <c r="U194" s="7" t="s">
        <v>747</v>
      </c>
      <c r="V194" s="7" t="s">
        <v>748</v>
      </c>
      <c r="W194" s="7" t="s">
        <v>749</v>
      </c>
      <c r="X194" s="7" t="s">
        <v>750</v>
      </c>
      <c r="Y194" s="7" t="s">
        <v>751</v>
      </c>
      <c r="Z194" s="7" t="s">
        <v>752</v>
      </c>
      <c r="AA194" s="7" t="s">
        <v>753</v>
      </c>
      <c r="AC194" s="7"/>
      <c r="AD194" s="7"/>
      <c r="AE194" s="7"/>
      <c r="AF194" s="7"/>
      <c r="AG194" s="7"/>
      <c r="AH194" s="7"/>
      <c r="AI194" s="7"/>
      <c r="AJ194" s="7"/>
      <c r="AK194" s="63">
        <v>2</v>
      </c>
      <c r="AL194" s="21" t="s">
        <v>825</v>
      </c>
    </row>
    <row r="195" spans="1:38" s="3" customFormat="1" ht="11.25" x14ac:dyDescent="0.2">
      <c r="A195" s="7" t="s">
        <v>804</v>
      </c>
      <c r="B195" s="35" t="s">
        <v>774</v>
      </c>
      <c r="C195" s="21">
        <v>251</v>
      </c>
      <c r="D195" s="7" t="s">
        <v>754</v>
      </c>
      <c r="E195" s="7"/>
      <c r="F195" s="79">
        <v>341888.84</v>
      </c>
      <c r="G195" s="79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15">
        <v>0.25</v>
      </c>
      <c r="O195" s="15">
        <v>0.41666666666666669</v>
      </c>
      <c r="P195" s="21"/>
      <c r="Q195" s="21"/>
      <c r="R195" s="7"/>
      <c r="S195" s="7"/>
      <c r="T195" s="7" t="s">
        <v>180</v>
      </c>
      <c r="U195" s="7" t="s">
        <v>641</v>
      </c>
      <c r="V195" s="7" t="s">
        <v>642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63">
        <v>1</v>
      </c>
      <c r="AL195" s="21" t="s">
        <v>825</v>
      </c>
    </row>
    <row r="196" spans="1:38" s="3" customFormat="1" ht="11.25" x14ac:dyDescent="0.2">
      <c r="A196" s="7" t="s">
        <v>804</v>
      </c>
      <c r="B196" s="35" t="s">
        <v>774</v>
      </c>
      <c r="C196" s="21">
        <v>252</v>
      </c>
      <c r="D196" s="7" t="s">
        <v>761</v>
      </c>
      <c r="E196" s="7"/>
      <c r="F196" s="79">
        <v>346645.88</v>
      </c>
      <c r="G196" s="79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15">
        <v>0.66666666666666663</v>
      </c>
      <c r="O196" s="15">
        <v>0.875</v>
      </c>
      <c r="P196" s="21"/>
      <c r="Q196" s="21"/>
      <c r="R196" s="21"/>
      <c r="S196" s="21"/>
      <c r="T196" s="7" t="s">
        <v>328</v>
      </c>
      <c r="U196" s="7" t="s">
        <v>329</v>
      </c>
      <c r="V196" s="7" t="s">
        <v>252</v>
      </c>
      <c r="W196" s="7" t="s">
        <v>580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63">
        <v>2</v>
      </c>
      <c r="AL196" s="21" t="s">
        <v>825</v>
      </c>
    </row>
    <row r="197" spans="1:38" s="3" customFormat="1" ht="11.25" x14ac:dyDescent="0.2">
      <c r="A197" s="7" t="s">
        <v>804</v>
      </c>
      <c r="B197" s="35" t="s">
        <v>774</v>
      </c>
      <c r="C197" s="21">
        <v>253</v>
      </c>
      <c r="D197" s="7" t="s">
        <v>766</v>
      </c>
      <c r="E197" s="7"/>
      <c r="F197" s="79">
        <v>346377.37</v>
      </c>
      <c r="G197" s="79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15">
        <v>0.66666666666666663</v>
      </c>
      <c r="O197" s="15">
        <v>0.875</v>
      </c>
      <c r="P197" s="21"/>
      <c r="Q197" s="21"/>
      <c r="R197" s="21"/>
      <c r="S197" s="21"/>
      <c r="T197" s="7" t="s">
        <v>328</v>
      </c>
      <c r="U197" s="7" t="s">
        <v>329</v>
      </c>
      <c r="V197" s="7" t="s">
        <v>252</v>
      </c>
      <c r="W197" s="7" t="s">
        <v>580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63">
        <v>2</v>
      </c>
      <c r="AL197" s="21" t="s">
        <v>825</v>
      </c>
    </row>
    <row r="198" spans="1:38" s="16" customFormat="1" ht="11.25" x14ac:dyDescent="0.2">
      <c r="A198" s="42" t="s">
        <v>805</v>
      </c>
      <c r="B198" s="54" t="s">
        <v>774</v>
      </c>
      <c r="C198" s="41">
        <v>255</v>
      </c>
      <c r="D198" s="42" t="s">
        <v>84</v>
      </c>
      <c r="E198" s="42"/>
      <c r="F198" s="78">
        <v>346209.35</v>
      </c>
      <c r="G198" s="80">
        <v>6291674.75</v>
      </c>
      <c r="H198" s="42" t="s">
        <v>561</v>
      </c>
      <c r="I198" s="42" t="s">
        <v>768</v>
      </c>
      <c r="J198" s="42" t="s">
        <v>571</v>
      </c>
      <c r="K198" s="42"/>
      <c r="L198" s="42"/>
      <c r="M198" s="42"/>
      <c r="N198" s="44">
        <v>0.66666666666666663</v>
      </c>
      <c r="O198" s="44">
        <v>0.85416666666666663</v>
      </c>
      <c r="P198" s="44"/>
      <c r="Q198" s="44"/>
      <c r="R198" s="41"/>
      <c r="S198" s="41"/>
      <c r="T198" s="42" t="s">
        <v>173</v>
      </c>
      <c r="U198" s="42" t="s">
        <v>174</v>
      </c>
      <c r="V198" s="42" t="s">
        <v>311</v>
      </c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65">
        <v>1</v>
      </c>
      <c r="AL198" s="41" t="s">
        <v>825</v>
      </c>
    </row>
    <row r="199" spans="1:38" s="16" customFormat="1" ht="11.25" x14ac:dyDescent="0.2">
      <c r="A199" s="42" t="s">
        <v>805</v>
      </c>
      <c r="B199" s="54" t="s">
        <v>774</v>
      </c>
      <c r="C199" s="41">
        <v>256</v>
      </c>
      <c r="D199" s="42" t="s">
        <v>83</v>
      </c>
      <c r="E199" s="42"/>
      <c r="F199" s="78">
        <v>346361.76</v>
      </c>
      <c r="G199" s="80">
        <v>6291656</v>
      </c>
      <c r="H199" s="42" t="s">
        <v>561</v>
      </c>
      <c r="I199" s="42" t="s">
        <v>769</v>
      </c>
      <c r="J199" s="42" t="s">
        <v>571</v>
      </c>
      <c r="K199" s="42"/>
      <c r="L199" s="42"/>
      <c r="M199" s="42"/>
      <c r="N199" s="44">
        <v>0.27083333333333331</v>
      </c>
      <c r="O199" s="44">
        <v>0.45833333333333331</v>
      </c>
      <c r="P199" s="44"/>
      <c r="Q199" s="44"/>
      <c r="R199" s="41"/>
      <c r="S199" s="41"/>
      <c r="T199" s="42" t="s">
        <v>234</v>
      </c>
      <c r="U199" s="42" t="s">
        <v>232</v>
      </c>
      <c r="V199" s="42" t="s">
        <v>235</v>
      </c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65">
        <v>1</v>
      </c>
      <c r="AL199" s="41" t="s">
        <v>825</v>
      </c>
    </row>
    <row r="200" spans="1:38" s="3" customFormat="1" ht="11.25" x14ac:dyDescent="0.2">
      <c r="A200" s="7" t="s">
        <v>804</v>
      </c>
      <c r="B200" s="35" t="s">
        <v>774</v>
      </c>
      <c r="C200" s="21">
        <v>257</v>
      </c>
      <c r="D200" s="7" t="s">
        <v>787</v>
      </c>
      <c r="E200" s="7"/>
      <c r="F200" s="79">
        <v>353519.68</v>
      </c>
      <c r="G200" s="79">
        <v>6295592.8300000001</v>
      </c>
      <c r="H200" s="7" t="s">
        <v>551</v>
      </c>
      <c r="I200" s="7" t="s">
        <v>788</v>
      </c>
      <c r="J200" s="7" t="s">
        <v>575</v>
      </c>
      <c r="K200" s="7"/>
      <c r="L200" s="7"/>
      <c r="M200" s="7"/>
      <c r="N200" s="15">
        <v>0.27083333333333331</v>
      </c>
      <c r="O200" s="15">
        <v>0.41666666666666669</v>
      </c>
      <c r="P200" s="21"/>
      <c r="Q200" s="21"/>
      <c r="R200" s="21"/>
      <c r="S200" s="21"/>
      <c r="T200" s="7" t="s">
        <v>251</v>
      </c>
      <c r="U200" s="7" t="s">
        <v>253</v>
      </c>
      <c r="V200" s="7" t="s">
        <v>515</v>
      </c>
      <c r="W200" s="7" t="s">
        <v>254</v>
      </c>
      <c r="X200" s="7" t="s">
        <v>257</v>
      </c>
      <c r="Y200" s="7" t="s">
        <v>255</v>
      </c>
      <c r="Z200" s="7" t="s">
        <v>256</v>
      </c>
      <c r="AA200" s="7" t="s">
        <v>683</v>
      </c>
      <c r="AB200" s="7" t="s">
        <v>607</v>
      </c>
      <c r="AC200" s="7"/>
      <c r="AD200" s="7"/>
      <c r="AE200" s="7"/>
      <c r="AF200" s="7"/>
      <c r="AG200" s="7"/>
      <c r="AH200" s="7"/>
      <c r="AI200" s="7"/>
      <c r="AJ200" s="7"/>
      <c r="AK200" s="63">
        <v>3</v>
      </c>
      <c r="AL200" s="21" t="s">
        <v>825</v>
      </c>
    </row>
    <row r="201" spans="1:38" s="3" customFormat="1" ht="11.25" x14ac:dyDescent="0.2">
      <c r="A201" s="7" t="s">
        <v>804</v>
      </c>
      <c r="B201" s="35" t="s">
        <v>774</v>
      </c>
      <c r="C201" s="21">
        <v>258</v>
      </c>
      <c r="D201" s="7" t="s">
        <v>787</v>
      </c>
      <c r="E201" s="7"/>
      <c r="F201" s="79">
        <v>353519.68</v>
      </c>
      <c r="G201" s="79">
        <v>6295592.8300000001</v>
      </c>
      <c r="H201" s="7" t="s">
        <v>551</v>
      </c>
      <c r="I201" s="7" t="s">
        <v>788</v>
      </c>
      <c r="J201" s="7" t="s">
        <v>575</v>
      </c>
      <c r="K201" s="7"/>
      <c r="L201" s="7"/>
      <c r="M201" s="7"/>
      <c r="N201" s="15">
        <v>0.70833333333333337</v>
      </c>
      <c r="O201" s="15">
        <v>0.875</v>
      </c>
      <c r="P201" s="21"/>
      <c r="Q201" s="21"/>
      <c r="R201" s="21"/>
      <c r="S201" s="21"/>
      <c r="T201" s="7" t="s">
        <v>251</v>
      </c>
      <c r="U201" s="7" t="s">
        <v>253</v>
      </c>
      <c r="V201" s="7" t="s">
        <v>515</v>
      </c>
      <c r="W201" s="7" t="s">
        <v>254</v>
      </c>
      <c r="X201" s="7" t="s">
        <v>257</v>
      </c>
      <c r="Y201" s="7" t="s">
        <v>255</v>
      </c>
      <c r="Z201" s="7" t="s">
        <v>256</v>
      </c>
      <c r="AA201" s="7" t="s">
        <v>683</v>
      </c>
      <c r="AB201" s="7" t="s">
        <v>607</v>
      </c>
      <c r="AC201" s="7"/>
      <c r="AD201" s="7"/>
      <c r="AE201" s="7"/>
      <c r="AF201" s="7"/>
      <c r="AG201" s="7"/>
      <c r="AH201" s="7"/>
      <c r="AI201" s="7"/>
      <c r="AJ201" s="7"/>
      <c r="AK201" s="63">
        <v>2</v>
      </c>
      <c r="AL201" s="21" t="s">
        <v>825</v>
      </c>
    </row>
    <row r="202" spans="1:38" s="3" customFormat="1" ht="11.25" x14ac:dyDescent="0.2">
      <c r="A202" s="7" t="s">
        <v>804</v>
      </c>
      <c r="B202" s="35" t="s">
        <v>774</v>
      </c>
      <c r="C202" s="21">
        <v>259</v>
      </c>
      <c r="D202" s="7" t="s">
        <v>792</v>
      </c>
      <c r="E202" s="7"/>
      <c r="F202" s="79">
        <v>345969.68</v>
      </c>
      <c r="G202" s="79">
        <v>6298798.8799999999</v>
      </c>
      <c r="H202" s="7" t="s">
        <v>549</v>
      </c>
      <c r="I202" s="7" t="s">
        <v>794</v>
      </c>
      <c r="J202" s="7" t="s">
        <v>575</v>
      </c>
      <c r="K202" s="7"/>
      <c r="L202" s="7"/>
      <c r="M202" s="7"/>
      <c r="N202" s="15">
        <v>0.27083333333333331</v>
      </c>
      <c r="O202" s="15">
        <v>0.41666666666666669</v>
      </c>
      <c r="P202" s="15">
        <v>0.6875</v>
      </c>
      <c r="Q202" s="15">
        <v>0.89583333333333337</v>
      </c>
      <c r="R202" s="21"/>
      <c r="S202" s="21"/>
      <c r="T202" s="7" t="s">
        <v>250</v>
      </c>
      <c r="U202" s="7" t="s">
        <v>797</v>
      </c>
      <c r="V202" s="7" t="s">
        <v>798</v>
      </c>
      <c r="W202" s="7" t="s">
        <v>799</v>
      </c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63">
        <v>2</v>
      </c>
      <c r="AL202" s="21" t="s">
        <v>825</v>
      </c>
    </row>
    <row r="203" spans="1:38" s="3" customFormat="1" ht="11.25" x14ac:dyDescent="0.2">
      <c r="A203" s="7" t="s">
        <v>804</v>
      </c>
      <c r="B203" s="35" t="s">
        <v>774</v>
      </c>
      <c r="C203" s="21">
        <v>260</v>
      </c>
      <c r="D203" s="7" t="s">
        <v>97</v>
      </c>
      <c r="E203" s="7"/>
      <c r="F203" s="79">
        <v>346495.25</v>
      </c>
      <c r="G203" s="79">
        <v>6298870.2199999997</v>
      </c>
      <c r="H203" s="7" t="s">
        <v>549</v>
      </c>
      <c r="I203" s="7" t="s">
        <v>795</v>
      </c>
      <c r="J203" s="7" t="s">
        <v>575</v>
      </c>
      <c r="K203" s="7"/>
      <c r="L203" s="7"/>
      <c r="M203" s="7"/>
      <c r="N203" s="15">
        <v>0.27083333333333331</v>
      </c>
      <c r="O203" s="15">
        <v>0.41666666666666669</v>
      </c>
      <c r="P203" s="15">
        <v>0.6875</v>
      </c>
      <c r="Q203" s="15">
        <v>0.89583333333333337</v>
      </c>
      <c r="R203" s="21"/>
      <c r="S203" s="21"/>
      <c r="T203" s="7" t="s">
        <v>250</v>
      </c>
      <c r="U203" s="7" t="s">
        <v>797</v>
      </c>
      <c r="V203" s="7" t="s">
        <v>798</v>
      </c>
      <c r="W203" s="7" t="s">
        <v>799</v>
      </c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63">
        <v>2</v>
      </c>
      <c r="AL203" s="21" t="s">
        <v>825</v>
      </c>
    </row>
    <row r="204" spans="1:38" s="3" customFormat="1" ht="11.25" x14ac:dyDescent="0.2">
      <c r="A204" s="7" t="s">
        <v>804</v>
      </c>
      <c r="B204" s="35" t="s">
        <v>774</v>
      </c>
      <c r="C204" s="21">
        <v>261</v>
      </c>
      <c r="D204" s="7" t="s">
        <v>793</v>
      </c>
      <c r="E204" s="7"/>
      <c r="F204" s="79">
        <v>346985.25</v>
      </c>
      <c r="G204" s="79">
        <v>6298937.6900000004</v>
      </c>
      <c r="H204" s="7" t="s">
        <v>549</v>
      </c>
      <c r="I204" s="7" t="s">
        <v>796</v>
      </c>
      <c r="J204" s="7" t="s">
        <v>575</v>
      </c>
      <c r="K204" s="7"/>
      <c r="L204" s="7"/>
      <c r="M204" s="7"/>
      <c r="N204" s="15">
        <v>0.27083333333333331</v>
      </c>
      <c r="O204" s="15">
        <v>0.41666666666666669</v>
      </c>
      <c r="P204" s="15">
        <v>0.6875</v>
      </c>
      <c r="Q204" s="15">
        <v>0.89583333333333337</v>
      </c>
      <c r="R204" s="21"/>
      <c r="S204" s="21"/>
      <c r="T204" s="7" t="s">
        <v>250</v>
      </c>
      <c r="U204" s="7" t="s">
        <v>797</v>
      </c>
      <c r="V204" s="7" t="s">
        <v>798</v>
      </c>
      <c r="W204" s="7" t="s">
        <v>799</v>
      </c>
      <c r="X204" s="7" t="s">
        <v>800</v>
      </c>
      <c r="Y204" s="7" t="s">
        <v>801</v>
      </c>
      <c r="Z204" s="7" t="s">
        <v>802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63">
        <v>2</v>
      </c>
      <c r="AL204" s="21" t="s">
        <v>825</v>
      </c>
    </row>
    <row r="205" spans="1:38" s="3" customFormat="1" ht="11.25" x14ac:dyDescent="0.2">
      <c r="A205" s="7" t="s">
        <v>804</v>
      </c>
      <c r="B205" s="35" t="s">
        <v>775</v>
      </c>
      <c r="C205" s="21">
        <v>262</v>
      </c>
      <c r="D205" s="7" t="s">
        <v>87</v>
      </c>
      <c r="E205" s="7"/>
      <c r="F205" s="79">
        <v>348267.84</v>
      </c>
      <c r="G205" s="79">
        <v>6287444.2599999998</v>
      </c>
      <c r="H205" s="7" t="s">
        <v>557</v>
      </c>
      <c r="I205" s="7" t="s">
        <v>827</v>
      </c>
      <c r="J205" s="7" t="s">
        <v>573</v>
      </c>
      <c r="K205" s="7"/>
      <c r="L205" s="7"/>
      <c r="M205" s="7"/>
      <c r="N205" s="15">
        <v>0.70833333333333337</v>
      </c>
      <c r="O205" s="15">
        <v>0.875</v>
      </c>
      <c r="P205" s="21"/>
      <c r="Q205" s="21"/>
      <c r="R205" s="21" t="s">
        <v>828</v>
      </c>
      <c r="S205" s="21"/>
      <c r="T205" s="7" t="s">
        <v>217</v>
      </c>
      <c r="U205" s="7" t="s">
        <v>220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63">
        <v>2</v>
      </c>
      <c r="AL205" s="21" t="s">
        <v>825</v>
      </c>
    </row>
    <row r="206" spans="1:38" s="3" customFormat="1" ht="11.25" x14ac:dyDescent="0.2">
      <c r="A206" s="7" t="s">
        <v>804</v>
      </c>
      <c r="B206" s="35" t="s">
        <v>775</v>
      </c>
      <c r="C206" s="21">
        <v>263</v>
      </c>
      <c r="D206" s="7" t="s">
        <v>62</v>
      </c>
      <c r="E206" s="7"/>
      <c r="F206" s="79">
        <v>347234.15</v>
      </c>
      <c r="G206" s="79">
        <v>6304104.2999999998</v>
      </c>
      <c r="H206" s="7" t="s">
        <v>554</v>
      </c>
      <c r="I206" s="7" t="s">
        <v>829</v>
      </c>
      <c r="J206" s="7" t="s">
        <v>573</v>
      </c>
      <c r="K206" s="7"/>
      <c r="L206" s="7"/>
      <c r="M206" s="7"/>
      <c r="N206" s="15">
        <v>0.25</v>
      </c>
      <c r="O206" s="15">
        <v>0.41666666666666669</v>
      </c>
      <c r="P206" s="21"/>
      <c r="Q206" s="21"/>
      <c r="R206" s="21"/>
      <c r="S206" s="21"/>
      <c r="T206" s="7" t="s">
        <v>217</v>
      </c>
      <c r="U206" s="7" t="s">
        <v>218</v>
      </c>
      <c r="V206" s="7" t="s">
        <v>267</v>
      </c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63">
        <v>3</v>
      </c>
      <c r="AL206" s="21" t="s">
        <v>825</v>
      </c>
    </row>
    <row r="207" spans="1:38" s="3" customFormat="1" ht="11.25" x14ac:dyDescent="0.2">
      <c r="A207" s="7" t="s">
        <v>804</v>
      </c>
      <c r="B207" s="35" t="s">
        <v>775</v>
      </c>
      <c r="C207" s="21">
        <v>264</v>
      </c>
      <c r="D207" s="7" t="s">
        <v>66</v>
      </c>
      <c r="E207" s="7"/>
      <c r="F207" s="79">
        <v>346972.42</v>
      </c>
      <c r="G207" s="79">
        <v>6298497.4900000002</v>
      </c>
      <c r="H207" s="7" t="s">
        <v>549</v>
      </c>
      <c r="I207" s="7" t="s">
        <v>842</v>
      </c>
      <c r="J207" s="7" t="s">
        <v>573</v>
      </c>
      <c r="K207" s="7"/>
      <c r="L207" s="7"/>
      <c r="M207" s="7"/>
      <c r="N207" s="15">
        <v>0.70833333333333337</v>
      </c>
      <c r="O207" s="15">
        <v>0.875</v>
      </c>
      <c r="P207" s="21"/>
      <c r="Q207" s="21"/>
      <c r="R207" s="21"/>
      <c r="S207" s="21"/>
      <c r="T207" s="7" t="s">
        <v>377</v>
      </c>
      <c r="U207" s="7" t="s">
        <v>379</v>
      </c>
      <c r="V207" s="7" t="s">
        <v>273</v>
      </c>
      <c r="W207" s="7" t="s">
        <v>604</v>
      </c>
      <c r="X207" s="7" t="s">
        <v>619</v>
      </c>
      <c r="Y207" s="7" t="s">
        <v>190</v>
      </c>
      <c r="Z207" s="7" t="s">
        <v>772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63">
        <v>4</v>
      </c>
      <c r="AL207" s="21" t="s">
        <v>825</v>
      </c>
    </row>
    <row r="208" spans="1:38" s="3" customFormat="1" ht="11.25" x14ac:dyDescent="0.2">
      <c r="A208" s="7" t="s">
        <v>804</v>
      </c>
      <c r="B208" s="35" t="s">
        <v>775</v>
      </c>
      <c r="C208" s="21">
        <v>265</v>
      </c>
      <c r="D208" s="7" t="s">
        <v>45</v>
      </c>
      <c r="E208" s="7"/>
      <c r="F208" s="79">
        <v>342809.34</v>
      </c>
      <c r="G208" s="79">
        <v>6306823.6399999997</v>
      </c>
      <c r="H208" s="7" t="s">
        <v>553</v>
      </c>
      <c r="I208" s="7" t="s">
        <v>843</v>
      </c>
      <c r="J208" s="7" t="s">
        <v>573</v>
      </c>
      <c r="K208" s="7"/>
      <c r="L208" s="7"/>
      <c r="M208" s="7"/>
      <c r="N208" s="15">
        <v>0.25</v>
      </c>
      <c r="O208" s="15">
        <v>0.41666666666666669</v>
      </c>
      <c r="P208" s="21"/>
      <c r="Q208" s="21"/>
      <c r="R208" s="21"/>
      <c r="S208" s="21"/>
      <c r="T208" s="7" t="s">
        <v>215</v>
      </c>
      <c r="U208" s="7" t="s">
        <v>216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63">
        <v>4</v>
      </c>
      <c r="AL208" s="21" t="s">
        <v>825</v>
      </c>
    </row>
    <row r="209" spans="1:38" s="3" customFormat="1" ht="11.25" x14ac:dyDescent="0.2">
      <c r="A209" s="7" t="s">
        <v>804</v>
      </c>
      <c r="B209" s="35" t="s">
        <v>775</v>
      </c>
      <c r="C209" s="21">
        <v>266</v>
      </c>
      <c r="D209" s="7" t="s">
        <v>119</v>
      </c>
      <c r="E209" s="7"/>
      <c r="F209" s="79">
        <v>345540.33</v>
      </c>
      <c r="G209" s="79">
        <v>6287776.1799999997</v>
      </c>
      <c r="H209" s="7" t="s">
        <v>558</v>
      </c>
      <c r="I209" s="7" t="s">
        <v>844</v>
      </c>
      <c r="J209" s="7" t="s">
        <v>573</v>
      </c>
      <c r="K209" s="7"/>
      <c r="L209" s="7"/>
      <c r="M209" s="7"/>
      <c r="N209" s="15">
        <v>0.75</v>
      </c>
      <c r="O209" s="15">
        <v>0.875</v>
      </c>
      <c r="P209" s="21"/>
      <c r="Q209" s="21"/>
      <c r="R209" s="21"/>
      <c r="S209" s="21"/>
      <c r="T209" s="7" t="s">
        <v>368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63">
        <v>2</v>
      </c>
      <c r="AL209" s="21" t="s">
        <v>825</v>
      </c>
    </row>
    <row r="210" spans="1:38" s="3" customFormat="1" ht="11.25" x14ac:dyDescent="0.2">
      <c r="A210" s="7" t="s">
        <v>804</v>
      </c>
      <c r="B210" s="35" t="s">
        <v>775</v>
      </c>
      <c r="C210" s="21">
        <v>267</v>
      </c>
      <c r="D210" s="7" t="s">
        <v>119</v>
      </c>
      <c r="E210" s="7"/>
      <c r="F210" s="79">
        <v>345540.33</v>
      </c>
      <c r="G210" s="79">
        <v>6287776.1799999997</v>
      </c>
      <c r="H210" s="7" t="s">
        <v>558</v>
      </c>
      <c r="I210" s="7" t="s">
        <v>844</v>
      </c>
      <c r="J210" s="7" t="s">
        <v>573</v>
      </c>
      <c r="K210" s="7"/>
      <c r="L210" s="7"/>
      <c r="M210" s="7"/>
      <c r="N210" s="15">
        <v>0.70833333333333337</v>
      </c>
      <c r="O210" s="15">
        <v>0.91666666666666663</v>
      </c>
      <c r="P210" s="21"/>
      <c r="Q210" s="21"/>
      <c r="R210" s="21"/>
      <c r="S210" s="21"/>
      <c r="T210" s="7" t="s">
        <v>369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63">
        <v>2</v>
      </c>
      <c r="AL210" s="21" t="s">
        <v>825</v>
      </c>
    </row>
    <row r="211" spans="1:38" s="3" customFormat="1" ht="11.25" x14ac:dyDescent="0.2">
      <c r="A211" s="7" t="s">
        <v>804</v>
      </c>
      <c r="B211" s="35" t="s">
        <v>775</v>
      </c>
      <c r="C211" s="21">
        <v>268</v>
      </c>
      <c r="D211" s="7" t="s">
        <v>119</v>
      </c>
      <c r="E211" s="7"/>
      <c r="F211" s="79">
        <v>345540.33</v>
      </c>
      <c r="G211" s="79">
        <v>6287776.1799999997</v>
      </c>
      <c r="H211" s="7" t="s">
        <v>558</v>
      </c>
      <c r="I211" s="7" t="s">
        <v>844</v>
      </c>
      <c r="J211" s="7" t="s">
        <v>573</v>
      </c>
      <c r="K211" s="7"/>
      <c r="L211" s="7"/>
      <c r="M211" s="7"/>
      <c r="N211" s="15">
        <v>0.22916666666666666</v>
      </c>
      <c r="O211" s="15">
        <v>0.39583333333333331</v>
      </c>
      <c r="P211" s="21"/>
      <c r="Q211" s="21"/>
      <c r="R211" s="21"/>
      <c r="S211" s="21"/>
      <c r="T211" s="7" t="s">
        <v>373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63">
        <v>5</v>
      </c>
      <c r="AL211" s="21" t="s">
        <v>825</v>
      </c>
    </row>
    <row r="212" spans="1:38" s="3" customFormat="1" ht="11.25" x14ac:dyDescent="0.2">
      <c r="A212" s="7" t="s">
        <v>804</v>
      </c>
      <c r="B212" s="35" t="s">
        <v>775</v>
      </c>
      <c r="C212" s="21">
        <v>269</v>
      </c>
      <c r="D212" s="7" t="s">
        <v>119</v>
      </c>
      <c r="E212" s="7"/>
      <c r="F212" s="79">
        <v>345540.33</v>
      </c>
      <c r="G212" s="79">
        <v>6287776.1799999997</v>
      </c>
      <c r="H212" s="7" t="s">
        <v>558</v>
      </c>
      <c r="I212" s="7" t="s">
        <v>844</v>
      </c>
      <c r="J212" s="7" t="s">
        <v>570</v>
      </c>
      <c r="K212" s="7"/>
      <c r="L212" s="7"/>
      <c r="M212" s="7"/>
      <c r="N212" s="15">
        <v>0.625</v>
      </c>
      <c r="O212" s="15">
        <v>0.91666666666666663</v>
      </c>
      <c r="P212" s="21"/>
      <c r="Q212" s="21"/>
      <c r="R212" s="21"/>
      <c r="S212" s="21"/>
      <c r="T212" s="7" t="s">
        <v>376</v>
      </c>
      <c r="U212" s="7" t="s">
        <v>916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63">
        <v>2</v>
      </c>
      <c r="AL212" s="21" t="s">
        <v>825</v>
      </c>
    </row>
    <row r="213" spans="1:38" s="3" customFormat="1" ht="11.25" x14ac:dyDescent="0.2">
      <c r="A213" s="7" t="s">
        <v>804</v>
      </c>
      <c r="B213" s="35" t="s">
        <v>775</v>
      </c>
      <c r="C213" s="21">
        <v>270</v>
      </c>
      <c r="D213" s="7" t="s">
        <v>106</v>
      </c>
      <c r="E213" s="7"/>
      <c r="F213" s="79">
        <v>346022.13</v>
      </c>
      <c r="G213" s="79">
        <v>6296456.4100000001</v>
      </c>
      <c r="H213" s="7" t="s">
        <v>549</v>
      </c>
      <c r="I213" s="7" t="s">
        <v>845</v>
      </c>
      <c r="J213" s="7" t="s">
        <v>575</v>
      </c>
      <c r="K213" s="7"/>
      <c r="L213" s="7"/>
      <c r="M213" s="7"/>
      <c r="N213" s="15">
        <v>0.27083333333333331</v>
      </c>
      <c r="O213" s="15">
        <v>0.39583333333333331</v>
      </c>
      <c r="P213" s="17">
        <v>0.6875</v>
      </c>
      <c r="Q213" s="17">
        <v>0.89583333333333337</v>
      </c>
      <c r="R213" s="21"/>
      <c r="S213" s="21"/>
      <c r="T213" s="7" t="s">
        <v>251</v>
      </c>
      <c r="U213" s="7" t="s">
        <v>254</v>
      </c>
      <c r="V213" s="7" t="s">
        <v>255</v>
      </c>
      <c r="W213" s="7" t="s">
        <v>253</v>
      </c>
      <c r="X213" s="7" t="s">
        <v>257</v>
      </c>
      <c r="Y213" s="7" t="s">
        <v>390</v>
      </c>
      <c r="Z213" s="7" t="s">
        <v>515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63">
        <v>2</v>
      </c>
      <c r="AL213" s="21" t="s">
        <v>855</v>
      </c>
    </row>
    <row r="214" spans="1:38" s="3" customFormat="1" ht="11.25" x14ac:dyDescent="0.2">
      <c r="A214" s="7" t="s">
        <v>804</v>
      </c>
      <c r="B214" s="35" t="s">
        <v>775</v>
      </c>
      <c r="C214" s="21">
        <v>271</v>
      </c>
      <c r="D214" s="7" t="s">
        <v>53</v>
      </c>
      <c r="E214" s="7"/>
      <c r="F214" s="79">
        <v>348617.96</v>
      </c>
      <c r="G214" s="79">
        <v>6297033.2999999998</v>
      </c>
      <c r="H214" s="7" t="s">
        <v>551</v>
      </c>
      <c r="I214" s="7" t="s">
        <v>850</v>
      </c>
      <c r="J214" s="7" t="s">
        <v>575</v>
      </c>
      <c r="K214" s="7"/>
      <c r="L214" s="7"/>
      <c r="M214" s="7"/>
      <c r="N214" s="15">
        <v>0.27083333333333331</v>
      </c>
      <c r="O214" s="15">
        <v>0.41666666666666669</v>
      </c>
      <c r="P214" s="15">
        <v>0.70833333333333337</v>
      </c>
      <c r="Q214" s="15">
        <v>0.875</v>
      </c>
      <c r="R214" s="21"/>
      <c r="S214" s="21"/>
      <c r="T214" s="7" t="s">
        <v>241</v>
      </c>
      <c r="U214" s="7" t="s">
        <v>514</v>
      </c>
      <c r="V214" s="7" t="s">
        <v>244</v>
      </c>
      <c r="W214" s="7" t="s">
        <v>242</v>
      </c>
      <c r="X214" s="7" t="s">
        <v>245</v>
      </c>
      <c r="Y214" s="7" t="s">
        <v>243</v>
      </c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63">
        <v>4</v>
      </c>
      <c r="AL214" s="21" t="s">
        <v>855</v>
      </c>
    </row>
    <row r="215" spans="1:38" s="3" customFormat="1" ht="11.25" x14ac:dyDescent="0.2">
      <c r="A215" s="7" t="s">
        <v>804</v>
      </c>
      <c r="B215" s="35" t="s">
        <v>775</v>
      </c>
      <c r="C215" s="21">
        <v>272</v>
      </c>
      <c r="D215" s="7" t="s">
        <v>56</v>
      </c>
      <c r="E215" s="7"/>
      <c r="F215" s="79">
        <v>346025.17</v>
      </c>
      <c r="G215" s="79">
        <v>6296416.5199999996</v>
      </c>
      <c r="H215" s="7" t="s">
        <v>549</v>
      </c>
      <c r="I215" s="7" t="s">
        <v>851</v>
      </c>
      <c r="J215" s="7" t="s">
        <v>575</v>
      </c>
      <c r="K215" s="7"/>
      <c r="L215" s="7"/>
      <c r="M215" s="7"/>
      <c r="N215" s="15">
        <v>0.27083333333333331</v>
      </c>
      <c r="O215" s="15">
        <v>0.41666666666666669</v>
      </c>
      <c r="P215" s="17">
        <v>0.70833333333333337</v>
      </c>
      <c r="Q215" s="17">
        <v>0.83333333333333337</v>
      </c>
      <c r="R215" s="21"/>
      <c r="S215" s="21"/>
      <c r="T215" s="7" t="s">
        <v>241</v>
      </c>
      <c r="U215" s="7" t="s">
        <v>514</v>
      </c>
      <c r="V215" s="7" t="s">
        <v>244</v>
      </c>
      <c r="W215" s="7" t="s">
        <v>242</v>
      </c>
      <c r="X215" s="7" t="s">
        <v>245</v>
      </c>
      <c r="Y215" s="7" t="s">
        <v>243</v>
      </c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63">
        <v>4</v>
      </c>
      <c r="AL215" s="21" t="s">
        <v>855</v>
      </c>
    </row>
    <row r="216" spans="1:38" s="3" customFormat="1" ht="11.25" x14ac:dyDescent="0.2">
      <c r="A216" s="7" t="s">
        <v>804</v>
      </c>
      <c r="B216" s="35" t="s">
        <v>775</v>
      </c>
      <c r="C216" s="21">
        <v>273</v>
      </c>
      <c r="D216" s="7" t="s">
        <v>65</v>
      </c>
      <c r="E216" s="7"/>
      <c r="F216" s="79">
        <v>348682.44</v>
      </c>
      <c r="G216" s="79">
        <v>6297083.3300000001</v>
      </c>
      <c r="H216" s="7" t="s">
        <v>551</v>
      </c>
      <c r="I216" s="7" t="s">
        <v>852</v>
      </c>
      <c r="J216" s="7" t="s">
        <v>575</v>
      </c>
      <c r="K216" s="7"/>
      <c r="L216" s="7"/>
      <c r="M216" s="7"/>
      <c r="N216" s="15">
        <v>0.27083333333333331</v>
      </c>
      <c r="O216" s="15">
        <v>0.41666666666666669</v>
      </c>
      <c r="P216" s="15">
        <v>0.72916666666666663</v>
      </c>
      <c r="Q216" s="15">
        <v>0.85416666666666663</v>
      </c>
      <c r="R216" s="21"/>
      <c r="S216" s="21"/>
      <c r="T216" s="7" t="s">
        <v>251</v>
      </c>
      <c r="U216" s="7" t="s">
        <v>515</v>
      </c>
      <c r="V216" s="7" t="s">
        <v>253</v>
      </c>
      <c r="W216" s="7" t="s">
        <v>254</v>
      </c>
      <c r="X216" s="7" t="s">
        <v>257</v>
      </c>
      <c r="Y216" s="7" t="s">
        <v>255</v>
      </c>
      <c r="Z216" s="7" t="s">
        <v>607</v>
      </c>
      <c r="AA216" s="7" t="s">
        <v>683</v>
      </c>
      <c r="AB216" s="7"/>
      <c r="AC216" s="7"/>
      <c r="AD216" s="7"/>
      <c r="AE216" s="7"/>
      <c r="AF216" s="7"/>
      <c r="AG216" s="7"/>
      <c r="AH216" s="7"/>
      <c r="AI216" s="7"/>
      <c r="AJ216" s="7"/>
      <c r="AK216" s="63">
        <v>4</v>
      </c>
      <c r="AL216" s="21" t="s">
        <v>855</v>
      </c>
    </row>
    <row r="217" spans="1:38" s="3" customFormat="1" ht="11.25" x14ac:dyDescent="0.2">
      <c r="A217" s="7" t="s">
        <v>804</v>
      </c>
      <c r="B217" s="35" t="s">
        <v>775</v>
      </c>
      <c r="C217" s="21">
        <v>274</v>
      </c>
      <c r="D217" s="7" t="s">
        <v>76</v>
      </c>
      <c r="E217" s="7"/>
      <c r="F217" s="79">
        <v>353516.89</v>
      </c>
      <c r="G217" s="79">
        <v>6295579.6200000001</v>
      </c>
      <c r="H217" s="7" t="s">
        <v>551</v>
      </c>
      <c r="I217" s="7" t="s">
        <v>853</v>
      </c>
      <c r="J217" s="7" t="s">
        <v>575</v>
      </c>
      <c r="K217" s="7"/>
      <c r="L217" s="7"/>
      <c r="M217" s="7"/>
      <c r="N217" s="15">
        <v>0.25</v>
      </c>
      <c r="O217" s="15">
        <v>0.41666666666666669</v>
      </c>
      <c r="P217" s="15">
        <v>0.6875</v>
      </c>
      <c r="Q217" s="15">
        <v>0.89583333333333337</v>
      </c>
      <c r="R217" s="21"/>
      <c r="S217" s="21"/>
      <c r="T217" s="7" t="s">
        <v>241</v>
      </c>
      <c r="U217" s="7" t="s">
        <v>514</v>
      </c>
      <c r="V217" s="7" t="s">
        <v>244</v>
      </c>
      <c r="W217" s="7" t="s">
        <v>242</v>
      </c>
      <c r="X217" s="7" t="s">
        <v>245</v>
      </c>
      <c r="Y217" s="7" t="s">
        <v>243</v>
      </c>
      <c r="Z217" s="7" t="s">
        <v>296</v>
      </c>
      <c r="AA217" s="7" t="s">
        <v>608</v>
      </c>
      <c r="AB217" s="7"/>
      <c r="AC217" s="7"/>
      <c r="AD217" s="7"/>
      <c r="AE217" s="7"/>
      <c r="AF217" s="7"/>
      <c r="AG217" s="7"/>
      <c r="AH217" s="7"/>
      <c r="AI217" s="7"/>
      <c r="AJ217" s="7"/>
      <c r="AK217" s="63">
        <v>4</v>
      </c>
      <c r="AL217" s="21" t="s">
        <v>855</v>
      </c>
    </row>
    <row r="218" spans="1:38" s="3" customFormat="1" ht="11.25" x14ac:dyDescent="0.2">
      <c r="A218" s="7" t="s">
        <v>804</v>
      </c>
      <c r="B218" s="35" t="s">
        <v>775</v>
      </c>
      <c r="C218" s="21">
        <v>275</v>
      </c>
      <c r="D218" s="7" t="s">
        <v>105</v>
      </c>
      <c r="E218" s="7"/>
      <c r="F218" s="79">
        <v>346337.71</v>
      </c>
      <c r="G218" s="79">
        <v>6299501.46</v>
      </c>
      <c r="H218" s="7" t="s">
        <v>549</v>
      </c>
      <c r="I218" s="7" t="s">
        <v>854</v>
      </c>
      <c r="J218" s="7" t="s">
        <v>575</v>
      </c>
      <c r="K218" s="7"/>
      <c r="L218" s="7"/>
      <c r="M218" s="7"/>
      <c r="N218" s="15">
        <v>0.72916666666666663</v>
      </c>
      <c r="O218" s="15">
        <v>0.875</v>
      </c>
      <c r="P218" s="17"/>
      <c r="Q218" s="17"/>
      <c r="R218" s="21"/>
      <c r="S218" s="21"/>
      <c r="T218" s="7" t="s">
        <v>383</v>
      </c>
      <c r="U218" s="7" t="s">
        <v>330</v>
      </c>
      <c r="V218" s="7" t="s">
        <v>384</v>
      </c>
      <c r="W218" s="7" t="s">
        <v>390</v>
      </c>
      <c r="X218" s="7" t="s">
        <v>606</v>
      </c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63">
        <v>3</v>
      </c>
      <c r="AL218" s="21" t="s">
        <v>855</v>
      </c>
    </row>
    <row r="219" spans="1:38" s="3" customFormat="1" ht="11.25" x14ac:dyDescent="0.2">
      <c r="A219" s="7" t="s">
        <v>804</v>
      </c>
      <c r="B219" s="35" t="s">
        <v>123</v>
      </c>
      <c r="C219" s="21">
        <v>276</v>
      </c>
      <c r="D219" s="7" t="s">
        <v>57</v>
      </c>
      <c r="E219" s="7"/>
      <c r="F219" s="79">
        <v>353356.59</v>
      </c>
      <c r="G219" s="79">
        <v>6294384.4500000002</v>
      </c>
      <c r="H219" s="7" t="s">
        <v>556</v>
      </c>
      <c r="I219" s="7" t="s">
        <v>856</v>
      </c>
      <c r="J219" s="7" t="s">
        <v>566</v>
      </c>
      <c r="K219" s="7"/>
      <c r="L219" s="7"/>
      <c r="M219" s="7"/>
      <c r="N219" s="15">
        <v>0.70833333333333337</v>
      </c>
      <c r="O219" s="15">
        <v>0.83333333333333337</v>
      </c>
      <c r="P219" s="17"/>
      <c r="Q219" s="17"/>
      <c r="R219" s="21"/>
      <c r="S219" s="21"/>
      <c r="T219" s="7" t="s">
        <v>276</v>
      </c>
      <c r="U219" s="7" t="s">
        <v>258</v>
      </c>
      <c r="V219" s="7" t="s">
        <v>277</v>
      </c>
      <c r="W219" s="7" t="s">
        <v>259</v>
      </c>
      <c r="X219" s="7" t="s">
        <v>860</v>
      </c>
      <c r="Y219" s="7" t="s">
        <v>260</v>
      </c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63">
        <v>3</v>
      </c>
      <c r="AL219" s="21" t="s">
        <v>869</v>
      </c>
    </row>
    <row r="220" spans="1:38" s="3" customFormat="1" ht="11.25" x14ac:dyDescent="0.2">
      <c r="A220" s="7" t="s">
        <v>804</v>
      </c>
      <c r="B220" s="35" t="s">
        <v>123</v>
      </c>
      <c r="C220" s="21">
        <v>277</v>
      </c>
      <c r="D220" s="7" t="s">
        <v>664</v>
      </c>
      <c r="E220" s="7"/>
      <c r="F220" s="79">
        <v>352636.11</v>
      </c>
      <c r="G220" s="79">
        <v>6286935.8300000001</v>
      </c>
      <c r="H220" s="7" t="s">
        <v>559</v>
      </c>
      <c r="I220" s="7" t="s">
        <v>857</v>
      </c>
      <c r="J220" s="7" t="s">
        <v>570</v>
      </c>
      <c r="K220" s="7"/>
      <c r="L220" s="7"/>
      <c r="M220" s="7"/>
      <c r="N220" s="15">
        <v>0.70833333333333337</v>
      </c>
      <c r="O220" s="15">
        <v>0.83333333333333337</v>
      </c>
      <c r="P220" s="17"/>
      <c r="Q220" s="17"/>
      <c r="R220" s="21"/>
      <c r="S220" s="21"/>
      <c r="T220" s="7" t="s">
        <v>326</v>
      </c>
      <c r="U220" s="7" t="s">
        <v>388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63">
        <v>2</v>
      </c>
      <c r="AL220" s="21" t="s">
        <v>869</v>
      </c>
    </row>
    <row r="221" spans="1:38" s="3" customFormat="1" ht="11.25" x14ac:dyDescent="0.2">
      <c r="A221" s="7" t="s">
        <v>804</v>
      </c>
      <c r="B221" s="35" t="s">
        <v>123</v>
      </c>
      <c r="C221" s="21">
        <v>278</v>
      </c>
      <c r="D221" s="7" t="s">
        <v>104</v>
      </c>
      <c r="E221" s="7"/>
      <c r="F221" s="79">
        <v>354187.54</v>
      </c>
      <c r="G221" s="79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15">
        <v>0.70833333333333337</v>
      </c>
      <c r="O221" s="15">
        <v>0.875</v>
      </c>
      <c r="P221" s="17"/>
      <c r="Q221" s="17"/>
      <c r="R221" s="21"/>
      <c r="S221" s="21"/>
      <c r="T221" s="7" t="s">
        <v>374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63">
        <v>2</v>
      </c>
      <c r="AL221" s="21" t="s">
        <v>869</v>
      </c>
    </row>
    <row r="222" spans="1:38" s="3" customFormat="1" ht="11.25" x14ac:dyDescent="0.2">
      <c r="A222" s="7" t="s">
        <v>804</v>
      </c>
      <c r="B222" s="35" t="s">
        <v>123</v>
      </c>
      <c r="C222" s="21">
        <v>279</v>
      </c>
      <c r="D222" s="7" t="s">
        <v>47</v>
      </c>
      <c r="E222" s="7"/>
      <c r="F222" s="79">
        <v>343858.5</v>
      </c>
      <c r="G222" s="79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15">
        <v>0.72916666666666663</v>
      </c>
      <c r="O222" s="15">
        <v>0.89583333333333337</v>
      </c>
      <c r="P222" s="17"/>
      <c r="Q222" s="17"/>
      <c r="R222" s="21"/>
      <c r="S222" s="21"/>
      <c r="T222" s="7" t="s">
        <v>222</v>
      </c>
      <c r="U222" s="7" t="s">
        <v>861</v>
      </c>
      <c r="V222" s="7" t="s">
        <v>224</v>
      </c>
      <c r="W222" s="7" t="s">
        <v>862</v>
      </c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63">
        <v>4</v>
      </c>
      <c r="AL222" s="21" t="s">
        <v>869</v>
      </c>
    </row>
    <row r="223" spans="1:38" s="3" customFormat="1" ht="11.25" x14ac:dyDescent="0.2">
      <c r="A223" s="7" t="s">
        <v>804</v>
      </c>
      <c r="B223" s="35" t="s">
        <v>123</v>
      </c>
      <c r="C223" s="21">
        <v>280</v>
      </c>
      <c r="D223" s="7" t="s">
        <v>660</v>
      </c>
      <c r="E223" s="7"/>
      <c r="F223" s="79">
        <v>339945.54</v>
      </c>
      <c r="G223" s="79">
        <v>6297310.6100000003</v>
      </c>
      <c r="H223" s="7" t="s">
        <v>546</v>
      </c>
      <c r="I223" s="7" t="s">
        <v>858</v>
      </c>
      <c r="J223" s="7" t="s">
        <v>575</v>
      </c>
      <c r="K223" s="7"/>
      <c r="L223" s="7"/>
      <c r="M223" s="7"/>
      <c r="N223" s="15">
        <v>0.75</v>
      </c>
      <c r="O223" s="15">
        <v>0.875</v>
      </c>
      <c r="P223" s="17"/>
      <c r="Q223" s="17"/>
      <c r="R223" s="21"/>
      <c r="S223" s="21"/>
      <c r="T223" s="7" t="s">
        <v>580</v>
      </c>
      <c r="U223" s="7" t="s">
        <v>268</v>
      </c>
      <c r="V223" s="7" t="s">
        <v>269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63">
        <v>2</v>
      </c>
      <c r="AL223" s="21" t="s">
        <v>869</v>
      </c>
    </row>
    <row r="224" spans="1:38" s="3" customFormat="1" ht="11.25" x14ac:dyDescent="0.2">
      <c r="A224" s="7" t="s">
        <v>804</v>
      </c>
      <c r="B224" s="35" t="s">
        <v>123</v>
      </c>
      <c r="C224" s="21">
        <v>281</v>
      </c>
      <c r="D224" s="7" t="s">
        <v>663</v>
      </c>
      <c r="E224" s="7"/>
      <c r="F224" s="79">
        <v>339845.82</v>
      </c>
      <c r="G224" s="79">
        <v>6297447.5999999996</v>
      </c>
      <c r="H224" s="7" t="s">
        <v>546</v>
      </c>
      <c r="I224" s="7" t="s">
        <v>859</v>
      </c>
      <c r="J224" s="7" t="s">
        <v>575</v>
      </c>
      <c r="K224" s="7"/>
      <c r="L224" s="7"/>
      <c r="M224" s="7"/>
      <c r="N224" s="15">
        <v>0.72916666666666663</v>
      </c>
      <c r="O224" s="15">
        <v>0.89583333333333337</v>
      </c>
      <c r="P224" s="17"/>
      <c r="Q224" s="17"/>
      <c r="R224" s="21"/>
      <c r="S224" s="21"/>
      <c r="T224" s="7" t="s">
        <v>308</v>
      </c>
      <c r="U224" s="7" t="s">
        <v>863</v>
      </c>
      <c r="V224" s="7" t="s">
        <v>309</v>
      </c>
      <c r="W224" s="7" t="s">
        <v>310</v>
      </c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63">
        <v>3</v>
      </c>
      <c r="AL224" s="21" t="s">
        <v>869</v>
      </c>
    </row>
    <row r="225" spans="1:38" s="3" customFormat="1" ht="11.25" x14ac:dyDescent="0.2">
      <c r="A225" s="7" t="s">
        <v>804</v>
      </c>
      <c r="B225" s="35" t="s">
        <v>775</v>
      </c>
      <c r="C225" s="21">
        <v>282</v>
      </c>
      <c r="D225" s="7" t="s">
        <v>75</v>
      </c>
      <c r="E225" s="7"/>
      <c r="F225" s="79">
        <v>242953.86</v>
      </c>
      <c r="G225" s="79">
        <v>6297545.1200000001</v>
      </c>
      <c r="H225" s="7" t="s">
        <v>549</v>
      </c>
      <c r="I225" s="7" t="s">
        <v>876</v>
      </c>
      <c r="J225" s="7" t="s">
        <v>566</v>
      </c>
      <c r="K225" s="7"/>
      <c r="L225" s="7"/>
      <c r="M225" s="7"/>
      <c r="N225" s="15">
        <v>0.66666666666666663</v>
      </c>
      <c r="O225" s="15">
        <v>0.85416666666666663</v>
      </c>
      <c r="P225" s="17"/>
      <c r="Q225" s="17"/>
      <c r="R225" s="21"/>
      <c r="S225" s="21"/>
      <c r="T225" s="7" t="s">
        <v>143</v>
      </c>
      <c r="U225" s="7" t="s">
        <v>202</v>
      </c>
      <c r="V225" s="7" t="s">
        <v>200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63">
        <v>2</v>
      </c>
      <c r="AL225" s="21"/>
    </row>
    <row r="226" spans="1:38" s="3" customFormat="1" ht="11.25" x14ac:dyDescent="0.2">
      <c r="A226" s="7" t="s">
        <v>804</v>
      </c>
      <c r="B226" s="35" t="s">
        <v>775</v>
      </c>
      <c r="C226" s="21">
        <v>283</v>
      </c>
      <c r="D226" s="7" t="s">
        <v>29</v>
      </c>
      <c r="E226" s="7"/>
      <c r="F226" s="79">
        <v>342804.63</v>
      </c>
      <c r="G226" s="79">
        <v>6297184.5300000003</v>
      </c>
      <c r="H226" s="7" t="s">
        <v>550</v>
      </c>
      <c r="I226" s="7" t="s">
        <v>875</v>
      </c>
      <c r="J226" s="7" t="s">
        <v>571</v>
      </c>
      <c r="K226" s="7"/>
      <c r="L226" s="7"/>
      <c r="M226" s="7"/>
      <c r="N226" s="15">
        <v>0.66666666666666663</v>
      </c>
      <c r="O226" s="15">
        <v>0.85416666666666663</v>
      </c>
      <c r="P226" s="17"/>
      <c r="Q226" s="17"/>
      <c r="R226" s="21"/>
      <c r="S226" s="21"/>
      <c r="T226" s="7" t="s">
        <v>176</v>
      </c>
      <c r="U226" s="7" t="s">
        <v>177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63">
        <v>2</v>
      </c>
      <c r="AL226" s="21"/>
    </row>
    <row r="227" spans="1:38" s="3" customFormat="1" ht="11.25" x14ac:dyDescent="0.2">
      <c r="A227" s="7" t="s">
        <v>804</v>
      </c>
      <c r="B227" s="35" t="s">
        <v>775</v>
      </c>
      <c r="C227" s="21">
        <v>284</v>
      </c>
      <c r="D227" s="7" t="s">
        <v>46</v>
      </c>
      <c r="E227" s="7"/>
      <c r="F227" s="79">
        <v>346825.39</v>
      </c>
      <c r="G227" s="79">
        <v>6298500.8799999999</v>
      </c>
      <c r="H227" s="7" t="s">
        <v>549</v>
      </c>
      <c r="I227" s="7" t="s">
        <v>886</v>
      </c>
      <c r="J227" s="7" t="s">
        <v>573</v>
      </c>
      <c r="K227" s="7"/>
      <c r="L227" s="7"/>
      <c r="M227" s="7"/>
      <c r="N227" s="15">
        <v>0.29166666666666669</v>
      </c>
      <c r="O227" s="15">
        <v>0.45833333333333331</v>
      </c>
      <c r="P227" s="17"/>
      <c r="Q227" s="17"/>
      <c r="R227" s="21"/>
      <c r="S227" s="21"/>
      <c r="T227" s="5" t="s">
        <v>217</v>
      </c>
      <c r="U227" s="5" t="s">
        <v>220</v>
      </c>
      <c r="V227" s="5" t="s">
        <v>262</v>
      </c>
      <c r="W227" s="5" t="s">
        <v>264</v>
      </c>
      <c r="X227" s="5" t="s">
        <v>221</v>
      </c>
      <c r="Y227" s="5" t="s">
        <v>218</v>
      </c>
      <c r="Z227" s="5" t="s">
        <v>219</v>
      </c>
      <c r="AA227" s="7" t="s">
        <v>605</v>
      </c>
      <c r="AB227" s="7" t="s">
        <v>773</v>
      </c>
      <c r="AC227" s="7"/>
      <c r="AD227" s="7"/>
      <c r="AE227" s="7"/>
      <c r="AF227" s="7"/>
      <c r="AG227" s="7"/>
      <c r="AH227" s="7"/>
      <c r="AI227" s="7"/>
      <c r="AJ227" s="7"/>
      <c r="AK227" s="63">
        <v>2</v>
      </c>
      <c r="AL227" s="21"/>
    </row>
    <row r="228" spans="1:38" s="3" customFormat="1" ht="11.25" x14ac:dyDescent="0.2">
      <c r="A228" s="7" t="s">
        <v>804</v>
      </c>
      <c r="B228" s="35" t="s">
        <v>775</v>
      </c>
      <c r="C228" s="21">
        <v>285</v>
      </c>
      <c r="D228" s="7" t="s">
        <v>25</v>
      </c>
      <c r="E228" s="7"/>
      <c r="F228" s="79">
        <v>347012.18</v>
      </c>
      <c r="G228" s="79">
        <v>6298353.4299999997</v>
      </c>
      <c r="H228" s="7" t="s">
        <v>549</v>
      </c>
      <c r="I228" s="7" t="s">
        <v>887</v>
      </c>
      <c r="J228" s="7" t="s">
        <v>573</v>
      </c>
      <c r="K228" s="7"/>
      <c r="L228" s="7"/>
      <c r="M228" s="7"/>
      <c r="N228" s="15">
        <v>0.29166666666666669</v>
      </c>
      <c r="O228" s="15">
        <v>0.66666666666666663</v>
      </c>
      <c r="P228" s="17"/>
      <c r="Q228" s="17"/>
      <c r="R228" s="21"/>
      <c r="S228" s="21"/>
      <c r="T228" s="7" t="s">
        <v>165</v>
      </c>
      <c r="U228" s="7" t="s">
        <v>166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63">
        <v>2</v>
      </c>
      <c r="AL228" s="21"/>
    </row>
    <row r="229" spans="1:38" s="90" customFormat="1" ht="11.25" x14ac:dyDescent="0.2">
      <c r="A229" s="84" t="s">
        <v>804</v>
      </c>
      <c r="B229" s="85" t="s">
        <v>775</v>
      </c>
      <c r="C229" s="86">
        <v>287</v>
      </c>
      <c r="D229" s="84" t="s">
        <v>986</v>
      </c>
      <c r="E229" s="84"/>
      <c r="F229" s="84">
        <v>346745.57</v>
      </c>
      <c r="G229" s="84">
        <v>6305333.6500000004</v>
      </c>
      <c r="H229" s="87" t="s">
        <v>554</v>
      </c>
      <c r="I229" s="84" t="s">
        <v>987</v>
      </c>
      <c r="J229" s="84" t="s">
        <v>567</v>
      </c>
      <c r="K229" s="84"/>
      <c r="L229" s="84"/>
      <c r="M229" s="84"/>
      <c r="N229" s="88">
        <v>0.27083333333333331</v>
      </c>
      <c r="O229" s="88">
        <v>0.41666666666666669</v>
      </c>
      <c r="P229" s="89">
        <v>0.66666666666666663</v>
      </c>
      <c r="Q229" s="89">
        <v>0.89583333333333337</v>
      </c>
      <c r="R229" s="89"/>
      <c r="S229" s="86"/>
      <c r="T229" s="84" t="s">
        <v>988</v>
      </c>
      <c r="U229" s="84" t="s">
        <v>989</v>
      </c>
      <c r="V229" s="84" t="s">
        <v>990</v>
      </c>
      <c r="W229" s="84" t="s">
        <v>991</v>
      </c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6">
        <v>3</v>
      </c>
      <c r="AL229" s="84"/>
    </row>
    <row r="230" spans="1:38" s="3" customFormat="1" ht="11.25" x14ac:dyDescent="0.2">
      <c r="A230" s="7" t="s">
        <v>804</v>
      </c>
      <c r="B230" s="35" t="s">
        <v>775</v>
      </c>
      <c r="C230" s="21">
        <v>286</v>
      </c>
      <c r="D230" s="7" t="s">
        <v>889</v>
      </c>
      <c r="E230" s="7"/>
      <c r="F230" s="79">
        <v>343935.43</v>
      </c>
      <c r="G230" s="79">
        <v>6297521.7599999998</v>
      </c>
      <c r="H230" s="7" t="s">
        <v>550</v>
      </c>
      <c r="I230" s="7" t="s">
        <v>890</v>
      </c>
      <c r="J230" s="7" t="s">
        <v>570</v>
      </c>
      <c r="K230" s="7"/>
      <c r="L230" s="7"/>
      <c r="M230" s="7"/>
      <c r="N230" s="15">
        <v>0.27083333333333331</v>
      </c>
      <c r="O230" s="15">
        <v>0.375</v>
      </c>
      <c r="P230" s="17">
        <v>0.70833333333333337</v>
      </c>
      <c r="Q230" s="17">
        <v>0.875</v>
      </c>
      <c r="R230" s="21"/>
      <c r="S230" s="21"/>
      <c r="T230" s="7" t="s">
        <v>891</v>
      </c>
      <c r="U230" s="7" t="s">
        <v>227</v>
      </c>
      <c r="V230" s="7" t="s">
        <v>230</v>
      </c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63">
        <v>2</v>
      </c>
      <c r="AL230" s="21"/>
    </row>
    <row r="231" spans="1:38" s="3" customFormat="1" ht="11.25" x14ac:dyDescent="0.2">
      <c r="A231" s="7" t="s">
        <v>804</v>
      </c>
      <c r="B231" s="35" t="s">
        <v>123</v>
      </c>
      <c r="C231" s="21">
        <v>288</v>
      </c>
      <c r="D231" s="7" t="s">
        <v>67</v>
      </c>
      <c r="E231" s="7"/>
      <c r="F231" s="79">
        <v>345463.63</v>
      </c>
      <c r="G231" s="79">
        <v>6287953.2300000004</v>
      </c>
      <c r="H231" s="37" t="s">
        <v>558</v>
      </c>
      <c r="I231" s="7" t="s">
        <v>892</v>
      </c>
      <c r="J231" s="7" t="s">
        <v>570</v>
      </c>
      <c r="K231" s="7"/>
      <c r="L231" s="7"/>
      <c r="M231" s="7"/>
      <c r="N231" s="15">
        <v>0.70833333333333337</v>
      </c>
      <c r="O231" s="15">
        <v>0.83333333333333337</v>
      </c>
      <c r="P231" s="17"/>
      <c r="Q231" s="17"/>
      <c r="R231" s="21"/>
      <c r="S231" s="21"/>
      <c r="T231" s="17" t="s">
        <v>274</v>
      </c>
      <c r="U231" s="21" t="s">
        <v>275</v>
      </c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63">
        <v>3</v>
      </c>
      <c r="AL231" s="21"/>
    </row>
    <row r="232" spans="1:38" s="3" customFormat="1" ht="11.25" x14ac:dyDescent="0.2">
      <c r="A232" s="7" t="s">
        <v>804</v>
      </c>
      <c r="B232" s="35" t="s">
        <v>775</v>
      </c>
      <c r="C232" s="21">
        <v>289</v>
      </c>
      <c r="D232" s="7" t="s">
        <v>894</v>
      </c>
      <c r="E232" s="7"/>
      <c r="F232" s="79">
        <v>343515.18</v>
      </c>
      <c r="G232" s="79">
        <v>6293341.1699999999</v>
      </c>
      <c r="H232" s="37" t="s">
        <v>898</v>
      </c>
      <c r="I232" s="7" t="s">
        <v>896</v>
      </c>
      <c r="J232" s="7" t="s">
        <v>571</v>
      </c>
      <c r="K232" s="7"/>
      <c r="L232" s="7"/>
      <c r="M232" s="7"/>
      <c r="N232" s="15">
        <v>0.27083333333333331</v>
      </c>
      <c r="O232" s="15">
        <v>0.45833333333333331</v>
      </c>
      <c r="P232" s="17"/>
      <c r="Q232" s="17"/>
      <c r="R232" s="21"/>
      <c r="S232" s="21"/>
      <c r="T232" s="7" t="s">
        <v>173</v>
      </c>
      <c r="U232" s="7" t="s">
        <v>174</v>
      </c>
      <c r="V232" s="7" t="s">
        <v>311</v>
      </c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63">
        <v>1</v>
      </c>
      <c r="AL232" s="21"/>
    </row>
    <row r="233" spans="1:38" s="3" customFormat="1" ht="11.25" x14ac:dyDescent="0.2">
      <c r="A233" s="7" t="s">
        <v>804</v>
      </c>
      <c r="B233" s="35" t="s">
        <v>775</v>
      </c>
      <c r="C233" s="21">
        <v>290</v>
      </c>
      <c r="D233" s="7" t="s">
        <v>895</v>
      </c>
      <c r="E233" s="7"/>
      <c r="F233" s="79">
        <v>347173.7</v>
      </c>
      <c r="G233" s="79">
        <v>6303519.1699999999</v>
      </c>
      <c r="H233" s="37" t="s">
        <v>554</v>
      </c>
      <c r="I233" s="7" t="s">
        <v>897</v>
      </c>
      <c r="J233" s="7" t="s">
        <v>571</v>
      </c>
      <c r="K233" s="7"/>
      <c r="L233" s="7"/>
      <c r="M233" s="7"/>
      <c r="N233" s="15">
        <v>0.27083333333333331</v>
      </c>
      <c r="O233" s="15">
        <v>0.45833333333333331</v>
      </c>
      <c r="P233" s="17">
        <v>0.66666666666666663</v>
      </c>
      <c r="Q233" s="17">
        <v>0.85416666666666663</v>
      </c>
      <c r="R233" s="21"/>
      <c r="S233" s="21"/>
      <c r="T233" s="7" t="s">
        <v>172</v>
      </c>
      <c r="U233" s="7" t="s">
        <v>174</v>
      </c>
      <c r="V233" s="7" t="s">
        <v>899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63">
        <v>1</v>
      </c>
      <c r="AL233" s="21"/>
    </row>
    <row r="234" spans="1:38" s="76" customFormat="1" ht="11.25" x14ac:dyDescent="0.2">
      <c r="A234" s="68" t="s">
        <v>804</v>
      </c>
      <c r="B234" s="70" t="s">
        <v>775</v>
      </c>
      <c r="C234" s="71">
        <v>291</v>
      </c>
      <c r="D234" s="68" t="s">
        <v>901</v>
      </c>
      <c r="E234" s="68"/>
      <c r="F234" s="81">
        <v>347173.7</v>
      </c>
      <c r="G234" s="82">
        <v>6303519.1699999999</v>
      </c>
      <c r="H234" s="68" t="s">
        <v>552</v>
      </c>
      <c r="I234" s="68" t="s">
        <v>902</v>
      </c>
      <c r="J234" s="68" t="s">
        <v>575</v>
      </c>
      <c r="K234" s="68" t="s">
        <v>571</v>
      </c>
      <c r="L234" s="68"/>
      <c r="M234" s="68"/>
      <c r="N234" s="72">
        <v>0.6875</v>
      </c>
      <c r="O234" s="72">
        <v>0.89583333333333337</v>
      </c>
      <c r="P234" s="72"/>
      <c r="Q234" s="72"/>
      <c r="R234" s="71"/>
      <c r="S234" s="71"/>
      <c r="T234" s="68" t="s">
        <v>903</v>
      </c>
      <c r="U234" s="68" t="s">
        <v>255</v>
      </c>
      <c r="V234" s="68" t="s">
        <v>607</v>
      </c>
      <c r="W234" s="68" t="s">
        <v>222</v>
      </c>
      <c r="X234" s="68" t="s">
        <v>309</v>
      </c>
      <c r="Y234" s="68" t="s">
        <v>904</v>
      </c>
      <c r="Z234" s="68" t="s">
        <v>269</v>
      </c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9">
        <v>2</v>
      </c>
      <c r="AL234" s="71"/>
    </row>
    <row r="235" spans="1:38" s="3" customFormat="1" ht="11.25" x14ac:dyDescent="0.2">
      <c r="A235" s="7" t="s">
        <v>804</v>
      </c>
      <c r="B235" s="35" t="s">
        <v>775</v>
      </c>
      <c r="C235" s="21">
        <v>292</v>
      </c>
      <c r="D235" s="7" t="s">
        <v>909</v>
      </c>
      <c r="E235" s="7"/>
      <c r="F235" s="79">
        <v>348564.92</v>
      </c>
      <c r="G235" s="79">
        <v>6285842.5199999996</v>
      </c>
      <c r="H235" s="37" t="s">
        <v>563</v>
      </c>
      <c r="I235" s="7" t="s">
        <v>905</v>
      </c>
      <c r="J235" s="7" t="s">
        <v>573</v>
      </c>
      <c r="K235" s="7"/>
      <c r="L235" s="7"/>
      <c r="M235" s="7"/>
      <c r="N235" s="15">
        <v>0.25</v>
      </c>
      <c r="O235" s="15">
        <v>0.41666666666666669</v>
      </c>
      <c r="P235" s="17"/>
      <c r="Q235" s="17"/>
      <c r="R235" s="21" t="s">
        <v>913</v>
      </c>
      <c r="S235" s="21"/>
      <c r="T235" s="7" t="s">
        <v>188</v>
      </c>
      <c r="U235" s="7" t="s">
        <v>190</v>
      </c>
      <c r="V235" s="7" t="s">
        <v>377</v>
      </c>
      <c r="W235" s="7" t="s">
        <v>379</v>
      </c>
      <c r="X235" s="7" t="s">
        <v>378</v>
      </c>
      <c r="Y235" s="7" t="s">
        <v>648</v>
      </c>
      <c r="Z235" s="7" t="s">
        <v>617</v>
      </c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63">
        <v>2</v>
      </c>
      <c r="AL235" s="21"/>
    </row>
    <row r="236" spans="1:38" s="3" customFormat="1" ht="11.25" x14ac:dyDescent="0.2">
      <c r="A236" s="7" t="s">
        <v>804</v>
      </c>
      <c r="B236" s="35" t="s">
        <v>775</v>
      </c>
      <c r="C236" s="21">
        <v>293</v>
      </c>
      <c r="D236" s="7" t="s">
        <v>910</v>
      </c>
      <c r="E236" s="7"/>
      <c r="F236" s="79">
        <v>348657.85</v>
      </c>
      <c r="G236" s="79">
        <v>6284905.2300000004</v>
      </c>
      <c r="H236" s="37" t="s">
        <v>563</v>
      </c>
      <c r="I236" s="7" t="s">
        <v>906</v>
      </c>
      <c r="J236" s="7" t="s">
        <v>573</v>
      </c>
      <c r="K236" s="7"/>
      <c r="L236" s="7"/>
      <c r="M236" s="7"/>
      <c r="N236" s="15">
        <v>0.625</v>
      </c>
      <c r="O236" s="15">
        <v>0.83333333333333337</v>
      </c>
      <c r="P236" s="17"/>
      <c r="Q236" s="17"/>
      <c r="R236" s="21"/>
      <c r="S236" s="21"/>
      <c r="T236" s="7" t="s">
        <v>191</v>
      </c>
      <c r="U236" s="7" t="s">
        <v>262</v>
      </c>
      <c r="V236" s="7" t="s">
        <v>263</v>
      </c>
      <c r="W236" s="7" t="s">
        <v>609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63">
        <v>2</v>
      </c>
      <c r="AL236" s="21"/>
    </row>
    <row r="237" spans="1:38" s="3" customFormat="1" ht="11.25" x14ac:dyDescent="0.2">
      <c r="A237" s="7" t="s">
        <v>804</v>
      </c>
      <c r="B237" s="35" t="s">
        <v>775</v>
      </c>
      <c r="C237" s="21">
        <v>294</v>
      </c>
      <c r="D237" s="7" t="s">
        <v>911</v>
      </c>
      <c r="E237" s="7"/>
      <c r="F237" s="79">
        <v>354329</v>
      </c>
      <c r="G237" s="79">
        <v>6295410.0800000001</v>
      </c>
      <c r="H237" s="37" t="s">
        <v>556</v>
      </c>
      <c r="I237" s="7" t="s">
        <v>907</v>
      </c>
      <c r="J237" s="7" t="s">
        <v>575</v>
      </c>
      <c r="K237" s="7"/>
      <c r="L237" s="7"/>
      <c r="M237" s="7"/>
      <c r="N237" s="15">
        <v>0.27083333333333331</v>
      </c>
      <c r="O237" s="15">
        <v>0.41666666666666669</v>
      </c>
      <c r="P237" s="17"/>
      <c r="Q237" s="17"/>
      <c r="R237" s="21"/>
      <c r="S237" s="21"/>
      <c r="T237" s="7" t="s">
        <v>329</v>
      </c>
      <c r="U237" s="7" t="s">
        <v>251</v>
      </c>
      <c r="V237" s="7" t="s">
        <v>253</v>
      </c>
      <c r="W237" s="7" t="s">
        <v>515</v>
      </c>
      <c r="X237" s="7" t="s">
        <v>254</v>
      </c>
      <c r="Y237" s="7" t="s">
        <v>257</v>
      </c>
      <c r="Z237" s="7" t="s">
        <v>255</v>
      </c>
      <c r="AA237" s="7" t="s">
        <v>607</v>
      </c>
      <c r="AB237" s="7" t="s">
        <v>683</v>
      </c>
      <c r="AC237" s="7"/>
      <c r="AD237" s="7"/>
      <c r="AE237" s="7"/>
      <c r="AF237" s="7"/>
      <c r="AG237" s="7"/>
      <c r="AH237" s="7"/>
      <c r="AI237" s="7"/>
      <c r="AJ237" s="7"/>
      <c r="AK237" s="63">
        <v>2</v>
      </c>
      <c r="AL237" s="21"/>
    </row>
    <row r="238" spans="1:38" s="3" customFormat="1" ht="11.25" x14ac:dyDescent="0.2">
      <c r="A238" s="7" t="s">
        <v>804</v>
      </c>
      <c r="B238" s="35" t="s">
        <v>775</v>
      </c>
      <c r="C238" s="21">
        <v>295</v>
      </c>
      <c r="D238" s="7" t="s">
        <v>912</v>
      </c>
      <c r="E238" s="7"/>
      <c r="F238" s="79">
        <v>354874.43</v>
      </c>
      <c r="G238" s="79">
        <v>6295292.1299999999</v>
      </c>
      <c r="H238" s="37" t="s">
        <v>556</v>
      </c>
      <c r="I238" s="7" t="s">
        <v>908</v>
      </c>
      <c r="J238" s="7" t="s">
        <v>575</v>
      </c>
      <c r="K238" s="7"/>
      <c r="L238" s="7"/>
      <c r="M238" s="7"/>
      <c r="N238" s="15">
        <v>0.27083333333333331</v>
      </c>
      <c r="O238" s="15">
        <v>0.41666666666666669</v>
      </c>
      <c r="P238" s="17"/>
      <c r="Q238" s="17"/>
      <c r="R238" s="21"/>
      <c r="S238" s="21"/>
      <c r="T238" s="7" t="s">
        <v>251</v>
      </c>
      <c r="U238" s="7" t="s">
        <v>515</v>
      </c>
      <c r="V238" s="7" t="s">
        <v>254</v>
      </c>
      <c r="W238" s="7" t="s">
        <v>257</v>
      </c>
      <c r="X238" s="7" t="s">
        <v>255</v>
      </c>
      <c r="Y238" s="7" t="s">
        <v>683</v>
      </c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63">
        <v>2</v>
      </c>
      <c r="AL238" s="21"/>
    </row>
    <row r="239" spans="1:38" s="3" customFormat="1" ht="11.25" x14ac:dyDescent="0.2">
      <c r="A239" s="7" t="s">
        <v>804</v>
      </c>
      <c r="B239" s="35" t="s">
        <v>775</v>
      </c>
      <c r="C239" s="21">
        <v>296</v>
      </c>
      <c r="D239" s="7" t="s">
        <v>110</v>
      </c>
      <c r="E239" s="7" t="s">
        <v>111</v>
      </c>
      <c r="F239" s="79">
        <v>351574.8</v>
      </c>
      <c r="G239" s="79">
        <v>6296069.79</v>
      </c>
      <c r="H239" s="37" t="s">
        <v>551</v>
      </c>
      <c r="I239" s="7" t="s">
        <v>917</v>
      </c>
      <c r="J239" s="7" t="s">
        <v>575</v>
      </c>
      <c r="K239" s="7"/>
      <c r="L239" s="7"/>
      <c r="M239" s="7"/>
      <c r="N239" s="15">
        <v>0.27083333333333331</v>
      </c>
      <c r="O239" s="15">
        <v>0.41666666666666669</v>
      </c>
      <c r="P239" s="17"/>
      <c r="Q239" s="17"/>
      <c r="R239" s="21"/>
      <c r="S239" s="21"/>
      <c r="T239" s="7" t="s">
        <v>252</v>
      </c>
      <c r="U239" s="7" t="s">
        <v>256</v>
      </c>
      <c r="V239" s="7" t="s">
        <v>251</v>
      </c>
      <c r="W239" s="7" t="s">
        <v>253</v>
      </c>
      <c r="X239" s="7" t="s">
        <v>515</v>
      </c>
      <c r="Y239" s="7" t="s">
        <v>254</v>
      </c>
      <c r="Z239" s="7" t="s">
        <v>257</v>
      </c>
      <c r="AA239" s="7" t="s">
        <v>255</v>
      </c>
      <c r="AB239" s="7" t="s">
        <v>607</v>
      </c>
      <c r="AC239" s="7" t="s">
        <v>683</v>
      </c>
      <c r="AD239" s="7"/>
      <c r="AE239" s="7"/>
      <c r="AF239" s="7"/>
      <c r="AG239" s="7"/>
      <c r="AH239" s="7"/>
      <c r="AI239" s="7"/>
      <c r="AJ239" s="7"/>
      <c r="AK239" s="63">
        <v>3</v>
      </c>
      <c r="AL239" s="21"/>
    </row>
    <row r="240" spans="1:38" s="76" customFormat="1" ht="11.25" x14ac:dyDescent="0.2">
      <c r="A240" s="68" t="s">
        <v>804</v>
      </c>
      <c r="B240" s="70" t="s">
        <v>936</v>
      </c>
      <c r="C240" s="71">
        <v>297</v>
      </c>
      <c r="D240" s="68" t="s">
        <v>929</v>
      </c>
      <c r="E240" s="68"/>
      <c r="F240" s="81">
        <v>346251.46</v>
      </c>
      <c r="G240" s="81">
        <v>6299460.0700000003</v>
      </c>
      <c r="H240" s="75" t="s">
        <v>549</v>
      </c>
      <c r="I240" s="68" t="s">
        <v>928</v>
      </c>
      <c r="J240" s="68" t="s">
        <v>575</v>
      </c>
      <c r="K240" s="68" t="s">
        <v>566</v>
      </c>
      <c r="L240" s="68"/>
      <c r="M240" s="68"/>
      <c r="N240" s="72">
        <v>0.27083333333333331</v>
      </c>
      <c r="O240" s="72">
        <v>0.41666666666666669</v>
      </c>
      <c r="P240" s="73"/>
      <c r="Q240" s="73"/>
      <c r="R240" s="71"/>
      <c r="S240" s="71"/>
      <c r="T240" s="68" t="s">
        <v>209</v>
      </c>
      <c r="U240" s="68" t="s">
        <v>286</v>
      </c>
      <c r="V240" s="68" t="s">
        <v>930</v>
      </c>
      <c r="W240" s="68" t="s">
        <v>931</v>
      </c>
      <c r="X240" s="68" t="s">
        <v>932</v>
      </c>
      <c r="Y240" s="68" t="s">
        <v>802</v>
      </c>
      <c r="Z240" s="68" t="s">
        <v>800</v>
      </c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9">
        <v>3</v>
      </c>
      <c r="AL240" s="71"/>
    </row>
    <row r="241" spans="1:38" s="76" customFormat="1" ht="11.25" x14ac:dyDescent="0.2">
      <c r="A241" s="68" t="s">
        <v>804</v>
      </c>
      <c r="B241" s="70" t="s">
        <v>123</v>
      </c>
      <c r="C241" s="71">
        <v>298</v>
      </c>
      <c r="D241" s="68" t="s">
        <v>109</v>
      </c>
      <c r="E241" s="68"/>
      <c r="F241" s="81">
        <v>346391.5</v>
      </c>
      <c r="G241" s="81">
        <v>6299500.1399999997</v>
      </c>
      <c r="H241" s="75" t="s">
        <v>549</v>
      </c>
      <c r="I241" s="75" t="s">
        <v>926</v>
      </c>
      <c r="J241" s="68" t="s">
        <v>570</v>
      </c>
      <c r="K241" s="68"/>
      <c r="L241" s="68"/>
      <c r="M241" s="68"/>
      <c r="N241" s="72">
        <v>0.27083333333333331</v>
      </c>
      <c r="O241" s="72">
        <v>0.91666666666666663</v>
      </c>
      <c r="P241" s="73"/>
      <c r="Q241" s="73"/>
      <c r="R241" s="71"/>
      <c r="S241" s="71"/>
      <c r="T241" s="68" t="s">
        <v>183</v>
      </c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9">
        <v>4</v>
      </c>
      <c r="AL241" s="71"/>
    </row>
    <row r="242" spans="1:38" s="3" customFormat="1" ht="11.25" x14ac:dyDescent="0.2">
      <c r="A242" s="7" t="s">
        <v>804</v>
      </c>
      <c r="B242" s="35" t="s">
        <v>123</v>
      </c>
      <c r="C242" s="21">
        <v>299</v>
      </c>
      <c r="D242" s="7" t="s">
        <v>104</v>
      </c>
      <c r="E242" s="7"/>
      <c r="F242" s="79">
        <v>354187.54</v>
      </c>
      <c r="G242" s="79">
        <v>6304550.2599999998</v>
      </c>
      <c r="H242" s="37" t="s">
        <v>562</v>
      </c>
      <c r="I242" s="37" t="s">
        <v>933</v>
      </c>
      <c r="J242" s="7" t="s">
        <v>566</v>
      </c>
      <c r="K242" s="7"/>
      <c r="L242" s="7"/>
      <c r="M242" s="7"/>
      <c r="N242" s="15">
        <v>0.72916666666666663</v>
      </c>
      <c r="O242" s="15">
        <v>0.85416666666666663</v>
      </c>
      <c r="P242" s="17"/>
      <c r="Q242" s="17"/>
      <c r="R242" s="21"/>
      <c r="S242" s="21"/>
      <c r="T242" s="7" t="s">
        <v>918</v>
      </c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63">
        <v>2</v>
      </c>
      <c r="AL242" s="21"/>
    </row>
    <row r="245" spans="1:38" x14ac:dyDescent="0.2">
      <c r="E245" s="83"/>
    </row>
  </sheetData>
  <autoFilter ref="A5:AL242" xr:uid="{00000000-0009-0000-0000-000006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7"/>
  <dimension ref="A1:AY241"/>
  <sheetViews>
    <sheetView zoomScaleNormal="100" workbookViewId="0">
      <pane ySplit="5" topLeftCell="A215" activePane="bottomLeft" state="frozen"/>
      <selection pane="bottomLeft" activeCell="Q217" sqref="Q217"/>
    </sheetView>
  </sheetViews>
  <sheetFormatPr baseColWidth="10" defaultColWidth="11.42578125" defaultRowHeight="12.75" x14ac:dyDescent="0.2"/>
  <cols>
    <col min="1" max="1" width="8.42578125" customWidth="1"/>
    <col min="2" max="2" width="14" style="36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25" customWidth="1"/>
    <col min="15" max="15" width="7.5703125" style="25" customWidth="1"/>
    <col min="16" max="16" width="6.42578125" style="25" customWidth="1"/>
    <col min="17" max="18" width="9" style="25" customWidth="1"/>
    <col min="19" max="19" width="10.28515625" style="25" customWidth="1"/>
    <col min="20" max="20" width="5.42578125" bestFit="1" customWidth="1"/>
    <col min="21" max="21" width="5.5703125" bestFit="1" customWidth="1"/>
    <col min="22" max="36" width="4.7109375" customWidth="1"/>
    <col min="37" max="37" width="14" style="67" bestFit="1" customWidth="1"/>
    <col min="38" max="38" width="25.140625" style="25" bestFit="1" customWidth="1"/>
  </cols>
  <sheetData>
    <row r="1" spans="1:38" s="3" customFormat="1" ht="11.25" x14ac:dyDescent="0.2">
      <c r="B1" s="1"/>
      <c r="C1" s="59"/>
      <c r="D1" s="2"/>
      <c r="E1" s="2"/>
      <c r="F1" s="2"/>
      <c r="G1" s="2"/>
      <c r="H1" s="2"/>
      <c r="I1" s="2"/>
      <c r="J1" s="2"/>
      <c r="K1" s="2"/>
      <c r="L1" s="2"/>
      <c r="M1" s="2"/>
      <c r="N1" s="23"/>
      <c r="O1" s="24"/>
      <c r="P1" s="24"/>
      <c r="Q1" s="24"/>
      <c r="R1" s="24"/>
      <c r="S1" s="24"/>
      <c r="T1" s="2"/>
      <c r="U1" s="2"/>
      <c r="V1" s="2"/>
      <c r="W1" s="2"/>
      <c r="X1" s="2"/>
      <c r="Y1" s="2"/>
      <c r="Z1" s="2"/>
      <c r="AA1" s="2"/>
      <c r="AB1" s="2"/>
      <c r="AK1" s="60"/>
      <c r="AL1" s="24"/>
    </row>
    <row r="2" spans="1:38" s="3" customFormat="1" ht="18" x14ac:dyDescent="0.25">
      <c r="B2" s="257" t="s">
        <v>937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74"/>
      <c r="N2" s="74"/>
      <c r="O2" s="74"/>
      <c r="P2" s="74"/>
      <c r="Q2" s="74"/>
      <c r="R2" s="74"/>
      <c r="S2" s="26"/>
      <c r="T2" s="4"/>
      <c r="U2" s="4"/>
      <c r="V2" s="4"/>
      <c r="W2" s="4"/>
      <c r="X2" s="4"/>
      <c r="Y2" s="4"/>
      <c r="Z2" s="4"/>
      <c r="AA2" s="4"/>
      <c r="AB2" s="4"/>
      <c r="AK2" s="60"/>
      <c r="AL2" s="24"/>
    </row>
    <row r="3" spans="1:38" s="3" customFormat="1" ht="11.25" x14ac:dyDescent="0.2">
      <c r="B3" s="2"/>
      <c r="C3" s="24"/>
      <c r="D3" s="2"/>
      <c r="E3" s="2"/>
      <c r="F3" s="2"/>
      <c r="G3" s="2"/>
      <c r="H3" s="2"/>
      <c r="I3" s="2"/>
      <c r="N3" s="258" t="s">
        <v>592</v>
      </c>
      <c r="O3" s="258"/>
      <c r="P3" s="258"/>
      <c r="Q3" s="258"/>
      <c r="R3" s="24"/>
      <c r="S3" s="24"/>
      <c r="T3" s="2"/>
      <c r="U3" s="2"/>
      <c r="V3" s="2"/>
      <c r="W3" s="2"/>
      <c r="X3" s="2"/>
      <c r="Y3" s="2"/>
      <c r="Z3" s="2"/>
      <c r="AA3" s="2"/>
      <c r="AB3" s="2"/>
      <c r="AK3" s="60"/>
      <c r="AL3" s="24"/>
    </row>
    <row r="4" spans="1:38" s="2" customFormat="1" ht="11.25" x14ac:dyDescent="0.2">
      <c r="C4" s="24"/>
      <c r="N4" s="259" t="s">
        <v>126</v>
      </c>
      <c r="O4" s="260"/>
      <c r="P4" s="260"/>
      <c r="Q4" s="260"/>
      <c r="AK4" s="61"/>
      <c r="AL4" s="24"/>
    </row>
    <row r="5" spans="1:38" s="24" customFormat="1" ht="33.75" x14ac:dyDescent="0.2">
      <c r="A5" s="56" t="s">
        <v>803</v>
      </c>
      <c r="B5" s="56" t="s">
        <v>0</v>
      </c>
      <c r="C5" s="56" t="s">
        <v>393</v>
      </c>
      <c r="D5" s="56" t="s">
        <v>114</v>
      </c>
      <c r="E5" s="56" t="s">
        <v>12</v>
      </c>
      <c r="F5" s="56" t="s">
        <v>516</v>
      </c>
      <c r="G5" s="56" t="s">
        <v>517</v>
      </c>
      <c r="H5" s="56" t="s">
        <v>543</v>
      </c>
      <c r="I5" s="33" t="s">
        <v>1</v>
      </c>
      <c r="J5" s="33" t="s">
        <v>534</v>
      </c>
      <c r="K5" s="33" t="s">
        <v>535</v>
      </c>
      <c r="L5" s="33" t="s">
        <v>536</v>
      </c>
      <c r="M5" s="33" t="s">
        <v>591</v>
      </c>
      <c r="N5" s="33" t="s">
        <v>130</v>
      </c>
      <c r="O5" s="33" t="s">
        <v>127</v>
      </c>
      <c r="P5" s="33" t="s">
        <v>128</v>
      </c>
      <c r="Q5" s="33" t="s">
        <v>129</v>
      </c>
      <c r="R5" s="55" t="s">
        <v>568</v>
      </c>
      <c r="S5" s="55" t="s">
        <v>122</v>
      </c>
      <c r="T5" s="55" t="s">
        <v>2</v>
      </c>
      <c r="U5" s="55" t="s">
        <v>3</v>
      </c>
      <c r="V5" s="55" t="s">
        <v>4</v>
      </c>
      <c r="W5" s="55" t="s">
        <v>5</v>
      </c>
      <c r="X5" s="55" t="s">
        <v>6</v>
      </c>
      <c r="Y5" s="55" t="s">
        <v>7</v>
      </c>
      <c r="Z5" s="55" t="s">
        <v>8</v>
      </c>
      <c r="AA5" s="55" t="s">
        <v>9</v>
      </c>
      <c r="AB5" s="55" t="s">
        <v>10</v>
      </c>
      <c r="AC5" s="55" t="s">
        <v>11</v>
      </c>
      <c r="AD5" s="55" t="s">
        <v>13</v>
      </c>
      <c r="AE5" s="55" t="s">
        <v>14</v>
      </c>
      <c r="AF5" s="55" t="s">
        <v>15</v>
      </c>
      <c r="AG5" s="55" t="s">
        <v>597</v>
      </c>
      <c r="AH5" s="55" t="s">
        <v>598</v>
      </c>
      <c r="AI5" s="55" t="s">
        <v>599</v>
      </c>
      <c r="AJ5" s="55" t="s">
        <v>600</v>
      </c>
      <c r="AK5" s="62" t="s">
        <v>790</v>
      </c>
      <c r="AL5" s="56" t="s">
        <v>791</v>
      </c>
    </row>
    <row r="6" spans="1:38" s="3" customFormat="1" ht="11.25" x14ac:dyDescent="0.2">
      <c r="A6" s="7" t="s">
        <v>804</v>
      </c>
      <c r="B6" s="34" t="s">
        <v>125</v>
      </c>
      <c r="C6" s="21">
        <v>1</v>
      </c>
      <c r="D6" s="5" t="s">
        <v>16</v>
      </c>
      <c r="E6" s="5"/>
      <c r="F6" s="77">
        <v>352880.2</v>
      </c>
      <c r="G6" s="77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5">
        <v>0.25</v>
      </c>
      <c r="O6" s="15">
        <v>0.58333333333333337</v>
      </c>
      <c r="P6" s="17"/>
      <c r="Q6" s="17"/>
      <c r="R6" s="21"/>
      <c r="S6" s="21"/>
      <c r="T6" s="6" t="s">
        <v>132</v>
      </c>
      <c r="U6" s="6" t="s">
        <v>394</v>
      </c>
      <c r="V6" s="6" t="s">
        <v>134</v>
      </c>
      <c r="W6" s="6" t="s">
        <v>136</v>
      </c>
      <c r="X6" s="6" t="s">
        <v>137</v>
      </c>
      <c r="Y6" s="7" t="s">
        <v>603</v>
      </c>
      <c r="Z6" s="6"/>
      <c r="AA6" s="7"/>
      <c r="AB6" s="7"/>
      <c r="AC6" s="7"/>
      <c r="AD6" s="14"/>
      <c r="AE6" s="5"/>
      <c r="AF6" s="5"/>
      <c r="AG6" s="7"/>
      <c r="AH6" s="7"/>
      <c r="AI6" s="7"/>
      <c r="AJ6" s="7"/>
      <c r="AK6" s="63">
        <v>16</v>
      </c>
      <c r="AL6" s="21" t="s">
        <v>825</v>
      </c>
    </row>
    <row r="7" spans="1:38" s="3" customFormat="1" ht="11.25" x14ac:dyDescent="0.2">
      <c r="A7" s="7" t="s">
        <v>804</v>
      </c>
      <c r="B7" s="34" t="s">
        <v>125</v>
      </c>
      <c r="C7" s="21">
        <v>2</v>
      </c>
      <c r="D7" s="5" t="s">
        <v>17</v>
      </c>
      <c r="E7" s="5"/>
      <c r="F7" s="77">
        <v>352941.86</v>
      </c>
      <c r="G7" s="77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5">
        <v>0.27083333333333331</v>
      </c>
      <c r="O7" s="15">
        <v>0.35416666666666669</v>
      </c>
      <c r="P7" s="17"/>
      <c r="Q7" s="17"/>
      <c r="R7" s="21"/>
      <c r="S7" s="21"/>
      <c r="T7" s="6" t="s">
        <v>139</v>
      </c>
      <c r="U7" s="6" t="s">
        <v>138</v>
      </c>
      <c r="V7" s="5" t="s">
        <v>131</v>
      </c>
      <c r="W7" s="5" t="s">
        <v>133</v>
      </c>
      <c r="X7" s="5" t="s">
        <v>135</v>
      </c>
      <c r="Y7" s="5"/>
      <c r="Z7" s="5"/>
      <c r="AA7" s="5"/>
      <c r="AB7" s="5"/>
      <c r="AC7" s="5"/>
      <c r="AD7" s="5"/>
      <c r="AE7" s="5"/>
      <c r="AF7" s="5"/>
      <c r="AG7" s="7"/>
      <c r="AH7" s="7"/>
      <c r="AI7" s="7"/>
      <c r="AJ7" s="7"/>
      <c r="AK7" s="63">
        <v>8</v>
      </c>
      <c r="AL7" s="21" t="s">
        <v>825</v>
      </c>
    </row>
    <row r="8" spans="1:38" s="3" customFormat="1" ht="11.25" x14ac:dyDescent="0.2">
      <c r="A8" s="7" t="s">
        <v>804</v>
      </c>
      <c r="B8" s="34" t="s">
        <v>123</v>
      </c>
      <c r="C8" s="21">
        <v>3</v>
      </c>
      <c r="D8" s="5" t="s">
        <v>18</v>
      </c>
      <c r="E8" s="5"/>
      <c r="F8" s="77">
        <v>350797.51</v>
      </c>
      <c r="G8" s="77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5">
        <v>0.27083333333333331</v>
      </c>
      <c r="O8" s="15">
        <v>0.41666666666666669</v>
      </c>
      <c r="P8" s="17"/>
      <c r="Q8" s="17"/>
      <c r="R8" s="21"/>
      <c r="S8" s="21"/>
      <c r="T8" s="6" t="s">
        <v>140</v>
      </c>
      <c r="U8" s="6" t="s">
        <v>141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63">
        <v>4</v>
      </c>
      <c r="AL8" s="21" t="s">
        <v>825</v>
      </c>
    </row>
    <row r="9" spans="1:38" s="3" customFormat="1" ht="11.25" x14ac:dyDescent="0.2">
      <c r="A9" s="42" t="s">
        <v>805</v>
      </c>
      <c r="B9" s="42" t="s">
        <v>123</v>
      </c>
      <c r="C9" s="41">
        <v>4</v>
      </c>
      <c r="D9" s="42" t="s">
        <v>19</v>
      </c>
      <c r="E9" s="42"/>
      <c r="F9" s="78">
        <v>351150.01</v>
      </c>
      <c r="G9" s="78">
        <v>6301132.9100000001</v>
      </c>
      <c r="H9" s="42" t="s">
        <v>545</v>
      </c>
      <c r="I9" s="42" t="s">
        <v>402</v>
      </c>
      <c r="J9" s="42" t="s">
        <v>567</v>
      </c>
      <c r="K9" s="42"/>
      <c r="L9" s="42"/>
      <c r="M9" s="42"/>
      <c r="N9" s="44">
        <v>0.27083333333333331</v>
      </c>
      <c r="O9" s="44">
        <v>0.4375</v>
      </c>
      <c r="P9" s="44">
        <v>0.70833333333333337</v>
      </c>
      <c r="Q9" s="44">
        <v>0.83333333333333337</v>
      </c>
      <c r="R9" s="42"/>
      <c r="S9" s="42"/>
      <c r="T9" s="42" t="s">
        <v>142</v>
      </c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64">
        <v>4</v>
      </c>
      <c r="AL9" s="41" t="s">
        <v>825</v>
      </c>
    </row>
    <row r="10" spans="1:38" s="3" customFormat="1" ht="15" x14ac:dyDescent="0.2">
      <c r="A10" s="7" t="s">
        <v>804</v>
      </c>
      <c r="B10" s="34" t="s">
        <v>123</v>
      </c>
      <c r="C10" s="21">
        <v>5</v>
      </c>
      <c r="D10" s="5" t="s">
        <v>20</v>
      </c>
      <c r="E10" s="5"/>
      <c r="F10" s="77">
        <v>358827.31</v>
      </c>
      <c r="G10" s="77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5">
        <v>0.72916666666666663</v>
      </c>
      <c r="O10" s="15">
        <v>0.8125</v>
      </c>
      <c r="P10" s="17"/>
      <c r="Q10" s="17"/>
      <c r="R10" s="21"/>
      <c r="S10" s="27"/>
      <c r="T10" s="5" t="s">
        <v>569</v>
      </c>
      <c r="U10" s="5" t="s">
        <v>143</v>
      </c>
      <c r="V10" s="3" t="s">
        <v>145</v>
      </c>
      <c r="W10" s="5" t="s">
        <v>144</v>
      </c>
      <c r="X10" s="3" t="s">
        <v>134</v>
      </c>
      <c r="Y10" s="5" t="s">
        <v>603</v>
      </c>
      <c r="AA10" s="5"/>
      <c r="AB10" s="5"/>
      <c r="AC10" s="5"/>
      <c r="AD10" s="5"/>
      <c r="AE10" s="5"/>
      <c r="AF10" s="5"/>
      <c r="AG10" s="7"/>
      <c r="AH10" s="7"/>
      <c r="AI10" s="7"/>
      <c r="AJ10" s="7"/>
      <c r="AK10" s="63">
        <v>4</v>
      </c>
      <c r="AL10" s="21" t="s">
        <v>825</v>
      </c>
    </row>
    <row r="11" spans="1:38" s="3" customFormat="1" ht="15" x14ac:dyDescent="0.2">
      <c r="A11" s="7" t="s">
        <v>804</v>
      </c>
      <c r="B11" s="34" t="s">
        <v>123</v>
      </c>
      <c r="C11" s="21">
        <v>6</v>
      </c>
      <c r="D11" s="5" t="s">
        <v>621</v>
      </c>
      <c r="E11" s="5"/>
      <c r="F11" s="79">
        <v>348159</v>
      </c>
      <c r="G11" s="79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5">
        <v>0.25</v>
      </c>
      <c r="O11" s="15">
        <v>0.375</v>
      </c>
      <c r="P11" s="17"/>
      <c r="Q11" s="17"/>
      <c r="R11" s="21"/>
      <c r="S11" s="27"/>
      <c r="T11" s="5" t="s">
        <v>140</v>
      </c>
      <c r="U11" s="5" t="s">
        <v>141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7"/>
      <c r="AH11" s="7"/>
      <c r="AI11" s="7"/>
      <c r="AJ11" s="7"/>
      <c r="AK11" s="63">
        <v>4</v>
      </c>
      <c r="AL11" s="21" t="s">
        <v>825</v>
      </c>
    </row>
    <row r="12" spans="1:38" s="3" customFormat="1" ht="15" x14ac:dyDescent="0.2">
      <c r="A12" s="7" t="s">
        <v>804</v>
      </c>
      <c r="B12" s="34" t="s">
        <v>123</v>
      </c>
      <c r="C12" s="21">
        <v>7</v>
      </c>
      <c r="D12" s="5" t="s">
        <v>21</v>
      </c>
      <c r="E12" s="5"/>
      <c r="F12" s="77">
        <v>348018.51</v>
      </c>
      <c r="G12" s="77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5">
        <v>0.6875</v>
      </c>
      <c r="O12" s="15">
        <v>0.91666666666666663</v>
      </c>
      <c r="P12" s="17"/>
      <c r="Q12" s="17"/>
      <c r="R12" s="21"/>
      <c r="S12" s="27"/>
      <c r="T12" s="5" t="s">
        <v>146</v>
      </c>
      <c r="U12" s="5" t="s">
        <v>148</v>
      </c>
      <c r="V12" s="5" t="s">
        <v>147</v>
      </c>
      <c r="W12" s="5" t="s">
        <v>149</v>
      </c>
      <c r="X12" s="5" t="s">
        <v>635</v>
      </c>
      <c r="Y12" s="5"/>
      <c r="Z12" s="5"/>
      <c r="AA12" s="5"/>
      <c r="AB12" s="5"/>
      <c r="AC12" s="5"/>
      <c r="AD12" s="5"/>
      <c r="AE12" s="5"/>
      <c r="AF12" s="5"/>
      <c r="AG12" s="7"/>
      <c r="AH12" s="7"/>
      <c r="AI12" s="7"/>
      <c r="AJ12" s="7"/>
      <c r="AK12" s="63">
        <v>4</v>
      </c>
      <c r="AL12" s="21" t="s">
        <v>825</v>
      </c>
    </row>
    <row r="13" spans="1:38" s="3" customFormat="1" ht="11.25" x14ac:dyDescent="0.2">
      <c r="A13" s="7" t="s">
        <v>804</v>
      </c>
      <c r="B13" s="34" t="s">
        <v>125</v>
      </c>
      <c r="C13" s="21">
        <v>8</v>
      </c>
      <c r="D13" s="5" t="s">
        <v>22</v>
      </c>
      <c r="E13" s="5"/>
      <c r="F13" s="77">
        <v>341288.61</v>
      </c>
      <c r="G13" s="77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5">
        <v>0.70833333333333337</v>
      </c>
      <c r="O13" s="15">
        <v>0.875</v>
      </c>
      <c r="P13" s="17"/>
      <c r="Q13" s="17"/>
      <c r="R13" s="21"/>
      <c r="S13" s="21"/>
      <c r="T13" s="5" t="s">
        <v>150</v>
      </c>
      <c r="U13" s="5" t="s">
        <v>569</v>
      </c>
      <c r="V13" s="5" t="s">
        <v>151</v>
      </c>
      <c r="W13" s="5" t="s">
        <v>152</v>
      </c>
      <c r="X13" s="5" t="s">
        <v>205</v>
      </c>
      <c r="Y13" s="5" t="s">
        <v>397</v>
      </c>
      <c r="Z13" s="5" t="s">
        <v>206</v>
      </c>
      <c r="AA13" s="5" t="s">
        <v>323</v>
      </c>
      <c r="AB13" s="5"/>
      <c r="AC13" s="5"/>
      <c r="AD13" s="5"/>
      <c r="AE13" s="5"/>
      <c r="AF13" s="5"/>
      <c r="AG13" s="7"/>
      <c r="AH13" s="7"/>
      <c r="AI13" s="7"/>
      <c r="AJ13" s="7"/>
      <c r="AK13" s="63">
        <v>4</v>
      </c>
      <c r="AL13" s="21" t="s">
        <v>825</v>
      </c>
    </row>
    <row r="14" spans="1:38" s="3" customFormat="1" ht="11.25" x14ac:dyDescent="0.2">
      <c r="A14" s="7" t="s">
        <v>804</v>
      </c>
      <c r="B14" s="34" t="s">
        <v>125</v>
      </c>
      <c r="C14" s="21">
        <v>9</v>
      </c>
      <c r="D14" s="5" t="s">
        <v>23</v>
      </c>
      <c r="E14" s="5"/>
      <c r="F14" s="77">
        <v>336791.45</v>
      </c>
      <c r="G14" s="77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5">
        <v>0.25</v>
      </c>
      <c r="O14" s="15">
        <v>0.375</v>
      </c>
      <c r="P14" s="17"/>
      <c r="Q14" s="17"/>
      <c r="R14" s="21"/>
      <c r="S14" s="21"/>
      <c r="T14" s="7" t="s">
        <v>131</v>
      </c>
      <c r="U14" s="7" t="s">
        <v>140</v>
      </c>
      <c r="V14" s="7" t="s">
        <v>139</v>
      </c>
      <c r="W14" s="7" t="s">
        <v>153</v>
      </c>
      <c r="X14" s="7" t="s">
        <v>395</v>
      </c>
      <c r="Y14" s="7" t="s">
        <v>154</v>
      </c>
      <c r="Z14" s="7" t="s">
        <v>396</v>
      </c>
      <c r="AA14" s="7" t="s">
        <v>261</v>
      </c>
      <c r="AB14" s="5"/>
      <c r="AC14" s="5"/>
      <c r="AD14" s="5"/>
      <c r="AE14" s="5"/>
      <c r="AF14" s="5"/>
      <c r="AG14" s="7"/>
      <c r="AH14" s="7"/>
      <c r="AI14" s="7"/>
      <c r="AJ14" s="7"/>
      <c r="AK14" s="63">
        <v>10</v>
      </c>
      <c r="AL14" s="21" t="s">
        <v>825</v>
      </c>
    </row>
    <row r="15" spans="1:38" s="3" customFormat="1" ht="11.25" x14ac:dyDescent="0.2">
      <c r="A15" s="7" t="s">
        <v>804</v>
      </c>
      <c r="B15" s="34" t="s">
        <v>123</v>
      </c>
      <c r="C15" s="21">
        <v>10</v>
      </c>
      <c r="D15" s="5" t="s">
        <v>24</v>
      </c>
      <c r="E15" s="5"/>
      <c r="F15" s="77">
        <v>353788.28</v>
      </c>
      <c r="G15" s="77">
        <v>6280015.0499999998</v>
      </c>
      <c r="H15" s="9" t="s">
        <v>548</v>
      </c>
      <c r="I15" s="5" t="s">
        <v>879</v>
      </c>
      <c r="J15" s="5" t="s">
        <v>572</v>
      </c>
      <c r="K15" s="5"/>
      <c r="L15" s="5"/>
      <c r="M15" s="12"/>
      <c r="N15" s="15">
        <v>0.625</v>
      </c>
      <c r="O15" s="15">
        <v>0.9375</v>
      </c>
      <c r="P15" s="17"/>
      <c r="Q15" s="17"/>
      <c r="R15" s="21"/>
      <c r="S15" s="21"/>
      <c r="T15" s="7" t="s">
        <v>155</v>
      </c>
      <c r="U15" s="7" t="s">
        <v>157</v>
      </c>
      <c r="V15" s="7" t="s">
        <v>156</v>
      </c>
      <c r="W15" s="7" t="s">
        <v>158</v>
      </c>
      <c r="X15" s="7" t="s">
        <v>159</v>
      </c>
      <c r="Y15" s="7" t="s">
        <v>160</v>
      </c>
      <c r="Z15" s="7" t="s">
        <v>161</v>
      </c>
      <c r="AA15" s="7" t="s">
        <v>162</v>
      </c>
      <c r="AB15" s="7" t="s">
        <v>163</v>
      </c>
      <c r="AC15" s="7" t="s">
        <v>164</v>
      </c>
      <c r="AD15" s="5" t="s">
        <v>290</v>
      </c>
      <c r="AE15" s="8" t="s">
        <v>878</v>
      </c>
      <c r="AF15" s="5"/>
      <c r="AG15" s="7"/>
      <c r="AH15" s="7"/>
      <c r="AI15" s="7"/>
      <c r="AJ15" s="7"/>
      <c r="AK15" s="63">
        <v>10</v>
      </c>
      <c r="AL15" s="21" t="s">
        <v>825</v>
      </c>
    </row>
    <row r="16" spans="1:38" s="3" customFormat="1" ht="15" x14ac:dyDescent="0.2">
      <c r="A16" s="7" t="s">
        <v>804</v>
      </c>
      <c r="B16" s="34" t="s">
        <v>123</v>
      </c>
      <c r="C16" s="21">
        <v>11</v>
      </c>
      <c r="D16" s="5" t="s">
        <v>25</v>
      </c>
      <c r="E16" s="5"/>
      <c r="F16" s="77">
        <v>347012.18</v>
      </c>
      <c r="G16" s="77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5">
        <v>0.66666666666666663</v>
      </c>
      <c r="O16" s="15">
        <v>0.875</v>
      </c>
      <c r="P16" s="17"/>
      <c r="Q16" s="17"/>
      <c r="R16" s="21"/>
      <c r="S16" s="27"/>
      <c r="T16" s="7" t="s">
        <v>165</v>
      </c>
      <c r="U16" s="7" t="s">
        <v>166</v>
      </c>
      <c r="W16" s="7"/>
      <c r="X16" s="5"/>
      <c r="Y16" s="5"/>
      <c r="Z16" s="5"/>
      <c r="AA16" s="5"/>
      <c r="AB16" s="5"/>
      <c r="AC16" s="5"/>
      <c r="AD16" s="5"/>
      <c r="AE16" s="5"/>
      <c r="AF16" s="5"/>
      <c r="AG16" s="7"/>
      <c r="AH16" s="7"/>
      <c r="AI16" s="7"/>
      <c r="AJ16" s="7"/>
      <c r="AK16" s="63">
        <v>6</v>
      </c>
      <c r="AL16" s="21" t="s">
        <v>825</v>
      </c>
    </row>
    <row r="17" spans="1:38" s="3" customFormat="1" ht="15" x14ac:dyDescent="0.2">
      <c r="A17" s="7" t="s">
        <v>804</v>
      </c>
      <c r="B17" s="34" t="s">
        <v>125</v>
      </c>
      <c r="C17" s="21">
        <v>12</v>
      </c>
      <c r="D17" s="5" t="s">
        <v>26</v>
      </c>
      <c r="E17" s="5"/>
      <c r="F17" s="77">
        <v>346484.64</v>
      </c>
      <c r="G17" s="77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5">
        <v>0.6875</v>
      </c>
      <c r="O17" s="15">
        <v>0.89583333333333337</v>
      </c>
      <c r="P17" s="17"/>
      <c r="Q17" s="17"/>
      <c r="R17" s="21"/>
      <c r="S17" s="27"/>
      <c r="T17" s="5" t="s">
        <v>574</v>
      </c>
      <c r="U17" s="3" t="s">
        <v>595</v>
      </c>
      <c r="V17" s="5" t="s">
        <v>303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7"/>
      <c r="AH17" s="7"/>
      <c r="AI17" s="7"/>
      <c r="AJ17" s="7"/>
      <c r="AK17" s="63">
        <v>8</v>
      </c>
      <c r="AL17" s="21" t="s">
        <v>825</v>
      </c>
    </row>
    <row r="18" spans="1:38" s="3" customFormat="1" ht="11.25" x14ac:dyDescent="0.2">
      <c r="A18" s="7" t="s">
        <v>804</v>
      </c>
      <c r="B18" s="34" t="s">
        <v>123</v>
      </c>
      <c r="C18" s="21">
        <v>13</v>
      </c>
      <c r="D18" s="5" t="s">
        <v>27</v>
      </c>
      <c r="E18" s="5"/>
      <c r="F18" s="77">
        <v>352693.84</v>
      </c>
      <c r="G18" s="77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5">
        <v>0.27083333333333331</v>
      </c>
      <c r="O18" s="15">
        <v>0.45833333333333331</v>
      </c>
      <c r="P18" s="17"/>
      <c r="Q18" s="17"/>
      <c r="R18" s="21"/>
      <c r="S18" s="21"/>
      <c r="T18" s="5" t="s">
        <v>168</v>
      </c>
      <c r="U18" s="5" t="s">
        <v>169</v>
      </c>
      <c r="V18" s="5" t="s">
        <v>170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7"/>
      <c r="AH18" s="7"/>
      <c r="AI18" s="7"/>
      <c r="AJ18" s="7"/>
      <c r="AK18" s="63">
        <v>6</v>
      </c>
      <c r="AL18" s="21" t="s">
        <v>825</v>
      </c>
    </row>
    <row r="19" spans="1:38" s="3" customFormat="1" ht="11.25" x14ac:dyDescent="0.2">
      <c r="A19" s="7" t="s">
        <v>804</v>
      </c>
      <c r="B19" s="34" t="s">
        <v>123</v>
      </c>
      <c r="C19" s="21">
        <v>14</v>
      </c>
      <c r="D19" s="5" t="s">
        <v>657</v>
      </c>
      <c r="E19" s="5"/>
      <c r="F19" s="77">
        <v>339895.55</v>
      </c>
      <c r="G19" s="77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5">
        <v>0.70833333333333337</v>
      </c>
      <c r="O19" s="15">
        <v>0.89583333333333337</v>
      </c>
      <c r="P19" s="17"/>
      <c r="Q19" s="17"/>
      <c r="R19" s="21"/>
      <c r="S19" s="21"/>
      <c r="T19" s="5" t="s">
        <v>171</v>
      </c>
      <c r="U19" s="5" t="s">
        <v>614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7"/>
      <c r="AH19" s="7"/>
      <c r="AI19" s="7"/>
      <c r="AJ19" s="7"/>
      <c r="AK19" s="63">
        <v>4</v>
      </c>
      <c r="AL19" s="21" t="s">
        <v>825</v>
      </c>
    </row>
    <row r="20" spans="1:38" s="3" customFormat="1" ht="11.25" x14ac:dyDescent="0.2">
      <c r="A20" s="7" t="s">
        <v>804</v>
      </c>
      <c r="B20" s="34" t="s">
        <v>123</v>
      </c>
      <c r="C20" s="21">
        <v>15</v>
      </c>
      <c r="D20" s="5" t="s">
        <v>28</v>
      </c>
      <c r="E20" s="5"/>
      <c r="F20" s="77">
        <v>341476.72</v>
      </c>
      <c r="G20" s="77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5">
        <v>0.70833333333333337</v>
      </c>
      <c r="O20" s="15">
        <v>0.875</v>
      </c>
      <c r="P20" s="17"/>
      <c r="Q20" s="17"/>
      <c r="R20" s="21"/>
      <c r="S20" s="21"/>
      <c r="T20" s="5" t="s">
        <v>172</v>
      </c>
      <c r="U20" s="5" t="s">
        <v>173</v>
      </c>
      <c r="V20" s="5" t="s">
        <v>174</v>
      </c>
      <c r="W20" s="5" t="s">
        <v>175</v>
      </c>
      <c r="X20" s="5"/>
      <c r="Y20" s="5"/>
      <c r="Z20" s="5"/>
      <c r="AA20" s="5"/>
      <c r="AB20" s="5"/>
      <c r="AC20" s="5"/>
      <c r="AD20" s="5"/>
      <c r="AE20" s="5"/>
      <c r="AF20" s="5"/>
      <c r="AG20" s="7"/>
      <c r="AH20" s="7"/>
      <c r="AI20" s="7"/>
      <c r="AJ20" s="7"/>
      <c r="AK20" s="63">
        <v>5</v>
      </c>
      <c r="AL20" s="21" t="s">
        <v>825</v>
      </c>
    </row>
    <row r="21" spans="1:38" s="16" customFormat="1" ht="11.25" x14ac:dyDescent="0.2">
      <c r="A21" s="42" t="s">
        <v>805</v>
      </c>
      <c r="B21" s="46" t="s">
        <v>123</v>
      </c>
      <c r="C21" s="41">
        <v>16</v>
      </c>
      <c r="D21" s="38" t="s">
        <v>29</v>
      </c>
      <c r="E21" s="38"/>
      <c r="F21" s="80">
        <v>342804.63</v>
      </c>
      <c r="G21" s="80">
        <v>6297184.5300000003</v>
      </c>
      <c r="H21" s="43" t="s">
        <v>550</v>
      </c>
      <c r="I21" s="38" t="s">
        <v>413</v>
      </c>
      <c r="J21" s="38" t="s">
        <v>571</v>
      </c>
      <c r="K21" s="38"/>
      <c r="L21" s="38"/>
      <c r="M21" s="40"/>
      <c r="N21" s="44">
        <v>0.6875</v>
      </c>
      <c r="O21" s="44">
        <v>0.91666666666666663</v>
      </c>
      <c r="P21" s="47"/>
      <c r="Q21" s="47"/>
      <c r="R21" s="41"/>
      <c r="S21" s="41"/>
      <c r="T21" s="38" t="s">
        <v>176</v>
      </c>
      <c r="U21" s="38" t="s">
        <v>177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42"/>
      <c r="AH21" s="42"/>
      <c r="AI21" s="42"/>
      <c r="AJ21" s="42"/>
      <c r="AK21" s="65"/>
      <c r="AL21" s="41" t="s">
        <v>825</v>
      </c>
    </row>
    <row r="22" spans="1:38" s="3" customFormat="1" ht="11.25" x14ac:dyDescent="0.2">
      <c r="A22" s="7" t="s">
        <v>804</v>
      </c>
      <c r="B22" s="34" t="s">
        <v>125</v>
      </c>
      <c r="C22" s="21">
        <v>17</v>
      </c>
      <c r="D22" s="5" t="s">
        <v>108</v>
      </c>
      <c r="E22" s="5"/>
      <c r="F22" s="77">
        <v>346390.48</v>
      </c>
      <c r="G22" s="77">
        <v>6299487.7000000002</v>
      </c>
      <c r="H22" s="9" t="s">
        <v>549</v>
      </c>
      <c r="I22" s="5" t="s">
        <v>925</v>
      </c>
      <c r="J22" s="5" t="s">
        <v>573</v>
      </c>
      <c r="K22" s="5" t="s">
        <v>570</v>
      </c>
      <c r="L22" s="5"/>
      <c r="M22" s="12"/>
      <c r="N22" s="15">
        <v>0.27083333333333331</v>
      </c>
      <c r="O22" s="15">
        <v>0.91666666666666663</v>
      </c>
      <c r="P22" s="17"/>
      <c r="Q22" s="17"/>
      <c r="R22" s="21"/>
      <c r="S22" s="21"/>
      <c r="T22" s="5" t="s">
        <v>178</v>
      </c>
      <c r="U22" s="5" t="s">
        <v>180</v>
      </c>
      <c r="V22" s="5" t="s">
        <v>181</v>
      </c>
      <c r="W22" s="5" t="s">
        <v>179</v>
      </c>
      <c r="X22" s="7" t="s">
        <v>772</v>
      </c>
      <c r="Y22" s="5" t="s">
        <v>182</v>
      </c>
      <c r="Z22" s="7"/>
      <c r="AA22" s="5"/>
      <c r="AB22" s="5"/>
      <c r="AC22" s="5"/>
      <c r="AD22" s="5"/>
      <c r="AE22" s="5"/>
      <c r="AF22" s="7"/>
      <c r="AG22" s="7"/>
      <c r="AH22" s="7"/>
      <c r="AI22" s="7"/>
      <c r="AJ22" s="7"/>
      <c r="AK22" s="63">
        <v>4</v>
      </c>
      <c r="AL22" s="21" t="s">
        <v>825</v>
      </c>
    </row>
    <row r="23" spans="1:38" s="3" customFormat="1" ht="11.25" x14ac:dyDescent="0.2">
      <c r="A23" s="7" t="s">
        <v>804</v>
      </c>
      <c r="B23" s="34" t="s">
        <v>123</v>
      </c>
      <c r="C23" s="21">
        <v>18</v>
      </c>
      <c r="D23" s="5" t="s">
        <v>658</v>
      </c>
      <c r="E23" s="5"/>
      <c r="F23" s="77">
        <v>340430.44</v>
      </c>
      <c r="G23" s="77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5">
        <v>0.70833333333333337</v>
      </c>
      <c r="O23" s="15">
        <v>0.85416666666666663</v>
      </c>
      <c r="P23" s="17"/>
      <c r="Q23" s="17"/>
      <c r="R23" s="21"/>
      <c r="S23" s="21"/>
      <c r="T23" s="5" t="s">
        <v>243</v>
      </c>
      <c r="U23" s="5" t="s">
        <v>576</v>
      </c>
      <c r="V23" s="5" t="s">
        <v>184</v>
      </c>
      <c r="W23" s="5" t="s">
        <v>185</v>
      </c>
      <c r="X23" s="5" t="s">
        <v>186</v>
      </c>
      <c r="Y23" s="5" t="s">
        <v>187</v>
      </c>
      <c r="Z23" s="5" t="s">
        <v>608</v>
      </c>
      <c r="AB23" s="5"/>
      <c r="AC23" s="5"/>
      <c r="AD23" s="5"/>
      <c r="AE23" s="5"/>
      <c r="AF23" s="5"/>
      <c r="AG23" s="7"/>
      <c r="AH23" s="7"/>
      <c r="AI23" s="7"/>
      <c r="AJ23" s="7"/>
      <c r="AK23" s="63">
        <v>3</v>
      </c>
      <c r="AL23" s="21" t="s">
        <v>825</v>
      </c>
    </row>
    <row r="24" spans="1:38" s="3" customFormat="1" ht="11.25" x14ac:dyDescent="0.2">
      <c r="A24" s="7" t="s">
        <v>804</v>
      </c>
      <c r="B24" s="34" t="s">
        <v>123</v>
      </c>
      <c r="C24" s="21">
        <v>19</v>
      </c>
      <c r="D24" s="5" t="s">
        <v>30</v>
      </c>
      <c r="E24" s="5"/>
      <c r="F24" s="77">
        <v>347000.49</v>
      </c>
      <c r="G24" s="77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5">
        <v>0.72916666666666663</v>
      </c>
      <c r="O24" s="15">
        <v>0.875</v>
      </c>
      <c r="P24" s="17"/>
      <c r="Q24" s="17"/>
      <c r="R24" s="21"/>
      <c r="S24" s="21"/>
      <c r="T24" s="5" t="s">
        <v>188</v>
      </c>
      <c r="U24" s="5" t="s">
        <v>189</v>
      </c>
      <c r="V24" s="5" t="s">
        <v>190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7"/>
      <c r="AH24" s="7"/>
      <c r="AI24" s="7"/>
      <c r="AJ24" s="7"/>
      <c r="AK24" s="63">
        <v>4</v>
      </c>
      <c r="AL24" s="21" t="s">
        <v>825</v>
      </c>
    </row>
    <row r="25" spans="1:38" s="3" customFormat="1" ht="11.25" x14ac:dyDescent="0.2">
      <c r="A25" s="7" t="s">
        <v>804</v>
      </c>
      <c r="B25" s="34" t="s">
        <v>123</v>
      </c>
      <c r="C25" s="21">
        <v>20</v>
      </c>
      <c r="D25" s="5" t="s">
        <v>31</v>
      </c>
      <c r="E25" s="5"/>
      <c r="F25" s="77">
        <v>347019.32</v>
      </c>
      <c r="G25" s="77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5">
        <v>0.66666666666666663</v>
      </c>
      <c r="O25" s="15">
        <v>0.85416666666666663</v>
      </c>
      <c r="P25" s="17"/>
      <c r="Q25" s="17"/>
      <c r="R25" s="21"/>
      <c r="S25" s="21"/>
      <c r="T25" s="5" t="s">
        <v>191</v>
      </c>
      <c r="U25" s="5" t="s">
        <v>192</v>
      </c>
      <c r="V25" s="5" t="s">
        <v>193</v>
      </c>
      <c r="W25" s="5" t="s">
        <v>194</v>
      </c>
      <c r="X25" s="5"/>
      <c r="Y25" s="5"/>
      <c r="Z25" s="5"/>
      <c r="AA25" s="5"/>
      <c r="AB25" s="5"/>
      <c r="AC25" s="5"/>
      <c r="AD25" s="5"/>
      <c r="AE25" s="5"/>
      <c r="AF25" s="5"/>
      <c r="AG25" s="7"/>
      <c r="AH25" s="7"/>
      <c r="AI25" s="7"/>
      <c r="AJ25" s="7"/>
      <c r="AK25" s="63">
        <v>4</v>
      </c>
      <c r="AL25" s="21" t="s">
        <v>825</v>
      </c>
    </row>
    <row r="26" spans="1:38" s="3" customFormat="1" ht="11.25" x14ac:dyDescent="0.2">
      <c r="A26" s="7" t="s">
        <v>804</v>
      </c>
      <c r="B26" s="34" t="s">
        <v>125</v>
      </c>
      <c r="C26" s="21">
        <v>21</v>
      </c>
      <c r="D26" s="5" t="s">
        <v>32</v>
      </c>
      <c r="E26" s="5"/>
      <c r="F26" s="77">
        <v>353951.48</v>
      </c>
      <c r="G26" s="77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5">
        <v>0.29166666666666669</v>
      </c>
      <c r="O26" s="15">
        <v>0.39583333333333331</v>
      </c>
      <c r="P26" s="17"/>
      <c r="Q26" s="17"/>
      <c r="R26" s="21"/>
      <c r="S26" s="21"/>
      <c r="T26" s="5" t="s">
        <v>195</v>
      </c>
      <c r="U26" s="5" t="s">
        <v>202</v>
      </c>
      <c r="V26" s="5" t="s">
        <v>721</v>
      </c>
      <c r="W26" s="5" t="s">
        <v>764</v>
      </c>
      <c r="X26" s="5" t="s">
        <v>765</v>
      </c>
      <c r="Y26" s="5"/>
      <c r="Z26" s="5"/>
      <c r="AA26" s="5"/>
      <c r="AB26" s="5"/>
      <c r="AC26" s="5"/>
      <c r="AD26" s="5"/>
      <c r="AE26" s="5"/>
      <c r="AF26" s="5"/>
      <c r="AG26" s="7"/>
      <c r="AH26" s="7"/>
      <c r="AI26" s="7"/>
      <c r="AJ26" s="7"/>
      <c r="AK26" s="63">
        <v>4</v>
      </c>
      <c r="AL26" s="21" t="s">
        <v>825</v>
      </c>
    </row>
    <row r="27" spans="1:38" s="3" customFormat="1" ht="15" x14ac:dyDescent="0.2">
      <c r="A27" s="7" t="s">
        <v>804</v>
      </c>
      <c r="B27" s="34" t="s">
        <v>123</v>
      </c>
      <c r="C27" s="21">
        <v>22</v>
      </c>
      <c r="D27" s="5" t="s">
        <v>33</v>
      </c>
      <c r="E27" s="5"/>
      <c r="F27" s="77">
        <v>352636.54</v>
      </c>
      <c r="G27" s="77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5">
        <v>0.25</v>
      </c>
      <c r="O27" s="15">
        <v>0.45833333333333331</v>
      </c>
      <c r="P27" s="17"/>
      <c r="Q27" s="17"/>
      <c r="R27" s="21"/>
      <c r="S27" s="27"/>
      <c r="T27" s="5" t="s">
        <v>136</v>
      </c>
      <c r="U27" s="5" t="s">
        <v>196</v>
      </c>
      <c r="V27" s="5" t="s">
        <v>197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7"/>
      <c r="AH27" s="7"/>
      <c r="AI27" s="7"/>
      <c r="AJ27" s="7"/>
      <c r="AK27" s="63">
        <v>5</v>
      </c>
      <c r="AL27" s="21" t="s">
        <v>825</v>
      </c>
    </row>
    <row r="28" spans="1:38" s="3" customFormat="1" ht="11.25" x14ac:dyDescent="0.2">
      <c r="A28" s="7" t="s">
        <v>804</v>
      </c>
      <c r="B28" s="34" t="s">
        <v>123</v>
      </c>
      <c r="C28" s="21">
        <v>23</v>
      </c>
      <c r="D28" s="5" t="s">
        <v>34</v>
      </c>
      <c r="E28" s="5"/>
      <c r="F28" s="77">
        <v>339764.44</v>
      </c>
      <c r="G28" s="77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5">
        <v>0.72916666666666663</v>
      </c>
      <c r="O28" s="15">
        <v>0.875</v>
      </c>
      <c r="P28" s="17"/>
      <c r="Q28" s="17"/>
      <c r="R28" s="21"/>
      <c r="S28" s="21"/>
      <c r="T28" s="5" t="s">
        <v>198</v>
      </c>
      <c r="U28" s="5" t="s">
        <v>143</v>
      </c>
      <c r="V28" s="5" t="s">
        <v>199</v>
      </c>
      <c r="W28" s="5" t="s">
        <v>202</v>
      </c>
      <c r="X28" s="5" t="s">
        <v>200</v>
      </c>
      <c r="Y28" s="5" t="s">
        <v>201</v>
      </c>
      <c r="Z28" s="5"/>
      <c r="AA28" s="5"/>
      <c r="AB28" s="5"/>
      <c r="AC28" s="5"/>
      <c r="AD28" s="5"/>
      <c r="AE28" s="5"/>
      <c r="AF28" s="5"/>
      <c r="AG28" s="7"/>
      <c r="AH28" s="7"/>
      <c r="AI28" s="7"/>
      <c r="AJ28" s="7"/>
      <c r="AK28" s="63">
        <v>4</v>
      </c>
      <c r="AL28" s="21" t="s">
        <v>825</v>
      </c>
    </row>
    <row r="29" spans="1:38" s="3" customFormat="1" ht="11.25" x14ac:dyDescent="0.2">
      <c r="A29" s="7" t="s">
        <v>804</v>
      </c>
      <c r="B29" s="34" t="s">
        <v>123</v>
      </c>
      <c r="C29" s="21">
        <v>26</v>
      </c>
      <c r="D29" s="5" t="s">
        <v>113</v>
      </c>
      <c r="E29" s="5" t="s">
        <v>112</v>
      </c>
      <c r="F29" s="77">
        <v>341400.3</v>
      </c>
      <c r="G29" s="77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5">
        <v>0.27083333333333331</v>
      </c>
      <c r="O29" s="15">
        <v>0.41666666666666669</v>
      </c>
      <c r="P29" s="17"/>
      <c r="Q29" s="17"/>
      <c r="R29" s="21"/>
      <c r="S29" s="21"/>
      <c r="T29" s="5" t="s">
        <v>131</v>
      </c>
      <c r="U29" s="5" t="s">
        <v>140</v>
      </c>
      <c r="V29" s="5" t="s">
        <v>203</v>
      </c>
      <c r="W29" s="5" t="s">
        <v>153</v>
      </c>
      <c r="X29" s="5" t="s">
        <v>204</v>
      </c>
      <c r="Y29" s="5" t="s">
        <v>139</v>
      </c>
      <c r="Z29" s="14"/>
      <c r="AA29" s="14"/>
      <c r="AB29" s="14"/>
      <c r="AC29" s="5"/>
      <c r="AD29" s="5"/>
      <c r="AE29" s="5"/>
      <c r="AF29" s="5"/>
      <c r="AG29" s="7"/>
      <c r="AH29" s="7"/>
      <c r="AI29" s="7"/>
      <c r="AJ29" s="7"/>
      <c r="AK29" s="63">
        <v>5</v>
      </c>
      <c r="AL29" s="21" t="s">
        <v>825</v>
      </c>
    </row>
    <row r="30" spans="1:38" s="3" customFormat="1" ht="11.25" x14ac:dyDescent="0.2">
      <c r="A30" s="7" t="s">
        <v>804</v>
      </c>
      <c r="B30" s="34" t="s">
        <v>123</v>
      </c>
      <c r="C30" s="21">
        <v>28</v>
      </c>
      <c r="D30" s="5" t="s">
        <v>35</v>
      </c>
      <c r="E30" s="5"/>
      <c r="F30" s="77">
        <v>346955.88</v>
      </c>
      <c r="G30" s="77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5">
        <v>0.29166666666666669</v>
      </c>
      <c r="O30" s="15">
        <v>0.375</v>
      </c>
      <c r="P30" s="17"/>
      <c r="Q30" s="17"/>
      <c r="R30" s="21"/>
      <c r="S30" s="21"/>
      <c r="T30" s="5" t="s">
        <v>131</v>
      </c>
      <c r="U30" s="5" t="s">
        <v>133</v>
      </c>
      <c r="V30" s="5" t="s">
        <v>203</v>
      </c>
      <c r="W30" s="5" t="s">
        <v>204</v>
      </c>
      <c r="X30" s="5" t="s">
        <v>139</v>
      </c>
      <c r="Y30" s="5" t="s">
        <v>135</v>
      </c>
      <c r="Z30" s="5"/>
      <c r="AA30" s="5"/>
      <c r="AB30" s="5"/>
      <c r="AC30" s="5"/>
      <c r="AD30" s="5"/>
      <c r="AE30" s="5"/>
      <c r="AF30" s="5"/>
      <c r="AG30" s="7"/>
      <c r="AH30" s="7"/>
      <c r="AI30" s="7"/>
      <c r="AJ30" s="7"/>
      <c r="AK30" s="63">
        <v>4</v>
      </c>
      <c r="AL30" s="21" t="s">
        <v>825</v>
      </c>
    </row>
    <row r="31" spans="1:38" s="3" customFormat="1" ht="11.25" x14ac:dyDescent="0.2">
      <c r="A31" s="7" t="s">
        <v>804</v>
      </c>
      <c r="B31" s="34" t="s">
        <v>125</v>
      </c>
      <c r="C31" s="21">
        <v>29</v>
      </c>
      <c r="D31" s="5" t="s">
        <v>36</v>
      </c>
      <c r="E31" s="5"/>
      <c r="F31" s="77">
        <v>346891.96</v>
      </c>
      <c r="G31" s="77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5">
        <v>0.70833333333333337</v>
      </c>
      <c r="O31" s="15">
        <v>0.85416666666666663</v>
      </c>
      <c r="P31" s="17"/>
      <c r="Q31" s="17"/>
      <c r="R31" s="21"/>
      <c r="S31" s="21"/>
      <c r="T31" s="5" t="s">
        <v>323</v>
      </c>
      <c r="U31" s="5" t="s">
        <v>150</v>
      </c>
      <c r="V31" s="5" t="s">
        <v>569</v>
      </c>
      <c r="W31" s="5" t="s">
        <v>205</v>
      </c>
      <c r="X31" s="5" t="s">
        <v>151</v>
      </c>
      <c r="Y31" s="5" t="s">
        <v>397</v>
      </c>
      <c r="Z31" s="8" t="s">
        <v>579</v>
      </c>
      <c r="AA31" s="5" t="s">
        <v>678</v>
      </c>
      <c r="AB31" s="5"/>
      <c r="AC31" s="5"/>
      <c r="AD31" s="5"/>
      <c r="AE31" s="5"/>
      <c r="AF31" s="5"/>
      <c r="AG31" s="7"/>
      <c r="AH31" s="7"/>
      <c r="AI31" s="7"/>
      <c r="AJ31" s="7"/>
      <c r="AK31" s="63">
        <v>3</v>
      </c>
      <c r="AL31" s="21" t="s">
        <v>825</v>
      </c>
    </row>
    <row r="32" spans="1:38" s="3" customFormat="1" ht="11.25" x14ac:dyDescent="0.2">
      <c r="A32" s="42" t="s">
        <v>805</v>
      </c>
      <c r="B32" s="42" t="s">
        <v>123</v>
      </c>
      <c r="C32" s="41">
        <v>30</v>
      </c>
      <c r="D32" s="42" t="s">
        <v>37</v>
      </c>
      <c r="E32" s="42"/>
      <c r="F32" s="78">
        <v>351578.64</v>
      </c>
      <c r="G32" s="78">
        <v>6297138.3799999999</v>
      </c>
      <c r="H32" s="42" t="s">
        <v>551</v>
      </c>
      <c r="I32" s="42" t="s">
        <v>421</v>
      </c>
      <c r="J32" s="42" t="s">
        <v>566</v>
      </c>
      <c r="K32" s="42"/>
      <c r="L32" s="42"/>
      <c r="M32" s="42"/>
      <c r="N32" s="44">
        <v>0.29166666666666669</v>
      </c>
      <c r="O32" s="44">
        <v>0.41666666666666669</v>
      </c>
      <c r="P32" s="42"/>
      <c r="Q32" s="42"/>
      <c r="R32" s="42"/>
      <c r="S32" s="42"/>
      <c r="T32" s="42" t="s">
        <v>195</v>
      </c>
      <c r="U32" s="42" t="s">
        <v>202</v>
      </c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64">
        <v>4</v>
      </c>
      <c r="AL32" s="41" t="s">
        <v>825</v>
      </c>
    </row>
    <row r="33" spans="1:38" s="3" customFormat="1" ht="11.25" x14ac:dyDescent="0.2">
      <c r="A33" s="7" t="s">
        <v>804</v>
      </c>
      <c r="B33" s="34" t="s">
        <v>125</v>
      </c>
      <c r="C33" s="21">
        <v>31</v>
      </c>
      <c r="D33" s="5" t="s">
        <v>38</v>
      </c>
      <c r="E33" s="5"/>
      <c r="F33" s="77">
        <v>336767.86</v>
      </c>
      <c r="G33" s="77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5">
        <v>0.6875</v>
      </c>
      <c r="O33" s="15">
        <v>0.91666666666666663</v>
      </c>
      <c r="P33" s="17"/>
      <c r="Q33" s="17"/>
      <c r="R33" s="21"/>
      <c r="S33" s="21"/>
      <c r="T33" s="5" t="s">
        <v>323</v>
      </c>
      <c r="U33" s="5" t="s">
        <v>150</v>
      </c>
      <c r="V33" s="5" t="s">
        <v>569</v>
      </c>
      <c r="W33" s="5" t="s">
        <v>152</v>
      </c>
      <c r="X33" s="5" t="s">
        <v>503</v>
      </c>
      <c r="Y33" s="5" t="s">
        <v>206</v>
      </c>
      <c r="Z33" s="5" t="s">
        <v>504</v>
      </c>
      <c r="AA33" s="5"/>
      <c r="AB33" s="5"/>
      <c r="AC33" s="5"/>
      <c r="AD33" s="5"/>
      <c r="AE33" s="5"/>
      <c r="AF33" s="5"/>
      <c r="AG33" s="7"/>
      <c r="AH33" s="7"/>
      <c r="AI33" s="7"/>
      <c r="AJ33" s="7"/>
      <c r="AK33" s="63">
        <v>4</v>
      </c>
      <c r="AL33" s="21" t="s">
        <v>825</v>
      </c>
    </row>
    <row r="34" spans="1:38" s="3" customFormat="1" ht="15" x14ac:dyDescent="0.2">
      <c r="A34" s="7" t="s">
        <v>804</v>
      </c>
      <c r="B34" s="34" t="s">
        <v>123</v>
      </c>
      <c r="C34" s="21">
        <v>32</v>
      </c>
      <c r="D34" s="5" t="s">
        <v>39</v>
      </c>
      <c r="E34" s="5"/>
      <c r="F34" s="77">
        <v>339866.56</v>
      </c>
      <c r="G34" s="77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5">
        <v>0.70833333333333337</v>
      </c>
      <c r="O34" s="15">
        <v>0.91666666666666663</v>
      </c>
      <c r="P34" s="17"/>
      <c r="Q34" s="17"/>
      <c r="R34" s="21"/>
      <c r="S34" s="27"/>
      <c r="T34" s="5" t="s">
        <v>171</v>
      </c>
      <c r="U34" s="5" t="s">
        <v>207</v>
      </c>
      <c r="V34" s="5" t="s">
        <v>208</v>
      </c>
      <c r="W34" s="5" t="s">
        <v>614</v>
      </c>
      <c r="X34" s="5"/>
      <c r="Y34" s="5"/>
      <c r="Z34" s="5"/>
      <c r="AA34" s="5"/>
      <c r="AB34" s="5"/>
      <c r="AC34" s="5"/>
      <c r="AD34" s="5"/>
      <c r="AE34" s="5"/>
      <c r="AF34" s="5"/>
      <c r="AG34" s="7"/>
      <c r="AH34" s="7"/>
      <c r="AI34" s="7"/>
      <c r="AJ34" s="7"/>
      <c r="AK34" s="63">
        <v>3</v>
      </c>
      <c r="AL34" s="21" t="s">
        <v>825</v>
      </c>
    </row>
    <row r="35" spans="1:38" s="3" customFormat="1" ht="11.25" x14ac:dyDescent="0.2">
      <c r="A35" s="7" t="s">
        <v>804</v>
      </c>
      <c r="B35" s="34" t="s">
        <v>123</v>
      </c>
      <c r="C35" s="21">
        <v>33</v>
      </c>
      <c r="D35" s="5" t="s">
        <v>40</v>
      </c>
      <c r="E35" s="5"/>
      <c r="F35" s="77">
        <v>337048.2</v>
      </c>
      <c r="G35" s="77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5">
        <v>0.27083333333333331</v>
      </c>
      <c r="O35" s="15">
        <v>0.35416666666666669</v>
      </c>
      <c r="P35" s="17"/>
      <c r="Q35" s="17"/>
      <c r="R35" s="21"/>
      <c r="S35" s="21"/>
      <c r="T35" s="5" t="s">
        <v>209</v>
      </c>
      <c r="U35" s="5" t="s">
        <v>132</v>
      </c>
      <c r="V35" s="5" t="s">
        <v>133</v>
      </c>
      <c r="W35" s="5" t="s">
        <v>210</v>
      </c>
      <c r="X35" s="5" t="s">
        <v>134</v>
      </c>
      <c r="Y35" s="5" t="s">
        <v>135</v>
      </c>
      <c r="Z35" s="5"/>
      <c r="AA35" s="5"/>
      <c r="AB35" s="5"/>
      <c r="AC35" s="5"/>
      <c r="AD35" s="5"/>
      <c r="AE35" s="5"/>
      <c r="AF35" s="5"/>
      <c r="AG35" s="7"/>
      <c r="AH35" s="7"/>
      <c r="AI35" s="7"/>
      <c r="AJ35" s="7"/>
      <c r="AK35" s="63">
        <v>3</v>
      </c>
      <c r="AL35" s="21" t="s">
        <v>825</v>
      </c>
    </row>
    <row r="36" spans="1:38" s="16" customFormat="1" ht="11.25" x14ac:dyDescent="0.2">
      <c r="A36" s="42" t="s">
        <v>805</v>
      </c>
      <c r="B36" s="46" t="s">
        <v>123</v>
      </c>
      <c r="C36" s="41">
        <v>34</v>
      </c>
      <c r="D36" s="38" t="s">
        <v>41</v>
      </c>
      <c r="E36" s="38"/>
      <c r="F36" s="80">
        <v>335557.61</v>
      </c>
      <c r="G36" s="80">
        <v>6298194.6900000004</v>
      </c>
      <c r="H36" s="43" t="s">
        <v>552</v>
      </c>
      <c r="I36" s="38" t="s">
        <v>425</v>
      </c>
      <c r="J36" s="38" t="s">
        <v>566</v>
      </c>
      <c r="K36" s="38"/>
      <c r="L36" s="38"/>
      <c r="M36" s="40"/>
      <c r="N36" s="44">
        <v>0.27083333333333331</v>
      </c>
      <c r="O36" s="44">
        <v>0.35416666666666669</v>
      </c>
      <c r="P36" s="47"/>
      <c r="Q36" s="47"/>
      <c r="R36" s="41"/>
      <c r="S36" s="41"/>
      <c r="T36" s="38" t="s">
        <v>209</v>
      </c>
      <c r="U36" s="38" t="s">
        <v>132</v>
      </c>
      <c r="V36" s="38" t="s">
        <v>133</v>
      </c>
      <c r="W36" s="38" t="s">
        <v>134</v>
      </c>
      <c r="X36" s="38" t="s">
        <v>135</v>
      </c>
      <c r="Y36" s="38"/>
      <c r="Z36" s="38"/>
      <c r="AA36" s="38"/>
      <c r="AB36" s="38"/>
      <c r="AC36" s="38"/>
      <c r="AD36" s="38"/>
      <c r="AE36" s="38"/>
      <c r="AF36" s="38"/>
      <c r="AG36" s="42"/>
      <c r="AH36" s="42"/>
      <c r="AI36" s="42"/>
      <c r="AJ36" s="42"/>
      <c r="AK36" s="65"/>
      <c r="AL36" s="41" t="s">
        <v>825</v>
      </c>
    </row>
    <row r="37" spans="1:38" s="3" customFormat="1" ht="15" x14ac:dyDescent="0.2">
      <c r="A37" s="7" t="s">
        <v>804</v>
      </c>
      <c r="B37" s="34" t="s">
        <v>123</v>
      </c>
      <c r="C37" s="21">
        <v>35</v>
      </c>
      <c r="D37" s="5" t="s">
        <v>42</v>
      </c>
      <c r="E37" s="5"/>
      <c r="F37" s="77">
        <v>338158.27</v>
      </c>
      <c r="G37" s="77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5">
        <v>0.27083333333333331</v>
      </c>
      <c r="O37" s="15">
        <v>0.375</v>
      </c>
      <c r="P37" s="17"/>
      <c r="Q37" s="17"/>
      <c r="R37" s="21"/>
      <c r="S37" s="27"/>
      <c r="T37" s="5" t="s">
        <v>209</v>
      </c>
      <c r="U37" s="5" t="s">
        <v>132</v>
      </c>
      <c r="V37" s="5" t="s">
        <v>133</v>
      </c>
      <c r="W37" s="5" t="s">
        <v>210</v>
      </c>
      <c r="X37" s="5" t="s">
        <v>134</v>
      </c>
      <c r="Y37" s="5" t="s">
        <v>135</v>
      </c>
      <c r="AA37" s="5"/>
      <c r="AB37" s="5"/>
      <c r="AC37" s="5"/>
      <c r="AD37" s="5"/>
      <c r="AE37" s="5"/>
      <c r="AF37" s="5"/>
      <c r="AG37" s="7"/>
      <c r="AH37" s="7"/>
      <c r="AI37" s="7"/>
      <c r="AJ37" s="7"/>
      <c r="AK37" s="63">
        <v>5</v>
      </c>
      <c r="AL37" s="21" t="s">
        <v>825</v>
      </c>
    </row>
    <row r="38" spans="1:38" s="3" customFormat="1" ht="15" x14ac:dyDescent="0.2">
      <c r="A38" s="7" t="s">
        <v>804</v>
      </c>
      <c r="B38" s="34" t="s">
        <v>125</v>
      </c>
      <c r="C38" s="21">
        <v>36</v>
      </c>
      <c r="D38" s="5" t="s">
        <v>43</v>
      </c>
      <c r="E38" s="5"/>
      <c r="F38" s="77">
        <v>350940.52</v>
      </c>
      <c r="G38" s="77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5">
        <v>0.25</v>
      </c>
      <c r="O38" s="15">
        <v>0.41666666666666669</v>
      </c>
      <c r="P38" s="17"/>
      <c r="Q38" s="17"/>
      <c r="R38" s="21"/>
      <c r="S38" s="27"/>
      <c r="T38" s="5" t="s">
        <v>212</v>
      </c>
      <c r="U38" s="5" t="s">
        <v>131</v>
      </c>
      <c r="V38" s="5" t="s">
        <v>132</v>
      </c>
      <c r="W38" s="5" t="s">
        <v>133</v>
      </c>
      <c r="X38" s="5" t="s">
        <v>139</v>
      </c>
      <c r="Y38" s="5" t="s">
        <v>134</v>
      </c>
      <c r="Z38" s="5" t="s">
        <v>135</v>
      </c>
      <c r="AA38" s="5" t="s">
        <v>511</v>
      </c>
      <c r="AB38" s="5" t="s">
        <v>603</v>
      </c>
      <c r="AC38" s="5" t="s">
        <v>578</v>
      </c>
      <c r="AD38" s="5"/>
      <c r="AE38" s="7"/>
      <c r="AF38" s="14"/>
      <c r="AG38" s="14"/>
      <c r="AH38" s="14"/>
      <c r="AI38" s="14"/>
      <c r="AJ38" s="10"/>
      <c r="AK38" s="63">
        <v>4</v>
      </c>
      <c r="AL38" s="21" t="s">
        <v>825</v>
      </c>
    </row>
    <row r="39" spans="1:38" s="3" customFormat="1" ht="11.25" x14ac:dyDescent="0.2">
      <c r="A39" s="7" t="s">
        <v>804</v>
      </c>
      <c r="B39" s="34" t="s">
        <v>125</v>
      </c>
      <c r="C39" s="21">
        <v>38</v>
      </c>
      <c r="D39" s="5" t="s">
        <v>44</v>
      </c>
      <c r="E39" s="5"/>
      <c r="F39" s="77">
        <v>353932.95</v>
      </c>
      <c r="G39" s="77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5">
        <v>0.27083333333333331</v>
      </c>
      <c r="O39" s="15">
        <v>0.35416666666666669</v>
      </c>
      <c r="P39" s="17"/>
      <c r="Q39" s="17"/>
      <c r="R39" s="21"/>
      <c r="S39" s="21"/>
      <c r="T39" s="5" t="s">
        <v>213</v>
      </c>
      <c r="U39" s="5" t="s">
        <v>596</v>
      </c>
      <c r="V39" s="5" t="s">
        <v>214</v>
      </c>
      <c r="W39" s="5"/>
      <c r="X39" s="5"/>
      <c r="Y39" s="5"/>
      <c r="Z39" s="5"/>
      <c r="AA39" s="5"/>
      <c r="AB39" s="5"/>
      <c r="AC39" s="5"/>
      <c r="AD39" s="5"/>
      <c r="AE39" s="5"/>
      <c r="AF39" s="5"/>
      <c r="AG39" s="7"/>
      <c r="AH39" s="7"/>
      <c r="AI39" s="7"/>
      <c r="AJ39" s="7"/>
      <c r="AK39" s="63">
        <v>2</v>
      </c>
      <c r="AL39" s="21" t="s">
        <v>825</v>
      </c>
    </row>
    <row r="40" spans="1:38" s="3" customFormat="1" ht="11.25" x14ac:dyDescent="0.2">
      <c r="A40" s="42" t="s">
        <v>805</v>
      </c>
      <c r="B40" s="42" t="s">
        <v>123</v>
      </c>
      <c r="C40" s="41">
        <v>40</v>
      </c>
      <c r="D40" s="42" t="s">
        <v>45</v>
      </c>
      <c r="E40" s="42"/>
      <c r="F40" s="78">
        <v>342809.34</v>
      </c>
      <c r="G40" s="78">
        <v>6306823.6399999997</v>
      </c>
      <c r="H40" s="42" t="s">
        <v>553</v>
      </c>
      <c r="I40" s="42" t="s">
        <v>429</v>
      </c>
      <c r="J40" s="42" t="s">
        <v>573</v>
      </c>
      <c r="K40" s="42"/>
      <c r="L40" s="42"/>
      <c r="M40" s="42"/>
      <c r="N40" s="44">
        <v>0.25</v>
      </c>
      <c r="O40" s="44">
        <v>0.41666666666666669</v>
      </c>
      <c r="P40" s="44">
        <v>0.72916666666666663</v>
      </c>
      <c r="Q40" s="44">
        <v>0.85416666666666663</v>
      </c>
      <c r="R40" s="42"/>
      <c r="S40" s="42"/>
      <c r="T40" s="42" t="s">
        <v>215</v>
      </c>
      <c r="U40" s="42" t="s">
        <v>216</v>
      </c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64">
        <v>4</v>
      </c>
      <c r="AL40" s="41" t="s">
        <v>825</v>
      </c>
    </row>
    <row r="41" spans="1:38" s="3" customFormat="1" ht="11.25" x14ac:dyDescent="0.2">
      <c r="A41" s="7" t="s">
        <v>804</v>
      </c>
      <c r="B41" s="34" t="s">
        <v>123</v>
      </c>
      <c r="C41" s="21">
        <v>41</v>
      </c>
      <c r="D41" s="5" t="s">
        <v>46</v>
      </c>
      <c r="E41" s="5"/>
      <c r="F41" s="77">
        <v>346825.39</v>
      </c>
      <c r="G41" s="77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5">
        <v>0.625</v>
      </c>
      <c r="O41" s="15">
        <v>0.85416666666666663</v>
      </c>
      <c r="P41" s="17"/>
      <c r="Q41" s="17"/>
      <c r="R41" s="21"/>
      <c r="S41" s="21"/>
      <c r="T41" s="5" t="s">
        <v>217</v>
      </c>
      <c r="U41" s="5" t="s">
        <v>220</v>
      </c>
      <c r="V41" s="5" t="s">
        <v>262</v>
      </c>
      <c r="W41" s="5" t="s">
        <v>264</v>
      </c>
      <c r="X41" s="5" t="s">
        <v>221</v>
      </c>
      <c r="Y41" s="5" t="s">
        <v>218</v>
      </c>
      <c r="Z41" s="5" t="s">
        <v>219</v>
      </c>
      <c r="AA41" s="3" t="s">
        <v>605</v>
      </c>
      <c r="AB41" s="3" t="s">
        <v>773</v>
      </c>
      <c r="AC41" s="5"/>
      <c r="AD41" s="5"/>
      <c r="AE41" s="5"/>
      <c r="AF41" s="5"/>
      <c r="AG41" s="7"/>
      <c r="AH41" s="7"/>
      <c r="AI41" s="7"/>
      <c r="AJ41" s="7"/>
      <c r="AK41" s="63">
        <v>8</v>
      </c>
      <c r="AL41" s="21" t="s">
        <v>825</v>
      </c>
    </row>
    <row r="42" spans="1:38" s="16" customFormat="1" ht="11.25" x14ac:dyDescent="0.2">
      <c r="A42" s="42" t="s">
        <v>805</v>
      </c>
      <c r="B42" s="46" t="s">
        <v>123</v>
      </c>
      <c r="C42" s="41">
        <v>43</v>
      </c>
      <c r="D42" s="38" t="s">
        <v>47</v>
      </c>
      <c r="E42" s="38"/>
      <c r="F42" s="80">
        <v>343858.5</v>
      </c>
      <c r="G42" s="80">
        <v>6298610.71</v>
      </c>
      <c r="H42" s="43" t="s">
        <v>549</v>
      </c>
      <c r="I42" s="38" t="s">
        <v>431</v>
      </c>
      <c r="J42" s="38" t="s">
        <v>575</v>
      </c>
      <c r="K42" s="38"/>
      <c r="L42" s="38"/>
      <c r="M42" s="40"/>
      <c r="N42" s="44">
        <v>0.72916666666666663</v>
      </c>
      <c r="O42" s="44">
        <v>0.89583333333333337</v>
      </c>
      <c r="P42" s="47"/>
      <c r="Q42" s="47"/>
      <c r="R42" s="41"/>
      <c r="S42" s="41"/>
      <c r="T42" s="38" t="s">
        <v>222</v>
      </c>
      <c r="U42" s="38" t="s">
        <v>223</v>
      </c>
      <c r="V42" s="38" t="s">
        <v>224</v>
      </c>
      <c r="W42" s="38" t="s">
        <v>225</v>
      </c>
      <c r="X42" s="38"/>
      <c r="Y42" s="38"/>
      <c r="Z42" s="38"/>
      <c r="AA42" s="38"/>
      <c r="AB42" s="38"/>
      <c r="AC42" s="38"/>
      <c r="AD42" s="38"/>
      <c r="AE42" s="38"/>
      <c r="AF42" s="38"/>
      <c r="AG42" s="42"/>
      <c r="AH42" s="42"/>
      <c r="AI42" s="42"/>
      <c r="AJ42" s="42"/>
      <c r="AK42" s="65"/>
      <c r="AL42" s="41" t="s">
        <v>825</v>
      </c>
    </row>
    <row r="43" spans="1:38" s="3" customFormat="1" ht="11.25" x14ac:dyDescent="0.2">
      <c r="A43" s="7" t="s">
        <v>804</v>
      </c>
      <c r="B43" s="34" t="s">
        <v>123</v>
      </c>
      <c r="C43" s="21">
        <v>44</v>
      </c>
      <c r="D43" s="5" t="s">
        <v>671</v>
      </c>
      <c r="E43" s="5"/>
      <c r="F43" s="77">
        <v>341476.72</v>
      </c>
      <c r="G43" s="77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5">
        <v>0.75</v>
      </c>
      <c r="O43" s="15">
        <v>0.89583333333333337</v>
      </c>
      <c r="P43" s="17"/>
      <c r="Q43" s="17"/>
      <c r="R43" s="21"/>
      <c r="S43" s="21"/>
      <c r="T43" s="5" t="s">
        <v>226</v>
      </c>
      <c r="U43" s="5" t="s">
        <v>227</v>
      </c>
      <c r="V43" s="5" t="s">
        <v>228</v>
      </c>
      <c r="W43" s="5"/>
      <c r="X43" s="5"/>
      <c r="Y43" s="5"/>
      <c r="Z43" s="5"/>
      <c r="AA43" s="5"/>
      <c r="AB43" s="5"/>
      <c r="AC43" s="5"/>
      <c r="AD43" s="5"/>
      <c r="AE43" s="5"/>
      <c r="AF43" s="5"/>
      <c r="AG43" s="7"/>
      <c r="AH43" s="7"/>
      <c r="AI43" s="7"/>
      <c r="AJ43" s="7"/>
      <c r="AK43" s="63">
        <v>3</v>
      </c>
      <c r="AL43" s="21" t="s">
        <v>825</v>
      </c>
    </row>
    <row r="44" spans="1:38" s="3" customFormat="1" ht="11.25" x14ac:dyDescent="0.2">
      <c r="A44" s="7" t="s">
        <v>804</v>
      </c>
      <c r="B44" s="34" t="s">
        <v>123</v>
      </c>
      <c r="C44" s="21">
        <v>45</v>
      </c>
      <c r="D44" s="5" t="s">
        <v>659</v>
      </c>
      <c r="E44" s="5"/>
      <c r="F44" s="77">
        <v>342703.58</v>
      </c>
      <c r="G44" s="77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5">
        <v>0.75</v>
      </c>
      <c r="O44" s="15">
        <v>0.89583333333333337</v>
      </c>
      <c r="P44" s="17"/>
      <c r="Q44" s="17"/>
      <c r="R44" s="21"/>
      <c r="S44" s="21"/>
      <c r="T44" s="5" t="s">
        <v>229</v>
      </c>
      <c r="U44" s="5" t="s">
        <v>230</v>
      </c>
      <c r="V44" s="5" t="s">
        <v>226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7"/>
      <c r="AH44" s="7"/>
      <c r="AI44" s="7"/>
      <c r="AJ44" s="7"/>
      <c r="AK44" s="63">
        <v>2</v>
      </c>
      <c r="AL44" s="21" t="s">
        <v>825</v>
      </c>
    </row>
    <row r="45" spans="1:38" s="3" customFormat="1" ht="11.25" x14ac:dyDescent="0.2">
      <c r="A45" s="7" t="s">
        <v>804</v>
      </c>
      <c r="B45" s="34" t="s">
        <v>123</v>
      </c>
      <c r="C45" s="21">
        <v>47</v>
      </c>
      <c r="D45" s="5" t="s">
        <v>48</v>
      </c>
      <c r="E45" s="5"/>
      <c r="F45" s="77">
        <v>347157.73</v>
      </c>
      <c r="G45" s="77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5">
        <v>0.29166666666666669</v>
      </c>
      <c r="O45" s="15">
        <v>0.41666666666666669</v>
      </c>
      <c r="P45" s="17"/>
      <c r="Q45" s="17"/>
      <c r="R45" s="21"/>
      <c r="S45" s="21"/>
      <c r="T45" s="5" t="s">
        <v>231</v>
      </c>
      <c r="U45" s="5" t="s">
        <v>232</v>
      </c>
      <c r="V45" s="5" t="s">
        <v>581</v>
      </c>
      <c r="W45" s="5"/>
      <c r="X45" s="5"/>
      <c r="Y45" s="5"/>
      <c r="Z45" s="5"/>
      <c r="AA45" s="5"/>
      <c r="AB45" s="5"/>
      <c r="AC45" s="5"/>
      <c r="AD45" s="5"/>
      <c r="AE45" s="5"/>
      <c r="AF45" s="5"/>
      <c r="AG45" s="7"/>
      <c r="AH45" s="7"/>
      <c r="AI45" s="7"/>
      <c r="AJ45" s="7"/>
      <c r="AK45" s="63">
        <v>4</v>
      </c>
      <c r="AL45" s="21" t="s">
        <v>825</v>
      </c>
    </row>
    <row r="46" spans="1:38" s="3" customFormat="1" ht="11.25" x14ac:dyDescent="0.2">
      <c r="A46" s="42" t="s">
        <v>805</v>
      </c>
      <c r="B46" s="42" t="s">
        <v>123</v>
      </c>
      <c r="C46" s="41">
        <v>48</v>
      </c>
      <c r="D46" s="42" t="s">
        <v>49</v>
      </c>
      <c r="E46" s="42"/>
      <c r="F46" s="78">
        <v>351474.58</v>
      </c>
      <c r="G46" s="78">
        <v>6297091.5199999996</v>
      </c>
      <c r="H46" s="42" t="s">
        <v>551</v>
      </c>
      <c r="I46" s="42" t="s">
        <v>434</v>
      </c>
      <c r="J46" s="42" t="s">
        <v>571</v>
      </c>
      <c r="K46" s="42"/>
      <c r="L46" s="42"/>
      <c r="M46" s="42"/>
      <c r="N46" s="44">
        <v>0.72916666666666663</v>
      </c>
      <c r="O46" s="44">
        <v>0.85416666666666663</v>
      </c>
      <c r="P46" s="42"/>
      <c r="Q46" s="42"/>
      <c r="R46" s="42"/>
      <c r="S46" s="42"/>
      <c r="T46" s="42" t="s">
        <v>233</v>
      </c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64">
        <v>4</v>
      </c>
      <c r="AL46" s="41" t="s">
        <v>825</v>
      </c>
    </row>
    <row r="47" spans="1:38" s="3" customFormat="1" ht="11.25" x14ac:dyDescent="0.2">
      <c r="A47" s="7" t="s">
        <v>804</v>
      </c>
      <c r="B47" s="34" t="s">
        <v>125</v>
      </c>
      <c r="C47" s="21">
        <v>49</v>
      </c>
      <c r="D47" s="5" t="s">
        <v>50</v>
      </c>
      <c r="E47" s="5"/>
      <c r="F47" s="77">
        <v>341499.35</v>
      </c>
      <c r="G47" s="77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5">
        <v>0.72916666666666663</v>
      </c>
      <c r="O47" s="15">
        <v>0.85416666666666663</v>
      </c>
      <c r="P47" s="17"/>
      <c r="Q47" s="17"/>
      <c r="R47" s="21"/>
      <c r="S47" s="21"/>
      <c r="T47" s="5" t="s">
        <v>231</v>
      </c>
      <c r="U47" s="5" t="s">
        <v>232</v>
      </c>
      <c r="V47" s="5" t="s">
        <v>645</v>
      </c>
      <c r="W47" s="5"/>
      <c r="X47" s="5"/>
      <c r="Y47" s="5"/>
      <c r="Z47" s="5"/>
      <c r="AA47" s="5"/>
      <c r="AB47" s="5"/>
      <c r="AC47" s="5"/>
      <c r="AD47" s="5"/>
      <c r="AE47" s="5"/>
      <c r="AF47" s="5"/>
      <c r="AG47" s="7"/>
      <c r="AH47" s="7"/>
      <c r="AI47" s="7"/>
      <c r="AJ47" s="7"/>
      <c r="AK47" s="63">
        <v>4</v>
      </c>
      <c r="AL47" s="21" t="s">
        <v>825</v>
      </c>
    </row>
    <row r="48" spans="1:38" s="16" customFormat="1" ht="11.25" x14ac:dyDescent="0.2">
      <c r="A48" s="42" t="s">
        <v>805</v>
      </c>
      <c r="B48" s="46" t="s">
        <v>123</v>
      </c>
      <c r="C48" s="41">
        <v>51</v>
      </c>
      <c r="D48" s="38" t="s">
        <v>51</v>
      </c>
      <c r="E48" s="38"/>
      <c r="F48" s="80">
        <v>350264.77</v>
      </c>
      <c r="G48" s="80">
        <v>6291205</v>
      </c>
      <c r="H48" s="43" t="s">
        <v>555</v>
      </c>
      <c r="I48" s="38" t="s">
        <v>436</v>
      </c>
      <c r="J48" s="38" t="s">
        <v>571</v>
      </c>
      <c r="K48" s="38"/>
      <c r="L48" s="38"/>
      <c r="M48" s="40"/>
      <c r="N48" s="44">
        <v>0.70833333333333337</v>
      </c>
      <c r="O48" s="44">
        <v>0.89583333333333337</v>
      </c>
      <c r="P48" s="47"/>
      <c r="Q48" s="47"/>
      <c r="R48" s="41"/>
      <c r="S48" s="41"/>
      <c r="T48" s="38" t="s">
        <v>234</v>
      </c>
      <c r="U48" s="38" t="s">
        <v>236</v>
      </c>
      <c r="V48" s="38" t="s">
        <v>232</v>
      </c>
      <c r="W48" s="38" t="s">
        <v>235</v>
      </c>
      <c r="X48" s="38" t="s">
        <v>510</v>
      </c>
      <c r="Y48" s="38"/>
      <c r="Z48" s="48"/>
      <c r="AA48" s="48"/>
      <c r="AB48" s="48"/>
      <c r="AC48" s="48"/>
      <c r="AD48" s="48"/>
      <c r="AE48" s="48"/>
      <c r="AF48" s="38"/>
      <c r="AG48" s="42"/>
      <c r="AH48" s="42"/>
      <c r="AI48" s="42"/>
      <c r="AJ48" s="42"/>
      <c r="AK48" s="65"/>
      <c r="AL48" s="41" t="s">
        <v>825</v>
      </c>
    </row>
    <row r="49" spans="1:38" s="3" customFormat="1" ht="11.25" x14ac:dyDescent="0.2">
      <c r="A49" s="7" t="s">
        <v>804</v>
      </c>
      <c r="B49" s="34" t="s">
        <v>123</v>
      </c>
      <c r="C49" s="21">
        <v>52</v>
      </c>
      <c r="D49" s="5" t="s">
        <v>52</v>
      </c>
      <c r="E49" s="5"/>
      <c r="F49" s="77">
        <v>353937.33</v>
      </c>
      <c r="G49" s="77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5">
        <v>0.72916666666666663</v>
      </c>
      <c r="O49" s="15">
        <v>0.875</v>
      </c>
      <c r="P49" s="17"/>
      <c r="Q49" s="17"/>
      <c r="R49" s="21"/>
      <c r="S49" s="21"/>
      <c r="T49" s="5" t="s">
        <v>357</v>
      </c>
      <c r="U49" s="5" t="s">
        <v>506</v>
      </c>
      <c r="V49" s="5" t="s">
        <v>239</v>
      </c>
      <c r="W49" s="5" t="s">
        <v>358</v>
      </c>
      <c r="X49" s="5" t="s">
        <v>582</v>
      </c>
      <c r="Y49" s="5"/>
      <c r="AA49" s="14"/>
      <c r="AB49" s="14"/>
      <c r="AC49" s="14"/>
      <c r="AD49" s="14"/>
      <c r="AE49" s="14"/>
      <c r="AF49" s="14"/>
      <c r="AG49" s="7"/>
      <c r="AH49" s="7"/>
      <c r="AI49" s="7"/>
      <c r="AJ49" s="7"/>
      <c r="AK49" s="63">
        <v>4</v>
      </c>
      <c r="AL49" s="21" t="s">
        <v>825</v>
      </c>
    </row>
    <row r="50" spans="1:38" s="3" customFormat="1" ht="11.25" x14ac:dyDescent="0.2">
      <c r="A50" s="42" t="s">
        <v>805</v>
      </c>
      <c r="B50" s="42" t="s">
        <v>123</v>
      </c>
      <c r="C50" s="41">
        <v>53</v>
      </c>
      <c r="D50" s="42" t="s">
        <v>53</v>
      </c>
      <c r="E50" s="42"/>
      <c r="F50" s="78">
        <v>348617.96</v>
      </c>
      <c r="G50" s="78">
        <v>6297033.2999999998</v>
      </c>
      <c r="H50" s="42" t="s">
        <v>551</v>
      </c>
      <c r="I50" s="42" t="s">
        <v>437</v>
      </c>
      <c r="J50" s="42" t="s">
        <v>575</v>
      </c>
      <c r="K50" s="42"/>
      <c r="L50" s="42"/>
      <c r="M50" s="42"/>
      <c r="N50" s="44">
        <v>0.70833333333333337</v>
      </c>
      <c r="O50" s="44">
        <v>0.875</v>
      </c>
      <c r="P50" s="44"/>
      <c r="Q50" s="44"/>
      <c r="R50" s="42"/>
      <c r="S50" s="42"/>
      <c r="T50" s="42" t="s">
        <v>241</v>
      </c>
      <c r="U50" s="42" t="s">
        <v>244</v>
      </c>
      <c r="V50" s="42" t="s">
        <v>242</v>
      </c>
      <c r="W50" s="42" t="s">
        <v>245</v>
      </c>
      <c r="X50" s="42" t="s">
        <v>243</v>
      </c>
      <c r="Y50" s="42" t="s">
        <v>514</v>
      </c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64">
        <v>4</v>
      </c>
      <c r="AL50" s="41" t="s">
        <v>825</v>
      </c>
    </row>
    <row r="51" spans="1:38" s="3" customFormat="1" ht="11.25" x14ac:dyDescent="0.2">
      <c r="A51" s="7" t="s">
        <v>804</v>
      </c>
      <c r="B51" s="34" t="s">
        <v>125</v>
      </c>
      <c r="C51" s="21">
        <v>54</v>
      </c>
      <c r="D51" s="5" t="s">
        <v>54</v>
      </c>
      <c r="E51" s="5"/>
      <c r="F51" s="77">
        <v>347212.36</v>
      </c>
      <c r="G51" s="77">
        <v>6304169.3300000001</v>
      </c>
      <c r="H51" s="9" t="s">
        <v>554</v>
      </c>
      <c r="I51" s="5" t="s">
        <v>880</v>
      </c>
      <c r="J51" s="5" t="s">
        <v>567</v>
      </c>
      <c r="K51" s="6" t="s">
        <v>572</v>
      </c>
      <c r="L51" s="6"/>
      <c r="M51" s="13"/>
      <c r="N51" s="15">
        <v>0.70833333333333337</v>
      </c>
      <c r="O51" s="15">
        <v>0.89583333333333337</v>
      </c>
      <c r="P51" s="17"/>
      <c r="Q51" s="17"/>
      <c r="R51" s="21"/>
      <c r="S51" s="21"/>
      <c r="T51" s="5" t="s">
        <v>246</v>
      </c>
      <c r="U51" s="5" t="s">
        <v>247</v>
      </c>
      <c r="V51" s="5" t="s">
        <v>248</v>
      </c>
      <c r="W51" s="5" t="s">
        <v>877</v>
      </c>
      <c r="X51" s="5"/>
      <c r="Y51" s="5"/>
      <c r="Z51" s="5"/>
      <c r="AA51" s="5"/>
      <c r="AB51" s="5"/>
      <c r="AC51" s="5"/>
      <c r="AD51" s="5"/>
      <c r="AE51" s="5"/>
      <c r="AF51" s="5"/>
      <c r="AG51" s="7"/>
      <c r="AH51" s="7"/>
      <c r="AI51" s="7"/>
      <c r="AJ51" s="7"/>
      <c r="AK51" s="63">
        <v>5</v>
      </c>
      <c r="AL51" s="21" t="s">
        <v>825</v>
      </c>
    </row>
    <row r="52" spans="1:38" s="3" customFormat="1" ht="11.25" x14ac:dyDescent="0.2">
      <c r="A52" s="7" t="s">
        <v>804</v>
      </c>
      <c r="B52" s="34" t="s">
        <v>123</v>
      </c>
      <c r="C52" s="21">
        <v>55</v>
      </c>
      <c r="D52" s="5" t="s">
        <v>55</v>
      </c>
      <c r="E52" s="5"/>
      <c r="F52" s="77">
        <v>352657.16</v>
      </c>
      <c r="G52" s="77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5">
        <v>0.27083333333333331</v>
      </c>
      <c r="O52" s="15">
        <v>0.39583333333333331</v>
      </c>
      <c r="P52" s="17"/>
      <c r="Q52" s="17"/>
      <c r="R52" s="21"/>
      <c r="S52" s="21"/>
      <c r="T52" s="5" t="s">
        <v>249</v>
      </c>
      <c r="U52" s="5" t="s">
        <v>250</v>
      </c>
      <c r="V52" s="5" t="s">
        <v>674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7"/>
      <c r="AH52" s="7"/>
      <c r="AI52" s="7"/>
      <c r="AJ52" s="7"/>
      <c r="AK52" s="63">
        <v>3</v>
      </c>
      <c r="AL52" s="21" t="s">
        <v>825</v>
      </c>
    </row>
    <row r="53" spans="1:38" s="3" customFormat="1" ht="11.25" x14ac:dyDescent="0.2">
      <c r="A53" s="42" t="s">
        <v>805</v>
      </c>
      <c r="B53" s="42" t="s">
        <v>123</v>
      </c>
      <c r="C53" s="41">
        <v>56</v>
      </c>
      <c r="D53" s="42" t="s">
        <v>56</v>
      </c>
      <c r="E53" s="42"/>
      <c r="F53" s="78">
        <v>346025.17</v>
      </c>
      <c r="G53" s="78">
        <v>6296416.5199999996</v>
      </c>
      <c r="H53" s="42" t="s">
        <v>549</v>
      </c>
      <c r="I53" s="42" t="s">
        <v>439</v>
      </c>
      <c r="J53" s="42" t="s">
        <v>575</v>
      </c>
      <c r="K53" s="42"/>
      <c r="L53" s="42"/>
      <c r="M53" s="42"/>
      <c r="N53" s="44">
        <v>0.27083333333333331</v>
      </c>
      <c r="O53" s="44">
        <v>0.41666666666666669</v>
      </c>
      <c r="P53" s="44">
        <v>0.70833333333333337</v>
      </c>
      <c r="Q53" s="44">
        <v>0.83333333333333337</v>
      </c>
      <c r="R53" s="42"/>
      <c r="S53" s="42"/>
      <c r="T53" s="42" t="s">
        <v>241</v>
      </c>
      <c r="U53" s="42" t="s">
        <v>244</v>
      </c>
      <c r="V53" s="42" t="s">
        <v>242</v>
      </c>
      <c r="W53" s="42" t="s">
        <v>245</v>
      </c>
      <c r="X53" s="42" t="s">
        <v>243</v>
      </c>
      <c r="Y53" s="42" t="s">
        <v>514</v>
      </c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64">
        <v>3</v>
      </c>
      <c r="AL53" s="41" t="s">
        <v>825</v>
      </c>
    </row>
    <row r="54" spans="1:38" s="3" customFormat="1" ht="11.25" x14ac:dyDescent="0.2">
      <c r="A54" s="7" t="s">
        <v>804</v>
      </c>
      <c r="B54" s="34" t="s">
        <v>123</v>
      </c>
      <c r="C54" s="21">
        <v>57</v>
      </c>
      <c r="D54" s="5" t="s">
        <v>110</v>
      </c>
      <c r="E54" s="5" t="s">
        <v>111</v>
      </c>
      <c r="F54" s="77">
        <v>351574.8</v>
      </c>
      <c r="G54" s="77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5">
        <v>0.66666666666666663</v>
      </c>
      <c r="O54" s="15">
        <v>0.89583333333333337</v>
      </c>
      <c r="P54" s="17"/>
      <c r="Q54" s="17"/>
      <c r="R54" s="21"/>
      <c r="S54" s="21"/>
      <c r="T54" s="5" t="s">
        <v>251</v>
      </c>
      <c r="U54" s="5" t="s">
        <v>253</v>
      </c>
      <c r="V54" s="5" t="s">
        <v>254</v>
      </c>
      <c r="W54" s="5" t="s">
        <v>257</v>
      </c>
      <c r="X54" s="5" t="s">
        <v>252</v>
      </c>
      <c r="Y54" s="5" t="s">
        <v>255</v>
      </c>
      <c r="Z54" s="5" t="s">
        <v>256</v>
      </c>
      <c r="AA54" s="5" t="s">
        <v>515</v>
      </c>
      <c r="AB54" s="5" t="s">
        <v>607</v>
      </c>
      <c r="AC54" s="5" t="s">
        <v>683</v>
      </c>
      <c r="AD54" s="5"/>
      <c r="AE54" s="5"/>
      <c r="AF54" s="5"/>
      <c r="AG54" s="7"/>
      <c r="AH54" s="7"/>
      <c r="AI54" s="7"/>
      <c r="AJ54" s="7"/>
      <c r="AK54" s="63">
        <v>3</v>
      </c>
      <c r="AL54" s="21" t="s">
        <v>825</v>
      </c>
    </row>
    <row r="55" spans="1:38" s="3" customFormat="1" ht="11.25" x14ac:dyDescent="0.2">
      <c r="A55" s="42" t="s">
        <v>805</v>
      </c>
      <c r="B55" s="42" t="s">
        <v>123</v>
      </c>
      <c r="C55" s="41">
        <v>58</v>
      </c>
      <c r="D55" s="42" t="s">
        <v>57</v>
      </c>
      <c r="E55" s="42"/>
      <c r="F55" s="78">
        <v>353356.59</v>
      </c>
      <c r="G55" s="78">
        <v>6294384.4500000002</v>
      </c>
      <c r="H55" s="42" t="s">
        <v>556</v>
      </c>
      <c r="I55" s="42" t="s">
        <v>440</v>
      </c>
      <c r="J55" s="42" t="s">
        <v>566</v>
      </c>
      <c r="K55" s="42"/>
      <c r="L55" s="42"/>
      <c r="M55" s="42"/>
      <c r="N55" s="44"/>
      <c r="O55" s="44"/>
      <c r="P55" s="44"/>
      <c r="Q55" s="44"/>
      <c r="R55" s="42"/>
      <c r="S55" s="42"/>
      <c r="T55" s="42" t="s">
        <v>260</v>
      </c>
      <c r="U55" s="42" t="s">
        <v>258</v>
      </c>
      <c r="V55" s="42" t="s">
        <v>259</v>
      </c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64">
        <v>3</v>
      </c>
      <c r="AL55" s="41" t="s">
        <v>825</v>
      </c>
    </row>
    <row r="56" spans="1:38" s="3" customFormat="1" ht="11.25" x14ac:dyDescent="0.2">
      <c r="A56" s="7" t="s">
        <v>804</v>
      </c>
      <c r="B56" s="34" t="s">
        <v>123</v>
      </c>
      <c r="C56" s="21">
        <v>59</v>
      </c>
      <c r="D56" s="5" t="s">
        <v>58</v>
      </c>
      <c r="E56" s="5"/>
      <c r="F56" s="77">
        <v>350150.29</v>
      </c>
      <c r="G56" s="77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5">
        <v>0.27083333333333331</v>
      </c>
      <c r="O56" s="15">
        <v>0.875</v>
      </c>
      <c r="P56" s="17"/>
      <c r="Q56" s="17"/>
      <c r="R56" s="21"/>
      <c r="S56" s="21"/>
      <c r="T56" s="5" t="s">
        <v>236</v>
      </c>
      <c r="U56" s="5" t="s">
        <v>508</v>
      </c>
      <c r="V56" s="5" t="s">
        <v>510</v>
      </c>
      <c r="W56" s="5"/>
      <c r="X56" s="5"/>
      <c r="Y56" s="5"/>
      <c r="Z56" s="5"/>
      <c r="AA56" s="5"/>
      <c r="AB56" s="5"/>
      <c r="AC56" s="5"/>
      <c r="AD56" s="5"/>
      <c r="AE56" s="5"/>
      <c r="AF56" s="5"/>
      <c r="AG56" s="7"/>
      <c r="AH56" s="7"/>
      <c r="AI56" s="7"/>
      <c r="AJ56" s="7"/>
      <c r="AK56" s="63">
        <v>8</v>
      </c>
      <c r="AL56" s="21" t="s">
        <v>825</v>
      </c>
    </row>
    <row r="57" spans="1:38" s="3" customFormat="1" x14ac:dyDescent="0.2">
      <c r="A57" s="7" t="s">
        <v>804</v>
      </c>
      <c r="B57" s="34" t="s">
        <v>123</v>
      </c>
      <c r="C57" s="21">
        <v>60</v>
      </c>
      <c r="D57" s="5" t="s">
        <v>59</v>
      </c>
      <c r="E57" s="5"/>
      <c r="F57" s="77">
        <v>349473.96</v>
      </c>
      <c r="G57" s="77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5">
        <v>0.75</v>
      </c>
      <c r="O57" s="15">
        <v>0.83333333333333337</v>
      </c>
      <c r="P57" s="17"/>
      <c r="Q57" s="17"/>
      <c r="R57" s="21"/>
      <c r="S57" s="28"/>
      <c r="T57" s="5" t="s">
        <v>261</v>
      </c>
      <c r="U57" s="5" t="s">
        <v>512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7"/>
      <c r="AH57" s="7"/>
      <c r="AI57" s="7"/>
      <c r="AJ57" s="7"/>
      <c r="AK57" s="63">
        <v>3</v>
      </c>
      <c r="AL57" s="21" t="s">
        <v>825</v>
      </c>
    </row>
    <row r="58" spans="1:38" s="3" customFormat="1" ht="11.25" x14ac:dyDescent="0.2">
      <c r="A58" s="7" t="s">
        <v>804</v>
      </c>
      <c r="B58" s="34" t="s">
        <v>123</v>
      </c>
      <c r="C58" s="21">
        <v>61</v>
      </c>
      <c r="D58" s="5" t="s">
        <v>60</v>
      </c>
      <c r="E58" s="5"/>
      <c r="F58" s="77">
        <v>348279.37</v>
      </c>
      <c r="G58" s="77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5">
        <v>0.70833333333333337</v>
      </c>
      <c r="O58" s="15">
        <v>0.91666666666666663</v>
      </c>
      <c r="P58" s="17"/>
      <c r="Q58" s="17"/>
      <c r="R58" s="21"/>
      <c r="S58" s="21"/>
      <c r="T58" s="5" t="s">
        <v>262</v>
      </c>
      <c r="U58" s="5" t="s">
        <v>263</v>
      </c>
      <c r="V58" s="5" t="s">
        <v>264</v>
      </c>
      <c r="W58" s="5" t="s">
        <v>609</v>
      </c>
      <c r="X58" s="5" t="s">
        <v>615</v>
      </c>
      <c r="Y58" s="5"/>
      <c r="Z58" s="5"/>
      <c r="AA58" s="5"/>
      <c r="AB58" s="5"/>
      <c r="AC58" s="5"/>
      <c r="AD58" s="5"/>
      <c r="AE58" s="5"/>
      <c r="AF58" s="5"/>
      <c r="AG58" s="7"/>
      <c r="AH58" s="7"/>
      <c r="AI58" s="7"/>
      <c r="AJ58" s="7"/>
      <c r="AK58" s="63">
        <v>5</v>
      </c>
      <c r="AL58" s="21" t="s">
        <v>825</v>
      </c>
    </row>
    <row r="59" spans="1:38" s="16" customFormat="1" x14ac:dyDescent="0.2">
      <c r="A59" s="42" t="s">
        <v>805</v>
      </c>
      <c r="B59" s="46" t="s">
        <v>123</v>
      </c>
      <c r="C59" s="41">
        <v>62</v>
      </c>
      <c r="D59" s="38" t="s">
        <v>61</v>
      </c>
      <c r="E59" s="38"/>
      <c r="F59" s="80">
        <v>352359.67</v>
      </c>
      <c r="G59" s="80">
        <v>6291132.4000000004</v>
      </c>
      <c r="H59" s="43" t="s">
        <v>555</v>
      </c>
      <c r="I59" s="38" t="s">
        <v>444</v>
      </c>
      <c r="J59" s="38" t="s">
        <v>573</v>
      </c>
      <c r="K59" s="49"/>
      <c r="L59" s="49"/>
      <c r="M59" s="50"/>
      <c r="N59" s="44">
        <v>0.72916666666666663</v>
      </c>
      <c r="O59" s="44">
        <v>0.85416666666666663</v>
      </c>
      <c r="P59" s="47"/>
      <c r="Q59" s="47"/>
      <c r="R59" s="41"/>
      <c r="S59" s="51"/>
      <c r="T59" s="38" t="s">
        <v>265</v>
      </c>
      <c r="U59" s="38" t="s">
        <v>266</v>
      </c>
      <c r="V59" s="38"/>
      <c r="W59" s="45"/>
      <c r="X59" s="38"/>
      <c r="Y59" s="38"/>
      <c r="Z59" s="38"/>
      <c r="AA59" s="38"/>
      <c r="AB59" s="38"/>
      <c r="AC59" s="38"/>
      <c r="AD59" s="38"/>
      <c r="AE59" s="38"/>
      <c r="AF59" s="38"/>
      <c r="AG59" s="42"/>
      <c r="AH59" s="42"/>
      <c r="AI59" s="42"/>
      <c r="AJ59" s="42"/>
      <c r="AK59" s="65"/>
      <c r="AL59" s="41" t="s">
        <v>825</v>
      </c>
    </row>
    <row r="60" spans="1:38" s="3" customFormat="1" ht="11.25" x14ac:dyDescent="0.2">
      <c r="A60" s="42" t="s">
        <v>805</v>
      </c>
      <c r="B60" s="42" t="s">
        <v>123</v>
      </c>
      <c r="C60" s="41">
        <v>63</v>
      </c>
      <c r="D60" s="42" t="s">
        <v>62</v>
      </c>
      <c r="E60" s="42"/>
      <c r="F60" s="78">
        <v>347234.15</v>
      </c>
      <c r="G60" s="78">
        <v>6304104.2999999998</v>
      </c>
      <c r="H60" s="42" t="s">
        <v>554</v>
      </c>
      <c r="I60" s="42" t="s">
        <v>445</v>
      </c>
      <c r="J60" s="42" t="s">
        <v>573</v>
      </c>
      <c r="K60" s="42"/>
      <c r="L60" s="42"/>
      <c r="M60" s="42"/>
      <c r="N60" s="44">
        <v>0.27083333333333331</v>
      </c>
      <c r="O60" s="44">
        <v>0.39583333333333331</v>
      </c>
      <c r="P60" s="47"/>
      <c r="Q60" s="47"/>
      <c r="R60" s="47"/>
      <c r="S60" s="47"/>
      <c r="T60" s="47" t="s">
        <v>217</v>
      </c>
      <c r="U60" s="47" t="s">
        <v>218</v>
      </c>
      <c r="V60" s="47" t="s">
        <v>267</v>
      </c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65">
        <v>3</v>
      </c>
      <c r="AL60" s="47" t="s">
        <v>825</v>
      </c>
    </row>
    <row r="61" spans="1:38" s="16" customFormat="1" x14ac:dyDescent="0.2">
      <c r="A61" s="42" t="s">
        <v>805</v>
      </c>
      <c r="B61" s="46" t="s">
        <v>123</v>
      </c>
      <c r="C61" s="41">
        <v>64</v>
      </c>
      <c r="D61" s="38" t="s">
        <v>660</v>
      </c>
      <c r="E61" s="38"/>
      <c r="F61" s="80">
        <v>339945.54</v>
      </c>
      <c r="G61" s="80">
        <v>6297310.6100000003</v>
      </c>
      <c r="H61" s="43" t="s">
        <v>546</v>
      </c>
      <c r="I61" s="38" t="s">
        <v>446</v>
      </c>
      <c r="J61" s="38" t="s">
        <v>575</v>
      </c>
      <c r="K61" s="49"/>
      <c r="L61" s="49"/>
      <c r="M61" s="50"/>
      <c r="N61" s="44">
        <v>0.75</v>
      </c>
      <c r="O61" s="44">
        <v>0.875</v>
      </c>
      <c r="P61" s="47"/>
      <c r="Q61" s="47"/>
      <c r="R61" s="41"/>
      <c r="S61" s="51"/>
      <c r="T61" s="38" t="s">
        <v>580</v>
      </c>
      <c r="U61" s="38" t="s">
        <v>268</v>
      </c>
      <c r="V61" s="38" t="s">
        <v>269</v>
      </c>
      <c r="W61" s="38"/>
      <c r="X61" s="45"/>
      <c r="Y61" s="52"/>
      <c r="Z61" s="38"/>
      <c r="AA61" s="38"/>
      <c r="AB61" s="38"/>
      <c r="AC61" s="38"/>
      <c r="AD61" s="38"/>
      <c r="AE61" s="38"/>
      <c r="AF61" s="38"/>
      <c r="AG61" s="42"/>
      <c r="AH61" s="42"/>
      <c r="AI61" s="42"/>
      <c r="AJ61" s="42"/>
      <c r="AK61" s="65"/>
      <c r="AL61" s="41" t="s">
        <v>825</v>
      </c>
    </row>
    <row r="62" spans="1:38" s="16" customFormat="1" ht="12" x14ac:dyDescent="0.2">
      <c r="A62" s="42" t="s">
        <v>805</v>
      </c>
      <c r="B62" s="46" t="s">
        <v>123</v>
      </c>
      <c r="C62" s="41">
        <v>65</v>
      </c>
      <c r="D62" s="39" t="s">
        <v>63</v>
      </c>
      <c r="E62" s="38"/>
      <c r="F62" s="78">
        <v>345270.03</v>
      </c>
      <c r="G62" s="78">
        <v>6297960.1100000003</v>
      </c>
      <c r="H62" s="38"/>
      <c r="I62" s="38" t="s">
        <v>447</v>
      </c>
      <c r="J62" s="38"/>
      <c r="K62" s="38"/>
      <c r="L62" s="38"/>
      <c r="M62" s="40"/>
      <c r="N62" s="44"/>
      <c r="O62" s="44"/>
      <c r="P62" s="41"/>
      <c r="Q62" s="41"/>
      <c r="R62" s="41"/>
      <c r="S62" s="41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65"/>
      <c r="AL62" s="41" t="s">
        <v>825</v>
      </c>
    </row>
    <row r="63" spans="1:38" s="3" customFormat="1" ht="11.25" x14ac:dyDescent="0.2">
      <c r="A63" s="7" t="s">
        <v>804</v>
      </c>
      <c r="B63" s="34" t="s">
        <v>123</v>
      </c>
      <c r="C63" s="21">
        <v>66</v>
      </c>
      <c r="D63" s="5" t="s">
        <v>64</v>
      </c>
      <c r="E63" s="5"/>
      <c r="F63" s="77">
        <v>341465.2</v>
      </c>
      <c r="G63" s="77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5">
        <v>0.72916666666666663</v>
      </c>
      <c r="O63" s="15">
        <v>0.8125</v>
      </c>
      <c r="P63" s="17"/>
      <c r="Q63" s="17"/>
      <c r="R63" s="21"/>
      <c r="S63" s="21"/>
      <c r="T63" s="5" t="s">
        <v>272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7"/>
      <c r="AH63" s="7"/>
      <c r="AI63" s="7"/>
      <c r="AJ63" s="7"/>
      <c r="AK63" s="63">
        <v>3</v>
      </c>
      <c r="AL63" s="21" t="s">
        <v>825</v>
      </c>
    </row>
    <row r="64" spans="1:38" s="3" customFormat="1" ht="11.25" x14ac:dyDescent="0.2">
      <c r="A64" s="42" t="s">
        <v>805</v>
      </c>
      <c r="B64" s="42" t="s">
        <v>123</v>
      </c>
      <c r="C64" s="41">
        <v>67</v>
      </c>
      <c r="D64" s="42" t="s">
        <v>65</v>
      </c>
      <c r="E64" s="42"/>
      <c r="F64" s="78">
        <v>348682.44</v>
      </c>
      <c r="G64" s="78">
        <v>6297083.3300000001</v>
      </c>
      <c r="H64" s="42" t="s">
        <v>551</v>
      </c>
      <c r="I64" s="42" t="s">
        <v>449</v>
      </c>
      <c r="J64" s="42" t="s">
        <v>575</v>
      </c>
      <c r="K64" s="42"/>
      <c r="L64" s="42"/>
      <c r="M64" s="42"/>
      <c r="N64" s="44">
        <v>0.72916666666666663</v>
      </c>
      <c r="O64" s="44">
        <v>0.85416666666666663</v>
      </c>
      <c r="P64" s="47"/>
      <c r="Q64" s="47"/>
      <c r="R64" s="47"/>
      <c r="S64" s="47"/>
      <c r="T64" s="47" t="s">
        <v>251</v>
      </c>
      <c r="U64" s="47" t="s">
        <v>254</v>
      </c>
      <c r="V64" s="47" t="s">
        <v>255</v>
      </c>
      <c r="W64" s="47" t="s">
        <v>253</v>
      </c>
      <c r="X64" s="47" t="s">
        <v>257</v>
      </c>
      <c r="Y64" s="47" t="s">
        <v>515</v>
      </c>
      <c r="Z64" s="47" t="s">
        <v>607</v>
      </c>
      <c r="AA64" s="47" t="s">
        <v>683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65">
        <v>4</v>
      </c>
      <c r="AL64" s="47" t="s">
        <v>825</v>
      </c>
    </row>
    <row r="65" spans="1:38" s="3" customFormat="1" ht="11.25" x14ac:dyDescent="0.2">
      <c r="A65" s="42" t="s">
        <v>805</v>
      </c>
      <c r="B65" s="42" t="s">
        <v>123</v>
      </c>
      <c r="C65" s="41">
        <v>68</v>
      </c>
      <c r="D65" s="42" t="s">
        <v>66</v>
      </c>
      <c r="E65" s="42"/>
      <c r="F65" s="78">
        <v>346972.42</v>
      </c>
      <c r="G65" s="78">
        <v>6298497.4900000002</v>
      </c>
      <c r="H65" s="42" t="s">
        <v>549</v>
      </c>
      <c r="I65" s="42" t="s">
        <v>450</v>
      </c>
      <c r="J65" s="42" t="s">
        <v>573</v>
      </c>
      <c r="K65" s="42"/>
      <c r="L65" s="42"/>
      <c r="M65" s="42"/>
      <c r="N65" s="44">
        <v>0.72916666666666663</v>
      </c>
      <c r="O65" s="44">
        <v>0.85416666666666663</v>
      </c>
      <c r="P65" s="47"/>
      <c r="Q65" s="47"/>
      <c r="R65" s="47"/>
      <c r="S65" s="47"/>
      <c r="T65" s="47" t="s">
        <v>377</v>
      </c>
      <c r="U65" s="47" t="s">
        <v>379</v>
      </c>
      <c r="V65" s="47" t="s">
        <v>273</v>
      </c>
      <c r="W65" s="47" t="s">
        <v>604</v>
      </c>
      <c r="X65" s="47" t="s">
        <v>619</v>
      </c>
      <c r="Y65" s="47" t="s">
        <v>190</v>
      </c>
      <c r="Z65" s="47" t="s">
        <v>772</v>
      </c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65">
        <v>4</v>
      </c>
      <c r="AL65" s="47" t="s">
        <v>825</v>
      </c>
    </row>
    <row r="66" spans="1:38" s="3" customFormat="1" ht="11.25" x14ac:dyDescent="0.2">
      <c r="A66" s="42" t="s">
        <v>805</v>
      </c>
      <c r="B66" s="42" t="s">
        <v>123</v>
      </c>
      <c r="C66" s="41">
        <v>69</v>
      </c>
      <c r="D66" s="42" t="s">
        <v>67</v>
      </c>
      <c r="E66" s="42"/>
      <c r="F66" s="78">
        <v>345463.63</v>
      </c>
      <c r="G66" s="78">
        <v>6287953.2300000004</v>
      </c>
      <c r="H66" s="42" t="s">
        <v>558</v>
      </c>
      <c r="I66" s="42" t="s">
        <v>593</v>
      </c>
      <c r="J66" s="42" t="s">
        <v>570</v>
      </c>
      <c r="K66" s="42"/>
      <c r="L66" s="42"/>
      <c r="M66" s="42"/>
      <c r="N66" s="44">
        <v>0.75</v>
      </c>
      <c r="O66" s="44">
        <v>0.875</v>
      </c>
      <c r="P66" s="47"/>
      <c r="Q66" s="47"/>
      <c r="R66" s="47"/>
      <c r="S66" s="47"/>
      <c r="T66" s="47" t="s">
        <v>274</v>
      </c>
      <c r="U66" s="47" t="s">
        <v>275</v>
      </c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65">
        <v>3</v>
      </c>
      <c r="AL66" s="47" t="s">
        <v>825</v>
      </c>
    </row>
    <row r="67" spans="1:38" s="3" customFormat="1" ht="11.25" x14ac:dyDescent="0.2">
      <c r="A67" s="42" t="s">
        <v>805</v>
      </c>
      <c r="B67" s="42" t="s">
        <v>123</v>
      </c>
      <c r="C67" s="41">
        <v>70</v>
      </c>
      <c r="D67" s="42" t="s">
        <v>68</v>
      </c>
      <c r="E67" s="42"/>
      <c r="F67" s="78">
        <v>342791.43</v>
      </c>
      <c r="G67" s="78">
        <v>6306805.3899999997</v>
      </c>
      <c r="H67" s="42" t="s">
        <v>553</v>
      </c>
      <c r="I67" s="42" t="s">
        <v>451</v>
      </c>
      <c r="J67" s="42" t="s">
        <v>566</v>
      </c>
      <c r="K67" s="42"/>
      <c r="L67" s="42"/>
      <c r="M67" s="42"/>
      <c r="N67" s="44">
        <v>0.27083333333333331</v>
      </c>
      <c r="O67" s="44">
        <v>0.39583333333333331</v>
      </c>
      <c r="P67" s="47"/>
      <c r="Q67" s="47"/>
      <c r="R67" s="47"/>
      <c r="S67" s="47"/>
      <c r="T67" s="47" t="s">
        <v>276</v>
      </c>
      <c r="U67" s="47" t="s">
        <v>277</v>
      </c>
      <c r="V67" s="47" t="s">
        <v>577</v>
      </c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65">
        <v>5</v>
      </c>
      <c r="AL67" s="47" t="s">
        <v>825</v>
      </c>
    </row>
    <row r="68" spans="1:38" s="16" customFormat="1" ht="12" x14ac:dyDescent="0.2">
      <c r="A68" s="42" t="s">
        <v>805</v>
      </c>
      <c r="B68" s="46" t="s">
        <v>813</v>
      </c>
      <c r="C68" s="41">
        <v>71</v>
      </c>
      <c r="D68" s="39" t="s">
        <v>584</v>
      </c>
      <c r="E68" s="38"/>
      <c r="F68" s="78">
        <v>342741.14</v>
      </c>
      <c r="G68" s="78">
        <v>6306818.7699999996</v>
      </c>
      <c r="H68" s="38"/>
      <c r="I68" s="38" t="s">
        <v>583</v>
      </c>
      <c r="J68" s="38"/>
      <c r="K68" s="38"/>
      <c r="L68" s="38"/>
      <c r="M68" s="40"/>
      <c r="N68" s="44"/>
      <c r="O68" s="44"/>
      <c r="P68" s="41"/>
      <c r="Q68" s="41"/>
      <c r="R68" s="41"/>
      <c r="S68" s="41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65"/>
      <c r="AL68" s="41" t="s">
        <v>825</v>
      </c>
    </row>
    <row r="69" spans="1:38" s="3" customFormat="1" ht="11.25" x14ac:dyDescent="0.2">
      <c r="A69" s="7" t="s">
        <v>804</v>
      </c>
      <c r="B69" s="34" t="s">
        <v>123</v>
      </c>
      <c r="C69" s="21">
        <v>72</v>
      </c>
      <c r="D69" s="5" t="s">
        <v>69</v>
      </c>
      <c r="E69" s="5"/>
      <c r="F69" s="77">
        <v>351697.57</v>
      </c>
      <c r="G69" s="77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5">
        <v>0.72916666666666663</v>
      </c>
      <c r="O69" s="15">
        <v>0.85416666666666663</v>
      </c>
      <c r="P69" s="17"/>
      <c r="Q69" s="17"/>
      <c r="R69" s="21"/>
      <c r="S69" s="21"/>
      <c r="T69" s="5" t="s">
        <v>331</v>
      </c>
      <c r="U69" s="5" t="s">
        <v>278</v>
      </c>
      <c r="V69" s="5" t="s">
        <v>279</v>
      </c>
      <c r="W69" s="5" t="s">
        <v>280</v>
      </c>
      <c r="X69" s="5" t="s">
        <v>281</v>
      </c>
      <c r="Y69" s="5" t="s">
        <v>282</v>
      </c>
      <c r="Z69" s="5" t="s">
        <v>679</v>
      </c>
      <c r="AA69" s="5"/>
      <c r="AB69" s="5"/>
      <c r="AC69" s="5"/>
      <c r="AD69" s="5"/>
      <c r="AE69" s="5"/>
      <c r="AF69" s="5"/>
      <c r="AG69" s="7"/>
      <c r="AH69" s="7"/>
      <c r="AI69" s="7"/>
      <c r="AJ69" s="7"/>
      <c r="AK69" s="63">
        <v>4</v>
      </c>
      <c r="AL69" s="21" t="s">
        <v>825</v>
      </c>
    </row>
    <row r="70" spans="1:38" s="3" customFormat="1" ht="11.25" x14ac:dyDescent="0.2">
      <c r="A70" s="7" t="s">
        <v>804</v>
      </c>
      <c r="B70" s="34" t="s">
        <v>123</v>
      </c>
      <c r="C70" s="21">
        <v>73</v>
      </c>
      <c r="D70" s="5" t="s">
        <v>70</v>
      </c>
      <c r="E70" s="5"/>
      <c r="F70" s="77">
        <v>341448.16</v>
      </c>
      <c r="G70" s="77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5">
        <v>0.72916666666666663</v>
      </c>
      <c r="O70" s="15">
        <v>0.8125</v>
      </c>
      <c r="P70" s="17"/>
      <c r="Q70" s="17"/>
      <c r="R70" s="21"/>
      <c r="S70" s="21"/>
      <c r="T70" s="5" t="s">
        <v>283</v>
      </c>
      <c r="U70" s="5" t="s">
        <v>284</v>
      </c>
      <c r="V70" s="5" t="s">
        <v>285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7"/>
      <c r="AH70" s="7"/>
      <c r="AI70" s="7"/>
      <c r="AJ70" s="7"/>
      <c r="AK70" s="63">
        <v>3</v>
      </c>
      <c r="AL70" s="21" t="s">
        <v>825</v>
      </c>
    </row>
    <row r="71" spans="1:38" s="3" customFormat="1" ht="11.25" x14ac:dyDescent="0.2">
      <c r="A71" s="7" t="s">
        <v>804</v>
      </c>
      <c r="B71" s="34" t="s">
        <v>125</v>
      </c>
      <c r="C71" s="21">
        <v>74</v>
      </c>
      <c r="D71" s="5" t="s">
        <v>71</v>
      </c>
      <c r="E71" s="5"/>
      <c r="F71" s="77">
        <v>346664.27</v>
      </c>
      <c r="G71" s="77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5">
        <v>0.5</v>
      </c>
      <c r="O71" s="15">
        <v>0.89583333333333337</v>
      </c>
      <c r="P71" s="17"/>
      <c r="Q71" s="17"/>
      <c r="R71" s="21"/>
      <c r="S71" s="21"/>
      <c r="T71" s="5" t="s">
        <v>323</v>
      </c>
      <c r="U71" s="5" t="s">
        <v>150</v>
      </c>
      <c r="V71" s="5" t="s">
        <v>286</v>
      </c>
      <c r="W71" s="5" t="s">
        <v>569</v>
      </c>
      <c r="X71" s="5" t="s">
        <v>205</v>
      </c>
      <c r="Y71" s="5" t="s">
        <v>151</v>
      </c>
      <c r="Z71" s="5" t="s">
        <v>397</v>
      </c>
      <c r="AA71" s="5" t="s">
        <v>579</v>
      </c>
      <c r="AB71" s="5" t="s">
        <v>678</v>
      </c>
      <c r="AC71" s="5"/>
      <c r="AD71" s="5"/>
      <c r="AE71" s="5"/>
      <c r="AF71" s="5"/>
      <c r="AG71" s="7"/>
      <c r="AH71" s="7"/>
      <c r="AI71" s="7"/>
      <c r="AJ71" s="7"/>
      <c r="AK71" s="63">
        <v>8</v>
      </c>
      <c r="AL71" s="21" t="s">
        <v>825</v>
      </c>
    </row>
    <row r="72" spans="1:38" s="3" customFormat="1" ht="11.25" x14ac:dyDescent="0.2">
      <c r="A72" s="7" t="s">
        <v>804</v>
      </c>
      <c r="B72" s="34" t="s">
        <v>123</v>
      </c>
      <c r="C72" s="21">
        <v>75</v>
      </c>
      <c r="D72" s="5" t="s">
        <v>72</v>
      </c>
      <c r="E72" s="5"/>
      <c r="F72" s="77">
        <v>353177.99</v>
      </c>
      <c r="G72" s="77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5">
        <v>0.66666666666666663</v>
      </c>
      <c r="O72" s="15">
        <v>0.95833333333333337</v>
      </c>
      <c r="P72" s="17"/>
      <c r="Q72" s="17"/>
      <c r="R72" s="21"/>
      <c r="S72" s="21"/>
      <c r="T72" s="5" t="s">
        <v>287</v>
      </c>
      <c r="U72" s="5" t="s">
        <v>288</v>
      </c>
      <c r="V72" s="5" t="s">
        <v>289</v>
      </c>
      <c r="W72" s="5" t="s">
        <v>290</v>
      </c>
      <c r="X72" s="5" t="s">
        <v>291</v>
      </c>
      <c r="Y72" s="5" t="s">
        <v>292</v>
      </c>
      <c r="Z72" s="5" t="s">
        <v>680</v>
      </c>
      <c r="AA72" s="5"/>
      <c r="AB72" s="5"/>
      <c r="AC72" s="5"/>
      <c r="AD72" s="5"/>
      <c r="AE72" s="5"/>
      <c r="AF72" s="5"/>
      <c r="AG72" s="7"/>
      <c r="AH72" s="7"/>
      <c r="AI72" s="7"/>
      <c r="AJ72" s="7"/>
      <c r="AK72" s="63">
        <v>4</v>
      </c>
      <c r="AL72" s="21" t="s">
        <v>825</v>
      </c>
    </row>
    <row r="73" spans="1:38" s="3" customFormat="1" ht="11.25" x14ac:dyDescent="0.2">
      <c r="A73" s="7" t="s">
        <v>804</v>
      </c>
      <c r="B73" s="34" t="s">
        <v>125</v>
      </c>
      <c r="C73" s="21">
        <v>78</v>
      </c>
      <c r="D73" s="5" t="s">
        <v>73</v>
      </c>
      <c r="E73" s="5"/>
      <c r="F73" s="77">
        <v>344682.34</v>
      </c>
      <c r="G73" s="77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5">
        <v>0.27083333333333331</v>
      </c>
      <c r="O73" s="15">
        <v>0.35416666666666669</v>
      </c>
      <c r="P73" s="17"/>
      <c r="Q73" s="17"/>
      <c r="R73" s="21"/>
      <c r="S73" s="21"/>
      <c r="T73" s="5" t="s">
        <v>215</v>
      </c>
      <c r="U73" s="5" t="s">
        <v>216</v>
      </c>
      <c r="V73" s="5" t="s">
        <v>295</v>
      </c>
      <c r="W73" s="5" t="s">
        <v>293</v>
      </c>
      <c r="X73" s="5" t="s">
        <v>294</v>
      </c>
      <c r="Y73" s="5" t="s">
        <v>605</v>
      </c>
      <c r="AA73" s="5"/>
      <c r="AB73" s="5"/>
      <c r="AC73" s="5"/>
      <c r="AD73" s="5"/>
      <c r="AE73" s="5"/>
      <c r="AF73" s="5"/>
      <c r="AG73" s="7"/>
      <c r="AH73" s="7"/>
      <c r="AI73" s="7"/>
      <c r="AJ73" s="7"/>
      <c r="AK73" s="63">
        <v>2</v>
      </c>
      <c r="AL73" s="21" t="s">
        <v>825</v>
      </c>
    </row>
    <row r="74" spans="1:38" s="3" customFormat="1" ht="11.25" x14ac:dyDescent="0.2">
      <c r="A74" s="7" t="s">
        <v>804</v>
      </c>
      <c r="B74" s="34" t="s">
        <v>123</v>
      </c>
      <c r="C74" s="21">
        <v>79</v>
      </c>
      <c r="D74" s="5" t="s">
        <v>74</v>
      </c>
      <c r="E74" s="5"/>
      <c r="F74" s="77">
        <v>345626.8</v>
      </c>
      <c r="G74" s="77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5">
        <v>0.70833333333333337</v>
      </c>
      <c r="O74" s="15">
        <v>0.89583333333333337</v>
      </c>
      <c r="P74" s="17"/>
      <c r="Q74" s="17"/>
      <c r="R74" s="21"/>
      <c r="S74" s="21"/>
      <c r="T74" s="5" t="s">
        <v>216</v>
      </c>
      <c r="U74" s="5" t="s">
        <v>620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7"/>
      <c r="AH74" s="7"/>
      <c r="AI74" s="7"/>
      <c r="AJ74" s="7"/>
      <c r="AK74" s="63">
        <v>2</v>
      </c>
      <c r="AL74" s="21" t="s">
        <v>825</v>
      </c>
    </row>
    <row r="75" spans="1:38" s="3" customFormat="1" ht="11.25" x14ac:dyDescent="0.2">
      <c r="A75" s="42" t="s">
        <v>805</v>
      </c>
      <c r="B75" s="42" t="s">
        <v>123</v>
      </c>
      <c r="C75" s="41">
        <v>80</v>
      </c>
      <c r="D75" s="42" t="s">
        <v>75</v>
      </c>
      <c r="E75" s="42"/>
      <c r="F75" s="78">
        <v>343953.86</v>
      </c>
      <c r="G75" s="78">
        <v>6297545.1200000001</v>
      </c>
      <c r="H75" s="42" t="s">
        <v>549</v>
      </c>
      <c r="I75" s="42" t="s">
        <v>458</v>
      </c>
      <c r="J75" s="42" t="s">
        <v>566</v>
      </c>
      <c r="K75" s="42"/>
      <c r="L75" s="42"/>
      <c r="M75" s="42"/>
      <c r="N75" s="44">
        <v>0.72916666666666663</v>
      </c>
      <c r="O75" s="44">
        <v>0.85416666666666663</v>
      </c>
      <c r="P75" s="47"/>
      <c r="Q75" s="47"/>
      <c r="R75" s="47"/>
      <c r="S75" s="47"/>
      <c r="T75" s="47" t="s">
        <v>143</v>
      </c>
      <c r="U75" s="47" t="s">
        <v>202</v>
      </c>
      <c r="V75" s="47" t="s">
        <v>200</v>
      </c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65">
        <v>2</v>
      </c>
      <c r="AL75" s="47" t="s">
        <v>825</v>
      </c>
    </row>
    <row r="76" spans="1:38" s="16" customFormat="1" ht="12" x14ac:dyDescent="0.2">
      <c r="A76" s="42" t="s">
        <v>805</v>
      </c>
      <c r="B76" s="46" t="s">
        <v>123</v>
      </c>
      <c r="C76" s="41">
        <v>82</v>
      </c>
      <c r="D76" s="39" t="s">
        <v>76</v>
      </c>
      <c r="E76" s="38"/>
      <c r="F76" s="78">
        <v>353516.89</v>
      </c>
      <c r="G76" s="78">
        <v>6295579.6200000001</v>
      </c>
      <c r="H76" s="38" t="s">
        <v>551</v>
      </c>
      <c r="I76" s="38" t="s">
        <v>459</v>
      </c>
      <c r="J76" s="38" t="s">
        <v>575</v>
      </c>
      <c r="K76" s="38"/>
      <c r="L76" s="38"/>
      <c r="M76" s="40"/>
      <c r="N76" s="44">
        <v>0.6875</v>
      </c>
      <c r="O76" s="44">
        <v>0.89583333333333337</v>
      </c>
      <c r="P76" s="41"/>
      <c r="Q76" s="41"/>
      <c r="R76" s="41"/>
      <c r="S76" s="41"/>
      <c r="T76" s="38" t="s">
        <v>241</v>
      </c>
      <c r="U76" s="38" t="s">
        <v>242</v>
      </c>
      <c r="V76" s="38" t="s">
        <v>243</v>
      </c>
      <c r="W76" s="38" t="s">
        <v>296</v>
      </c>
      <c r="X76" s="38" t="s">
        <v>244</v>
      </c>
      <c r="Y76" s="38" t="s">
        <v>245</v>
      </c>
      <c r="Z76" s="38" t="s">
        <v>514</v>
      </c>
      <c r="AA76" s="38" t="s">
        <v>608</v>
      </c>
      <c r="AB76" s="38" t="s">
        <v>682</v>
      </c>
      <c r="AC76" s="38"/>
      <c r="AD76" s="38"/>
      <c r="AE76" s="38"/>
      <c r="AF76" s="38"/>
      <c r="AG76" s="38"/>
      <c r="AH76" s="38"/>
      <c r="AI76" s="38"/>
      <c r="AJ76" s="38"/>
      <c r="AK76" s="65">
        <v>4</v>
      </c>
      <c r="AL76" s="41" t="s">
        <v>825</v>
      </c>
    </row>
    <row r="77" spans="1:38" s="3" customFormat="1" ht="11.25" x14ac:dyDescent="0.2">
      <c r="A77" s="7" t="s">
        <v>804</v>
      </c>
      <c r="B77" s="34" t="s">
        <v>123</v>
      </c>
      <c r="C77" s="21">
        <v>83</v>
      </c>
      <c r="D77" s="5" t="s">
        <v>77</v>
      </c>
      <c r="E77" s="5"/>
      <c r="F77" s="77">
        <v>349980.76</v>
      </c>
      <c r="G77" s="77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5">
        <v>0.72916666666666663</v>
      </c>
      <c r="O77" s="15">
        <v>0.85416666666666663</v>
      </c>
      <c r="P77" s="17"/>
      <c r="Q77" s="17"/>
      <c r="R77" s="21"/>
      <c r="S77" s="21"/>
      <c r="T77" s="5" t="s">
        <v>297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7"/>
      <c r="AH77" s="7"/>
      <c r="AI77" s="7"/>
      <c r="AJ77" s="7"/>
      <c r="AK77" s="63">
        <v>3</v>
      </c>
      <c r="AL77" s="21" t="s">
        <v>825</v>
      </c>
    </row>
    <row r="78" spans="1:38" s="16" customFormat="1" ht="11.25" x14ac:dyDescent="0.2">
      <c r="A78" s="42" t="s">
        <v>805</v>
      </c>
      <c r="B78" s="46" t="s">
        <v>813</v>
      </c>
      <c r="C78" s="41">
        <v>85</v>
      </c>
      <c r="D78" s="38" t="s">
        <v>586</v>
      </c>
      <c r="E78" s="38"/>
      <c r="F78" s="78">
        <v>345442.46</v>
      </c>
      <c r="G78" s="78">
        <v>6287842.2999999998</v>
      </c>
      <c r="H78" s="38"/>
      <c r="I78" s="38" t="s">
        <v>585</v>
      </c>
      <c r="J78" s="38"/>
      <c r="K78" s="38"/>
      <c r="L78" s="38"/>
      <c r="M78" s="40"/>
      <c r="N78" s="44"/>
      <c r="O78" s="44"/>
      <c r="P78" s="41"/>
      <c r="Q78" s="41"/>
      <c r="R78" s="41"/>
      <c r="S78" s="41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65"/>
      <c r="AL78" s="41" t="s">
        <v>825</v>
      </c>
    </row>
    <row r="79" spans="1:38" s="16" customFormat="1" ht="12" x14ac:dyDescent="0.2">
      <c r="A79" s="42" t="s">
        <v>805</v>
      </c>
      <c r="B79" s="46" t="s">
        <v>125</v>
      </c>
      <c r="C79" s="41">
        <v>86</v>
      </c>
      <c r="D79" s="39" t="s">
        <v>661</v>
      </c>
      <c r="E79" s="38"/>
      <c r="F79" s="78">
        <v>353799.61</v>
      </c>
      <c r="G79" s="78">
        <v>6298819.3799999999</v>
      </c>
      <c r="H79" s="38"/>
      <c r="I79" s="38" t="s">
        <v>461</v>
      </c>
      <c r="J79" s="38"/>
      <c r="K79" s="38"/>
      <c r="L79" s="38"/>
      <c r="M79" s="40"/>
      <c r="N79" s="44"/>
      <c r="O79" s="44"/>
      <c r="P79" s="41"/>
      <c r="Q79" s="41"/>
      <c r="R79" s="41"/>
      <c r="S79" s="41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65"/>
      <c r="AL79" s="41" t="s">
        <v>825</v>
      </c>
    </row>
    <row r="80" spans="1:38" s="3" customFormat="1" ht="11.25" x14ac:dyDescent="0.2">
      <c r="A80" s="7" t="s">
        <v>804</v>
      </c>
      <c r="B80" s="34" t="s">
        <v>123</v>
      </c>
      <c r="C80" s="21">
        <v>87</v>
      </c>
      <c r="D80" s="5" t="s">
        <v>78</v>
      </c>
      <c r="E80" s="5"/>
      <c r="F80" s="77">
        <v>342843.58</v>
      </c>
      <c r="G80" s="77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5">
        <v>0.70833333333333337</v>
      </c>
      <c r="O80" s="15">
        <v>0.9375</v>
      </c>
      <c r="P80" s="17"/>
      <c r="Q80" s="17"/>
      <c r="R80" s="21"/>
      <c r="S80" s="21"/>
      <c r="T80" s="5" t="s">
        <v>298</v>
      </c>
      <c r="U80" s="5" t="s">
        <v>299</v>
      </c>
      <c r="V80" s="5" t="s">
        <v>300</v>
      </c>
      <c r="W80" s="5" t="s">
        <v>670</v>
      </c>
      <c r="X80" s="5"/>
      <c r="Y80" s="5"/>
      <c r="Z80" s="5"/>
      <c r="AA80" s="5"/>
      <c r="AB80" s="5"/>
      <c r="AC80" s="5"/>
      <c r="AD80" s="5"/>
      <c r="AE80" s="5"/>
      <c r="AF80" s="5"/>
      <c r="AG80" s="7"/>
      <c r="AH80" s="7"/>
      <c r="AI80" s="7"/>
      <c r="AJ80" s="7"/>
      <c r="AK80" s="63">
        <v>3</v>
      </c>
      <c r="AL80" s="21" t="s">
        <v>825</v>
      </c>
    </row>
    <row r="81" spans="1:38" s="3" customFormat="1" ht="11.25" x14ac:dyDescent="0.2">
      <c r="A81" s="7" t="s">
        <v>804</v>
      </c>
      <c r="B81" s="34" t="s">
        <v>125</v>
      </c>
      <c r="C81" s="21">
        <v>90</v>
      </c>
      <c r="D81" s="5" t="s">
        <v>79</v>
      </c>
      <c r="E81" s="5"/>
      <c r="F81" s="77">
        <v>346607.38</v>
      </c>
      <c r="G81" s="77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5">
        <v>0.25</v>
      </c>
      <c r="O81" s="15">
        <v>0.35416666666666669</v>
      </c>
      <c r="P81" s="17"/>
      <c r="Q81" s="17"/>
      <c r="R81" s="21"/>
      <c r="S81" s="21"/>
      <c r="T81" s="5" t="s">
        <v>198</v>
      </c>
      <c r="U81" s="5" t="s">
        <v>144</v>
      </c>
      <c r="V81" s="5" t="s">
        <v>271</v>
      </c>
      <c r="W81" s="5" t="s">
        <v>270</v>
      </c>
      <c r="X81" s="5"/>
      <c r="Y81" s="5"/>
      <c r="Z81" s="5"/>
      <c r="AA81" s="5"/>
      <c r="AB81" s="5"/>
      <c r="AC81" s="5"/>
      <c r="AD81" s="5"/>
      <c r="AE81" s="5"/>
      <c r="AF81" s="5"/>
      <c r="AG81" s="7"/>
      <c r="AH81" s="7"/>
      <c r="AI81" s="7"/>
      <c r="AJ81" s="7"/>
      <c r="AK81" s="63">
        <v>3</v>
      </c>
      <c r="AL81" s="21" t="s">
        <v>825</v>
      </c>
    </row>
    <row r="82" spans="1:38" s="3" customFormat="1" ht="11.25" x14ac:dyDescent="0.2">
      <c r="A82" s="7" t="s">
        <v>804</v>
      </c>
      <c r="B82" s="34" t="s">
        <v>123</v>
      </c>
      <c r="C82" s="21">
        <v>91</v>
      </c>
      <c r="D82" s="5" t="s">
        <v>80</v>
      </c>
      <c r="E82" s="5"/>
      <c r="F82" s="77">
        <v>349947.06</v>
      </c>
      <c r="G82" s="77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5">
        <v>0.27083333333333331</v>
      </c>
      <c r="O82" s="15">
        <v>0.45833333333333331</v>
      </c>
      <c r="P82" s="17"/>
      <c r="Q82" s="17"/>
      <c r="R82" s="21"/>
      <c r="S82" s="21"/>
      <c r="T82" s="5" t="s">
        <v>140</v>
      </c>
      <c r="U82" s="5" t="s">
        <v>141</v>
      </c>
      <c r="V82" s="5" t="s">
        <v>301</v>
      </c>
      <c r="W82" s="5"/>
      <c r="X82" s="5"/>
      <c r="Y82" s="5"/>
      <c r="Z82" s="5"/>
      <c r="AA82" s="5"/>
      <c r="AB82" s="5"/>
      <c r="AC82" s="5"/>
      <c r="AD82" s="5"/>
      <c r="AE82" s="5"/>
      <c r="AF82" s="5"/>
      <c r="AG82" s="7"/>
      <c r="AH82" s="7"/>
      <c r="AI82" s="7"/>
      <c r="AJ82" s="7"/>
      <c r="AK82" s="63">
        <v>3</v>
      </c>
      <c r="AL82" s="21" t="s">
        <v>825</v>
      </c>
    </row>
    <row r="83" spans="1:38" s="3" customFormat="1" ht="11.25" x14ac:dyDescent="0.2">
      <c r="A83" s="42" t="s">
        <v>805</v>
      </c>
      <c r="B83" s="42" t="s">
        <v>123</v>
      </c>
      <c r="C83" s="41">
        <v>93</v>
      </c>
      <c r="D83" s="42" t="s">
        <v>662</v>
      </c>
      <c r="E83" s="42"/>
      <c r="F83" s="78">
        <v>346351.71</v>
      </c>
      <c r="G83" s="78">
        <v>6299727.5499999998</v>
      </c>
      <c r="H83" s="42" t="s">
        <v>560</v>
      </c>
      <c r="I83" s="42" t="s">
        <v>465</v>
      </c>
      <c r="J83" s="42" t="s">
        <v>567</v>
      </c>
      <c r="K83" s="42"/>
      <c r="L83" s="42"/>
      <c r="M83" s="42"/>
      <c r="N83" s="44">
        <v>0.75</v>
      </c>
      <c r="O83" s="44">
        <v>0.875</v>
      </c>
      <c r="P83" s="41"/>
      <c r="Q83" s="41"/>
      <c r="R83" s="41"/>
      <c r="S83" s="41"/>
      <c r="T83" s="41" t="s">
        <v>302</v>
      </c>
      <c r="U83" s="41" t="s">
        <v>303</v>
      </c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65">
        <v>2</v>
      </c>
      <c r="AL83" s="41" t="s">
        <v>825</v>
      </c>
    </row>
    <row r="84" spans="1:38" s="3" customFormat="1" ht="15" x14ac:dyDescent="0.2">
      <c r="A84" s="7" t="s">
        <v>804</v>
      </c>
      <c r="B84" s="34" t="s">
        <v>123</v>
      </c>
      <c r="C84" s="21">
        <v>94</v>
      </c>
      <c r="D84" s="5" t="s">
        <v>81</v>
      </c>
      <c r="E84" s="5"/>
      <c r="F84" s="77">
        <v>345646.46</v>
      </c>
      <c r="G84" s="77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5">
        <v>0.72916666666666663</v>
      </c>
      <c r="O84" s="15">
        <v>0.89583333333333337</v>
      </c>
      <c r="P84" s="17"/>
      <c r="Q84" s="17"/>
      <c r="R84" s="21"/>
      <c r="S84" s="27"/>
      <c r="T84" s="5" t="s">
        <v>304</v>
      </c>
      <c r="U84" s="5" t="s">
        <v>305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7"/>
      <c r="AH84" s="7"/>
      <c r="AI84" s="7"/>
      <c r="AJ84" s="7"/>
      <c r="AK84" s="63">
        <v>3</v>
      </c>
      <c r="AL84" s="21" t="s">
        <v>825</v>
      </c>
    </row>
    <row r="85" spans="1:38" s="3" customFormat="1" ht="15" x14ac:dyDescent="0.2">
      <c r="A85" s="7" t="s">
        <v>804</v>
      </c>
      <c r="B85" s="34" t="s">
        <v>123</v>
      </c>
      <c r="C85" s="21">
        <v>96</v>
      </c>
      <c r="D85" s="5" t="s">
        <v>82</v>
      </c>
      <c r="E85" s="5"/>
      <c r="F85" s="77">
        <v>349887.18</v>
      </c>
      <c r="G85" s="77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5">
        <v>0.72916666666666663</v>
      </c>
      <c r="O85" s="15">
        <v>0.83333333333333337</v>
      </c>
      <c r="P85" s="17"/>
      <c r="Q85" s="17"/>
      <c r="R85" s="21"/>
      <c r="S85" s="27"/>
      <c r="T85" s="5" t="s">
        <v>143</v>
      </c>
      <c r="U85" s="5" t="s">
        <v>199</v>
      </c>
      <c r="V85" s="5" t="s">
        <v>306</v>
      </c>
      <c r="W85" s="5" t="s">
        <v>307</v>
      </c>
      <c r="X85" s="5" t="s">
        <v>200</v>
      </c>
      <c r="Y85" s="5" t="s">
        <v>201</v>
      </c>
      <c r="Z85" s="5"/>
      <c r="AA85" s="5"/>
      <c r="AB85" s="5"/>
      <c r="AC85" s="5"/>
      <c r="AD85" s="5"/>
      <c r="AE85" s="5"/>
      <c r="AF85" s="5"/>
      <c r="AG85" s="7"/>
      <c r="AH85" s="7"/>
      <c r="AI85" s="7"/>
      <c r="AJ85" s="7"/>
      <c r="AK85" s="63">
        <v>3</v>
      </c>
      <c r="AL85" s="21" t="s">
        <v>825</v>
      </c>
    </row>
    <row r="86" spans="1:38" s="16" customFormat="1" ht="11.25" x14ac:dyDescent="0.2">
      <c r="A86" s="42" t="s">
        <v>805</v>
      </c>
      <c r="B86" s="46" t="s">
        <v>123</v>
      </c>
      <c r="C86" s="41">
        <v>97</v>
      </c>
      <c r="D86" s="38" t="s">
        <v>663</v>
      </c>
      <c r="E86" s="38"/>
      <c r="F86" s="80">
        <v>339845.82</v>
      </c>
      <c r="G86" s="80">
        <v>6297447.5999999996</v>
      </c>
      <c r="H86" s="43" t="s">
        <v>546</v>
      </c>
      <c r="I86" s="38" t="s">
        <v>468</v>
      </c>
      <c r="J86" s="38" t="s">
        <v>575</v>
      </c>
      <c r="K86" s="38"/>
      <c r="L86" s="38"/>
      <c r="M86" s="40"/>
      <c r="N86" s="44">
        <v>0.72916666666666663</v>
      </c>
      <c r="O86" s="44">
        <v>0.89583333333333337</v>
      </c>
      <c r="P86" s="47"/>
      <c r="Q86" s="47"/>
      <c r="R86" s="41"/>
      <c r="S86" s="41"/>
      <c r="T86" s="38" t="s">
        <v>308</v>
      </c>
      <c r="U86" s="38" t="s">
        <v>309</v>
      </c>
      <c r="V86" s="38" t="s">
        <v>310</v>
      </c>
      <c r="W86" s="45"/>
      <c r="X86" s="38"/>
      <c r="Y86" s="38"/>
      <c r="Z86" s="38"/>
      <c r="AA86" s="38"/>
      <c r="AB86" s="38"/>
      <c r="AC86" s="38"/>
      <c r="AD86" s="38"/>
      <c r="AE86" s="38"/>
      <c r="AF86" s="38"/>
      <c r="AG86" s="42"/>
      <c r="AH86" s="42"/>
      <c r="AI86" s="42"/>
      <c r="AJ86" s="42"/>
      <c r="AK86" s="65"/>
      <c r="AL86" s="41" t="s">
        <v>825</v>
      </c>
    </row>
    <row r="87" spans="1:38" s="3" customFormat="1" ht="11.25" x14ac:dyDescent="0.2">
      <c r="A87" s="7" t="s">
        <v>804</v>
      </c>
      <c r="B87" s="34" t="s">
        <v>125</v>
      </c>
      <c r="C87" s="21">
        <v>98</v>
      </c>
      <c r="D87" s="5" t="s">
        <v>83</v>
      </c>
      <c r="E87" s="5"/>
      <c r="F87" s="77">
        <v>346361.76</v>
      </c>
      <c r="G87" s="77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5">
        <v>0.72916666666666663</v>
      </c>
      <c r="O87" s="15">
        <v>0.85416666666666663</v>
      </c>
      <c r="P87" s="17"/>
      <c r="Q87" s="17"/>
      <c r="R87" s="21"/>
      <c r="S87" s="21"/>
      <c r="T87" s="5" t="s">
        <v>234</v>
      </c>
      <c r="U87" s="5" t="s">
        <v>232</v>
      </c>
      <c r="V87" s="5" t="s">
        <v>235</v>
      </c>
      <c r="W87" s="5" t="s">
        <v>915</v>
      </c>
      <c r="X87" s="5"/>
      <c r="Y87" s="5"/>
      <c r="Z87" s="5"/>
      <c r="AA87" s="5"/>
      <c r="AB87" s="5"/>
      <c r="AC87" s="5"/>
      <c r="AD87" s="5"/>
      <c r="AE87" s="5"/>
      <c r="AF87" s="5"/>
      <c r="AG87" s="7"/>
      <c r="AH87" s="7"/>
      <c r="AI87" s="7"/>
      <c r="AJ87" s="7"/>
      <c r="AK87" s="63">
        <v>3</v>
      </c>
      <c r="AL87" s="21" t="s">
        <v>825</v>
      </c>
    </row>
    <row r="88" spans="1:38" s="16" customFormat="1" ht="15" x14ac:dyDescent="0.2">
      <c r="A88" s="42" t="s">
        <v>805</v>
      </c>
      <c r="B88" s="46" t="s">
        <v>123</v>
      </c>
      <c r="C88" s="41">
        <v>99</v>
      </c>
      <c r="D88" s="38" t="s">
        <v>84</v>
      </c>
      <c r="E88" s="38"/>
      <c r="F88" s="80">
        <v>346209.35</v>
      </c>
      <c r="G88" s="80">
        <v>6291674.75</v>
      </c>
      <c r="H88" s="43" t="s">
        <v>561</v>
      </c>
      <c r="I88" s="38" t="s">
        <v>470</v>
      </c>
      <c r="J88" s="38" t="s">
        <v>571</v>
      </c>
      <c r="K88" s="38"/>
      <c r="L88" s="38"/>
      <c r="M88" s="40"/>
      <c r="N88" s="44">
        <v>0.29166666666666669</v>
      </c>
      <c r="O88" s="44">
        <v>0.41666666666666669</v>
      </c>
      <c r="P88" s="47"/>
      <c r="Q88" s="47"/>
      <c r="R88" s="41"/>
      <c r="S88" s="53"/>
      <c r="T88" s="38" t="s">
        <v>173</v>
      </c>
      <c r="U88" s="38" t="s">
        <v>174</v>
      </c>
      <c r="V88" s="38" t="s">
        <v>311</v>
      </c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42"/>
      <c r="AH88" s="42"/>
      <c r="AI88" s="42"/>
      <c r="AJ88" s="42"/>
      <c r="AK88" s="65"/>
      <c r="AL88" s="41" t="s">
        <v>825</v>
      </c>
    </row>
    <row r="89" spans="1:38" s="16" customFormat="1" ht="11.25" x14ac:dyDescent="0.2">
      <c r="A89" s="42" t="s">
        <v>805</v>
      </c>
      <c r="B89" s="46" t="s">
        <v>123</v>
      </c>
      <c r="C89" s="41">
        <v>101</v>
      </c>
      <c r="D89" s="38" t="s">
        <v>85</v>
      </c>
      <c r="E89" s="38"/>
      <c r="F89" s="80">
        <v>336883.69</v>
      </c>
      <c r="G89" s="80">
        <v>6290714.9299999997</v>
      </c>
      <c r="H89" s="43" t="s">
        <v>547</v>
      </c>
      <c r="I89" s="38" t="s">
        <v>471</v>
      </c>
      <c r="J89" s="38" t="s">
        <v>571</v>
      </c>
      <c r="K89" s="38"/>
      <c r="L89" s="38"/>
      <c r="M89" s="40"/>
      <c r="N89" s="44">
        <v>0.27083333333333331</v>
      </c>
      <c r="O89" s="44">
        <v>0.39583333333333331</v>
      </c>
      <c r="P89" s="47"/>
      <c r="Q89" s="47"/>
      <c r="R89" s="41"/>
      <c r="S89" s="41"/>
      <c r="T89" s="42" t="s">
        <v>311</v>
      </c>
      <c r="U89" s="42" t="s">
        <v>312</v>
      </c>
      <c r="V89" s="42" t="s">
        <v>398</v>
      </c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42"/>
      <c r="AH89" s="42"/>
      <c r="AI89" s="42"/>
      <c r="AJ89" s="42"/>
      <c r="AK89" s="65"/>
      <c r="AL89" s="41" t="s">
        <v>825</v>
      </c>
    </row>
    <row r="90" spans="1:38" s="3" customFormat="1" ht="11.25" x14ac:dyDescent="0.2">
      <c r="A90" s="7" t="s">
        <v>804</v>
      </c>
      <c r="B90" s="34" t="s">
        <v>123</v>
      </c>
      <c r="C90" s="21">
        <v>102</v>
      </c>
      <c r="D90" s="5" t="s">
        <v>86</v>
      </c>
      <c r="E90" s="5"/>
      <c r="F90" s="77">
        <v>337024.91</v>
      </c>
      <c r="G90" s="77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5">
        <v>0.66666666666666663</v>
      </c>
      <c r="O90" s="15">
        <v>0.9375</v>
      </c>
      <c r="P90" s="17"/>
      <c r="Q90" s="17"/>
      <c r="R90" s="21"/>
      <c r="S90" s="21"/>
      <c r="T90" s="7" t="s">
        <v>313</v>
      </c>
      <c r="U90" s="7" t="s">
        <v>298</v>
      </c>
      <c r="V90" s="7" t="s">
        <v>318</v>
      </c>
      <c r="W90" s="7" t="s">
        <v>314</v>
      </c>
      <c r="X90" s="7" t="s">
        <v>770</v>
      </c>
      <c r="Y90" s="7" t="s">
        <v>315</v>
      </c>
      <c r="Z90" s="7" t="s">
        <v>316</v>
      </c>
      <c r="AA90" s="7" t="s">
        <v>317</v>
      </c>
      <c r="AB90" s="7" t="s">
        <v>502</v>
      </c>
      <c r="AC90" s="7" t="s">
        <v>771</v>
      </c>
      <c r="AD90" s="5" t="s">
        <v>601</v>
      </c>
      <c r="AE90" s="7" t="s">
        <v>602</v>
      </c>
      <c r="AH90" s="7"/>
      <c r="AI90" s="7"/>
      <c r="AJ90" s="7"/>
      <c r="AK90" s="63">
        <v>6</v>
      </c>
      <c r="AL90" s="21" t="s">
        <v>825</v>
      </c>
    </row>
    <row r="91" spans="1:38" s="16" customFormat="1" ht="11.25" x14ac:dyDescent="0.2">
      <c r="A91" s="42" t="s">
        <v>805</v>
      </c>
      <c r="B91" s="46" t="s">
        <v>123</v>
      </c>
      <c r="C91" s="41">
        <v>105</v>
      </c>
      <c r="D91" s="38" t="s">
        <v>87</v>
      </c>
      <c r="E91" s="38"/>
      <c r="F91" s="80">
        <v>348267.84</v>
      </c>
      <c r="G91" s="80">
        <v>6287444.2599999998</v>
      </c>
      <c r="H91" s="43" t="s">
        <v>557</v>
      </c>
      <c r="I91" s="38" t="s">
        <v>473</v>
      </c>
      <c r="J91" s="38" t="s">
        <v>573</v>
      </c>
      <c r="K91" s="38"/>
      <c r="L91" s="38"/>
      <c r="M91" s="40"/>
      <c r="N91" s="44">
        <v>0.75</v>
      </c>
      <c r="O91" s="44">
        <v>0.875</v>
      </c>
      <c r="P91" s="47"/>
      <c r="Q91" s="47"/>
      <c r="R91" s="41"/>
      <c r="S91" s="41"/>
      <c r="T91" s="38" t="s">
        <v>217</v>
      </c>
      <c r="U91" s="38" t="s">
        <v>220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42"/>
      <c r="AH91" s="42"/>
      <c r="AI91" s="42"/>
      <c r="AJ91" s="42"/>
      <c r="AK91" s="65"/>
      <c r="AL91" s="41" t="s">
        <v>825</v>
      </c>
    </row>
    <row r="92" spans="1:38" s="16" customFormat="1" ht="11.25" x14ac:dyDescent="0.2">
      <c r="A92" s="42" t="s">
        <v>805</v>
      </c>
      <c r="B92" s="46" t="s">
        <v>123</v>
      </c>
      <c r="C92" s="41">
        <v>106</v>
      </c>
      <c r="D92" s="38" t="s">
        <v>88</v>
      </c>
      <c r="E92" s="38"/>
      <c r="F92" s="80">
        <v>336769.63</v>
      </c>
      <c r="G92" s="80">
        <v>6296402.3700000001</v>
      </c>
      <c r="H92" s="43" t="s">
        <v>552</v>
      </c>
      <c r="I92" s="38" t="s">
        <v>823</v>
      </c>
      <c r="J92" s="38" t="s">
        <v>571</v>
      </c>
      <c r="K92" s="38"/>
      <c r="L92" s="38"/>
      <c r="M92" s="40"/>
      <c r="N92" s="44">
        <v>0.27083333333333331</v>
      </c>
      <c r="O92" s="44">
        <v>0.39583333333333331</v>
      </c>
      <c r="P92" s="47"/>
      <c r="Q92" s="47"/>
      <c r="R92" s="41"/>
      <c r="S92" s="41"/>
      <c r="T92" s="38" t="s">
        <v>319</v>
      </c>
      <c r="U92" s="38" t="s">
        <v>320</v>
      </c>
      <c r="V92" s="38" t="s">
        <v>321</v>
      </c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42"/>
      <c r="AH92" s="42"/>
      <c r="AI92" s="42"/>
      <c r="AJ92" s="42"/>
      <c r="AK92" s="65"/>
      <c r="AL92" s="41" t="s">
        <v>825</v>
      </c>
    </row>
    <row r="93" spans="1:38" s="3" customFormat="1" ht="11.25" x14ac:dyDescent="0.2">
      <c r="A93" s="7" t="s">
        <v>804</v>
      </c>
      <c r="B93" s="34" t="s">
        <v>125</v>
      </c>
      <c r="C93" s="21">
        <v>108</v>
      </c>
      <c r="D93" s="5" t="s">
        <v>89</v>
      </c>
      <c r="E93" s="5"/>
      <c r="F93" s="77">
        <v>352405.75</v>
      </c>
      <c r="G93" s="77">
        <v>6291163.4900000002</v>
      </c>
      <c r="H93" s="9" t="s">
        <v>556</v>
      </c>
      <c r="I93" s="5" t="s">
        <v>881</v>
      </c>
      <c r="J93" s="5" t="s">
        <v>571</v>
      </c>
      <c r="K93" s="5" t="s">
        <v>572</v>
      </c>
      <c r="L93" s="5"/>
      <c r="M93" s="12"/>
      <c r="N93" s="15">
        <v>0.27083333333333331</v>
      </c>
      <c r="O93" s="15">
        <v>0.39583333333333331</v>
      </c>
      <c r="P93" s="17"/>
      <c r="Q93" s="17"/>
      <c r="R93" s="21"/>
      <c r="S93" s="21"/>
      <c r="T93" s="5" t="s">
        <v>322</v>
      </c>
      <c r="U93" s="5" t="s">
        <v>323</v>
      </c>
      <c r="V93" s="5" t="s">
        <v>324</v>
      </c>
      <c r="W93" s="5" t="s">
        <v>509</v>
      </c>
      <c r="X93" s="5" t="s">
        <v>513</v>
      </c>
      <c r="Y93" s="5" t="s">
        <v>877</v>
      </c>
      <c r="Z93" s="5"/>
      <c r="AA93" s="5"/>
      <c r="AB93" s="5"/>
      <c r="AC93" s="5"/>
      <c r="AD93" s="5"/>
      <c r="AE93" s="5"/>
      <c r="AF93" s="5"/>
      <c r="AG93" s="7"/>
      <c r="AH93" s="7"/>
      <c r="AI93" s="7"/>
      <c r="AJ93" s="7"/>
      <c r="AK93" s="63">
        <v>3</v>
      </c>
      <c r="AL93" s="21" t="s">
        <v>825</v>
      </c>
    </row>
    <row r="94" spans="1:38" s="16" customFormat="1" ht="12" x14ac:dyDescent="0.2">
      <c r="A94" s="42" t="s">
        <v>805</v>
      </c>
      <c r="B94" s="46" t="s">
        <v>813</v>
      </c>
      <c r="C94" s="41">
        <v>109</v>
      </c>
      <c r="D94" s="39" t="s">
        <v>588</v>
      </c>
      <c r="E94" s="38"/>
      <c r="F94" s="78">
        <v>352723.35</v>
      </c>
      <c r="G94" s="78">
        <v>6299660.21</v>
      </c>
      <c r="H94" s="38"/>
      <c r="I94" s="38" t="s">
        <v>587</v>
      </c>
      <c r="J94" s="38"/>
      <c r="K94" s="38"/>
      <c r="L94" s="38"/>
      <c r="M94" s="40"/>
      <c r="N94" s="44"/>
      <c r="O94" s="44"/>
      <c r="P94" s="41"/>
      <c r="Q94" s="41"/>
      <c r="R94" s="41"/>
      <c r="S94" s="41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65"/>
      <c r="AL94" s="41" t="s">
        <v>825</v>
      </c>
    </row>
    <row r="95" spans="1:38" s="3" customFormat="1" ht="11.25" x14ac:dyDescent="0.2">
      <c r="A95" s="7" t="s">
        <v>804</v>
      </c>
      <c r="B95" s="34" t="s">
        <v>780</v>
      </c>
      <c r="C95" s="21">
        <v>110</v>
      </c>
      <c r="D95" s="30" t="s">
        <v>763</v>
      </c>
      <c r="E95" s="5"/>
      <c r="F95" s="77">
        <v>352228.76</v>
      </c>
      <c r="G95" s="77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5">
        <v>0.22916666666666666</v>
      </c>
      <c r="O95" s="15">
        <v>4.1666666666666664E-2</v>
      </c>
      <c r="P95" s="17"/>
      <c r="Q95" s="17"/>
      <c r="R95" s="21" t="s">
        <v>623</v>
      </c>
      <c r="S95" s="21" t="s">
        <v>623</v>
      </c>
      <c r="T95" s="5" t="s">
        <v>234</v>
      </c>
      <c r="U95" s="5" t="s">
        <v>232</v>
      </c>
      <c r="V95" s="5" t="s">
        <v>235</v>
      </c>
      <c r="W95" s="5" t="s">
        <v>624</v>
      </c>
      <c r="X95" s="5"/>
      <c r="Y95" s="5"/>
      <c r="Z95" s="5"/>
      <c r="AA95" s="5"/>
      <c r="AB95" s="5"/>
      <c r="AC95" s="5"/>
      <c r="AD95" s="5"/>
      <c r="AE95" s="5"/>
      <c r="AF95" s="5"/>
      <c r="AG95" s="7"/>
      <c r="AH95" s="7"/>
      <c r="AI95" s="7"/>
      <c r="AJ95" s="7"/>
      <c r="AK95" s="63">
        <v>4</v>
      </c>
      <c r="AL95" s="21" t="s">
        <v>825</v>
      </c>
    </row>
    <row r="96" spans="1:38" s="3" customFormat="1" ht="11.25" x14ac:dyDescent="0.2">
      <c r="A96" s="7" t="s">
        <v>804</v>
      </c>
      <c r="B96" s="34" t="s">
        <v>780</v>
      </c>
      <c r="C96" s="21">
        <v>111</v>
      </c>
      <c r="D96" s="5" t="s">
        <v>625</v>
      </c>
      <c r="E96" s="5"/>
      <c r="F96" s="77">
        <v>352377.62</v>
      </c>
      <c r="G96" s="77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5">
        <v>0.22916666666666666</v>
      </c>
      <c r="O96" s="15">
        <v>4.1666666666666664E-2</v>
      </c>
      <c r="P96" s="17"/>
      <c r="Q96" s="17"/>
      <c r="R96" s="21" t="s">
        <v>623</v>
      </c>
      <c r="S96" s="21" t="s">
        <v>623</v>
      </c>
      <c r="T96" s="5" t="s">
        <v>334</v>
      </c>
      <c r="U96" s="5" t="s">
        <v>261</v>
      </c>
      <c r="V96" s="5" t="s">
        <v>174</v>
      </c>
      <c r="W96" s="5" t="s">
        <v>512</v>
      </c>
      <c r="X96" s="5"/>
      <c r="Y96" s="5"/>
      <c r="Z96" s="5"/>
      <c r="AA96" s="5"/>
      <c r="AB96" s="5"/>
      <c r="AC96" s="5"/>
      <c r="AD96" s="5"/>
      <c r="AE96" s="5"/>
      <c r="AF96" s="5"/>
      <c r="AG96" s="7"/>
      <c r="AH96" s="7"/>
      <c r="AI96" s="7"/>
      <c r="AJ96" s="7"/>
      <c r="AK96" s="63">
        <v>8</v>
      </c>
      <c r="AL96" s="21" t="s">
        <v>825</v>
      </c>
    </row>
    <row r="97" spans="1:51" s="3" customFormat="1" x14ac:dyDescent="0.2">
      <c r="A97" s="7" t="s">
        <v>804</v>
      </c>
      <c r="B97" s="34" t="s">
        <v>125</v>
      </c>
      <c r="C97" s="21">
        <v>112</v>
      </c>
      <c r="D97" s="5" t="s">
        <v>90</v>
      </c>
      <c r="E97" s="5"/>
      <c r="F97" s="77">
        <v>352331.58</v>
      </c>
      <c r="G97" s="77">
        <v>6291231.4500000002</v>
      </c>
      <c r="H97" s="9" t="s">
        <v>555</v>
      </c>
      <c r="I97" s="5" t="s">
        <v>882</v>
      </c>
      <c r="J97" s="5" t="s">
        <v>571</v>
      </c>
      <c r="K97" s="5" t="s">
        <v>572</v>
      </c>
      <c r="L97" s="5"/>
      <c r="M97" s="12"/>
      <c r="N97" s="15">
        <v>0.6875</v>
      </c>
      <c r="O97" s="15">
        <v>0.89583333333333337</v>
      </c>
      <c r="P97" s="17"/>
      <c r="Q97" s="17"/>
      <c r="R97" s="21"/>
      <c r="S97" s="21"/>
      <c r="T97" s="5" t="s">
        <v>233</v>
      </c>
      <c r="U97" s="5" t="s">
        <v>325</v>
      </c>
      <c r="V97" s="5" t="s">
        <v>508</v>
      </c>
      <c r="W97" s="5" t="s">
        <v>878</v>
      </c>
      <c r="X97" s="5"/>
      <c r="Y97" s="5"/>
      <c r="Z97" s="5"/>
      <c r="AA97" s="5"/>
      <c r="AB97" s="5"/>
      <c r="AC97" s="5"/>
      <c r="AD97" s="5"/>
      <c r="AE97" s="5"/>
      <c r="AF97" s="5"/>
      <c r="AG97" s="7"/>
      <c r="AH97" s="7"/>
      <c r="AI97" s="7"/>
      <c r="AJ97" s="7"/>
      <c r="AK97" s="63">
        <v>4</v>
      </c>
      <c r="AL97" s="21" t="s">
        <v>825</v>
      </c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</row>
    <row r="98" spans="1:51" s="16" customFormat="1" ht="12" x14ac:dyDescent="0.2">
      <c r="A98" s="42" t="s">
        <v>805</v>
      </c>
      <c r="B98" s="46" t="s">
        <v>123</v>
      </c>
      <c r="C98" s="41">
        <v>115</v>
      </c>
      <c r="D98" s="39" t="s">
        <v>664</v>
      </c>
      <c r="E98" s="38"/>
      <c r="F98" s="78">
        <v>352636.11</v>
      </c>
      <c r="G98" s="78">
        <v>6286935.8300000001</v>
      </c>
      <c r="H98" s="38" t="s">
        <v>559</v>
      </c>
      <c r="I98" s="38" t="s">
        <v>474</v>
      </c>
      <c r="J98" s="38" t="s">
        <v>570</v>
      </c>
      <c r="K98" s="38"/>
      <c r="L98" s="38"/>
      <c r="M98" s="40"/>
      <c r="N98" s="44"/>
      <c r="O98" s="44"/>
      <c r="P98" s="41"/>
      <c r="Q98" s="41"/>
      <c r="R98" s="41"/>
      <c r="S98" s="41"/>
      <c r="T98" s="38" t="s">
        <v>326</v>
      </c>
      <c r="U98" s="38" t="s">
        <v>327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65">
        <v>2</v>
      </c>
      <c r="AL98" s="41" t="s">
        <v>825</v>
      </c>
    </row>
    <row r="99" spans="1:51" s="3" customFormat="1" x14ac:dyDescent="0.2">
      <c r="A99" s="7" t="s">
        <v>804</v>
      </c>
      <c r="B99" s="34" t="s">
        <v>780</v>
      </c>
      <c r="C99" s="21">
        <v>116</v>
      </c>
      <c r="D99" s="5" t="s">
        <v>91</v>
      </c>
      <c r="E99" s="5"/>
      <c r="F99" s="77">
        <v>347944.78</v>
      </c>
      <c r="G99" s="77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5">
        <v>0.75</v>
      </c>
      <c r="O99" s="15">
        <v>0.83333333333333337</v>
      </c>
      <c r="P99" s="17"/>
      <c r="Q99" s="17"/>
      <c r="R99" s="21"/>
      <c r="S99" s="21"/>
      <c r="T99" s="5" t="s">
        <v>328</v>
      </c>
      <c r="U99" s="5" t="s">
        <v>329</v>
      </c>
      <c r="V99" s="5" t="s">
        <v>252</v>
      </c>
      <c r="W99" s="5" t="s">
        <v>330</v>
      </c>
      <c r="X99" s="5" t="s">
        <v>606</v>
      </c>
      <c r="Y99" s="7" t="s">
        <v>871</v>
      </c>
      <c r="Z99" s="5"/>
      <c r="AA99" s="5"/>
      <c r="AB99" s="5"/>
      <c r="AC99" s="5"/>
      <c r="AD99" s="5"/>
      <c r="AE99" s="5"/>
      <c r="AF99" s="5"/>
      <c r="AG99" s="7"/>
      <c r="AH99" s="14"/>
      <c r="AI99" s="14"/>
      <c r="AJ99" s="14"/>
      <c r="AK99" s="63">
        <v>3</v>
      </c>
      <c r="AL99" s="21" t="s">
        <v>825</v>
      </c>
      <c r="AM99" s="11"/>
    </row>
    <row r="100" spans="1:51" s="3" customFormat="1" ht="11.25" x14ac:dyDescent="0.2">
      <c r="A100" s="7" t="s">
        <v>804</v>
      </c>
      <c r="B100" s="34" t="s">
        <v>778</v>
      </c>
      <c r="C100" s="21">
        <v>117</v>
      </c>
      <c r="D100" s="5" t="s">
        <v>120</v>
      </c>
      <c r="E100" s="5"/>
      <c r="F100" s="77">
        <v>351553.5</v>
      </c>
      <c r="G100" s="77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5">
        <v>0.25</v>
      </c>
      <c r="O100" s="15">
        <v>0.95833333333333337</v>
      </c>
      <c r="P100" s="17"/>
      <c r="Q100" s="17"/>
      <c r="R100" s="21" t="s">
        <v>610</v>
      </c>
      <c r="S100" s="21" t="s">
        <v>611</v>
      </c>
      <c r="T100" s="5" t="s">
        <v>331</v>
      </c>
      <c r="U100" s="5" t="s">
        <v>279</v>
      </c>
      <c r="V100" s="5" t="s">
        <v>280</v>
      </c>
      <c r="W100" s="5" t="s">
        <v>332</v>
      </c>
      <c r="X100" s="5" t="s">
        <v>333</v>
      </c>
      <c r="Y100" s="5" t="s">
        <v>334</v>
      </c>
      <c r="Z100" s="5" t="s">
        <v>335</v>
      </c>
      <c r="AA100" s="5" t="s">
        <v>282</v>
      </c>
      <c r="AB100" s="5" t="s">
        <v>278</v>
      </c>
      <c r="AC100" s="5" t="s">
        <v>636</v>
      </c>
      <c r="AD100" s="5" t="s">
        <v>679</v>
      </c>
      <c r="AE100" s="5"/>
      <c r="AF100" s="5"/>
      <c r="AG100" s="14"/>
      <c r="AH100" s="7"/>
      <c r="AI100" s="7"/>
      <c r="AJ100" s="7"/>
      <c r="AK100" s="63">
        <v>2</v>
      </c>
      <c r="AL100" s="21" t="s">
        <v>825</v>
      </c>
    </row>
    <row r="101" spans="1:51" s="3" customFormat="1" ht="11.25" x14ac:dyDescent="0.2">
      <c r="A101" s="7" t="s">
        <v>804</v>
      </c>
      <c r="B101" s="34" t="s">
        <v>778</v>
      </c>
      <c r="C101" s="21">
        <v>118</v>
      </c>
      <c r="D101" s="5" t="s">
        <v>117</v>
      </c>
      <c r="E101" s="5"/>
      <c r="F101" s="77">
        <v>345927.99</v>
      </c>
      <c r="G101" s="77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5">
        <v>0.25</v>
      </c>
      <c r="O101" s="15">
        <v>0.95833333333333337</v>
      </c>
      <c r="P101" s="17"/>
      <c r="Q101" s="17"/>
      <c r="R101" s="21" t="s">
        <v>612</v>
      </c>
      <c r="S101" s="21" t="s">
        <v>613</v>
      </c>
      <c r="T101" s="5" t="s">
        <v>336</v>
      </c>
      <c r="U101" s="5" t="s">
        <v>337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7"/>
      <c r="AH101" s="7"/>
      <c r="AI101" s="7"/>
      <c r="AJ101" s="7"/>
      <c r="AK101" s="63">
        <v>2</v>
      </c>
      <c r="AL101" s="21" t="s">
        <v>825</v>
      </c>
    </row>
    <row r="102" spans="1:51" s="3" customFormat="1" ht="11.25" x14ac:dyDescent="0.2">
      <c r="A102" s="7" t="s">
        <v>804</v>
      </c>
      <c r="B102" s="34" t="s">
        <v>778</v>
      </c>
      <c r="C102" s="21">
        <v>119</v>
      </c>
      <c r="D102" s="5" t="s">
        <v>117</v>
      </c>
      <c r="E102" s="5"/>
      <c r="F102" s="77">
        <v>345927.99</v>
      </c>
      <c r="G102" s="77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5">
        <v>0.25</v>
      </c>
      <c r="O102" s="15">
        <v>0.95833333333333337</v>
      </c>
      <c r="P102" s="17"/>
      <c r="Q102" s="17"/>
      <c r="R102" s="21" t="s">
        <v>612</v>
      </c>
      <c r="S102" s="21" t="s">
        <v>613</v>
      </c>
      <c r="T102" s="5" t="s">
        <v>339</v>
      </c>
      <c r="U102" s="5" t="s">
        <v>340</v>
      </c>
      <c r="V102" s="5" t="s">
        <v>338</v>
      </c>
      <c r="W102" s="5" t="s">
        <v>314</v>
      </c>
      <c r="X102" s="7" t="s">
        <v>601</v>
      </c>
      <c r="Y102" s="3" t="s">
        <v>616</v>
      </c>
      <c r="Z102" s="7"/>
      <c r="AA102" s="5"/>
      <c r="AB102" s="5"/>
      <c r="AC102" s="5"/>
      <c r="AD102" s="5"/>
      <c r="AE102" s="5"/>
      <c r="AF102" s="7"/>
      <c r="AG102" s="7"/>
      <c r="AH102" s="7"/>
      <c r="AI102" s="7"/>
      <c r="AJ102" s="7"/>
      <c r="AK102" s="63">
        <v>4</v>
      </c>
      <c r="AL102" s="21" t="s">
        <v>825</v>
      </c>
    </row>
    <row r="103" spans="1:51" s="3" customFormat="1" ht="11.25" x14ac:dyDescent="0.2">
      <c r="A103" s="7" t="s">
        <v>804</v>
      </c>
      <c r="B103" s="34" t="s">
        <v>125</v>
      </c>
      <c r="C103" s="21">
        <v>120</v>
      </c>
      <c r="D103" s="5" t="s">
        <v>92</v>
      </c>
      <c r="E103" s="5"/>
      <c r="F103" s="77">
        <v>353125.41</v>
      </c>
      <c r="G103" s="77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5">
        <v>0.66666666666666663</v>
      </c>
      <c r="O103" s="15">
        <v>0.9375</v>
      </c>
      <c r="P103" s="17"/>
      <c r="Q103" s="17"/>
      <c r="R103" s="21"/>
      <c r="S103" s="21"/>
      <c r="T103" s="5" t="s">
        <v>341</v>
      </c>
      <c r="U103" s="5" t="s">
        <v>342</v>
      </c>
      <c r="V103" s="5" t="s">
        <v>343</v>
      </c>
      <c r="W103" s="5" t="s">
        <v>239</v>
      </c>
      <c r="X103" s="5" t="s">
        <v>344</v>
      </c>
      <c r="Y103" s="5" t="s">
        <v>345</v>
      </c>
      <c r="Z103" s="5" t="s">
        <v>638</v>
      </c>
      <c r="AA103" s="5" t="s">
        <v>681</v>
      </c>
      <c r="AB103" s="5"/>
      <c r="AC103" s="5"/>
      <c r="AD103" s="5"/>
      <c r="AE103" s="5"/>
      <c r="AF103" s="5"/>
      <c r="AG103" s="7"/>
      <c r="AH103" s="7"/>
      <c r="AI103" s="7"/>
      <c r="AJ103" s="7"/>
      <c r="AK103" s="63">
        <v>3</v>
      </c>
      <c r="AL103" s="21" t="s">
        <v>825</v>
      </c>
    </row>
    <row r="104" spans="1:51" s="3" customFormat="1" ht="11.25" x14ac:dyDescent="0.2">
      <c r="A104" s="7" t="s">
        <v>804</v>
      </c>
      <c r="B104" s="34" t="s">
        <v>123</v>
      </c>
      <c r="C104" s="21">
        <v>121</v>
      </c>
      <c r="D104" s="5" t="s">
        <v>93</v>
      </c>
      <c r="E104" s="5"/>
      <c r="F104" s="77">
        <v>353632.65</v>
      </c>
      <c r="G104" s="77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5">
        <v>0.70833333333333337</v>
      </c>
      <c r="O104" s="15">
        <v>0.9375</v>
      </c>
      <c r="P104" s="17"/>
      <c r="Q104" s="17"/>
      <c r="R104" s="21"/>
      <c r="S104" s="21"/>
      <c r="T104" s="5" t="s">
        <v>155</v>
      </c>
      <c r="U104" s="5" t="s">
        <v>159</v>
      </c>
      <c r="V104" s="5" t="s">
        <v>161</v>
      </c>
      <c r="W104" s="5" t="s">
        <v>346</v>
      </c>
      <c r="X104" s="5" t="s">
        <v>347</v>
      </c>
      <c r="Y104" s="5" t="s">
        <v>349</v>
      </c>
      <c r="Z104" s="5" t="s">
        <v>505</v>
      </c>
      <c r="AA104" s="5" t="s">
        <v>348</v>
      </c>
      <c r="AB104" s="5"/>
      <c r="AC104" s="5"/>
      <c r="AD104" s="5"/>
      <c r="AE104" s="5"/>
      <c r="AF104" s="5"/>
      <c r="AG104" s="7"/>
      <c r="AH104" s="7"/>
      <c r="AI104" s="7"/>
      <c r="AJ104" s="7"/>
      <c r="AK104" s="63">
        <v>3</v>
      </c>
      <c r="AL104" s="21" t="s">
        <v>825</v>
      </c>
    </row>
    <row r="105" spans="1:51" s="3" customFormat="1" ht="11.25" x14ac:dyDescent="0.2">
      <c r="A105" s="7" t="s">
        <v>804</v>
      </c>
      <c r="B105" s="34" t="s">
        <v>123</v>
      </c>
      <c r="C105" s="21">
        <v>122</v>
      </c>
      <c r="D105" s="5" t="s">
        <v>94</v>
      </c>
      <c r="E105" s="5"/>
      <c r="F105" s="77">
        <v>352612.27</v>
      </c>
      <c r="G105" s="77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5">
        <v>0.29166666666666669</v>
      </c>
      <c r="O105" s="15">
        <v>0.4375</v>
      </c>
      <c r="P105" s="17"/>
      <c r="Q105" s="17"/>
      <c r="R105" s="21"/>
      <c r="S105" s="21"/>
      <c r="T105" s="5" t="s">
        <v>350</v>
      </c>
      <c r="U105" s="5" t="s">
        <v>328</v>
      </c>
      <c r="V105" s="5" t="s">
        <v>673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7"/>
      <c r="AH105" s="7"/>
      <c r="AI105" s="7"/>
      <c r="AJ105" s="7"/>
      <c r="AK105" s="63">
        <v>3</v>
      </c>
      <c r="AL105" s="21" t="s">
        <v>825</v>
      </c>
    </row>
    <row r="106" spans="1:51" s="3" customFormat="1" ht="11.25" x14ac:dyDescent="0.2">
      <c r="A106" s="42" t="s">
        <v>805</v>
      </c>
      <c r="B106" s="42" t="s">
        <v>123</v>
      </c>
      <c r="C106" s="41">
        <v>124</v>
      </c>
      <c r="D106" s="42" t="s">
        <v>95</v>
      </c>
      <c r="E106" s="42"/>
      <c r="F106" s="78">
        <v>347158.38</v>
      </c>
      <c r="G106" s="78">
        <v>6302519.1200000001</v>
      </c>
      <c r="H106" s="42" t="s">
        <v>554</v>
      </c>
      <c r="I106" s="42" t="s">
        <v>481</v>
      </c>
      <c r="J106" s="42" t="s">
        <v>567</v>
      </c>
      <c r="K106" s="42"/>
      <c r="L106" s="42"/>
      <c r="M106" s="42"/>
      <c r="N106" s="44">
        <v>0.75</v>
      </c>
      <c r="O106" s="44">
        <v>0.875</v>
      </c>
      <c r="P106" s="44"/>
      <c r="Q106" s="44"/>
      <c r="R106" s="44"/>
      <c r="S106" s="44"/>
      <c r="T106" s="44" t="s">
        <v>351</v>
      </c>
      <c r="U106" s="44" t="s">
        <v>352</v>
      </c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66">
        <v>2</v>
      </c>
      <c r="AL106" s="44" t="s">
        <v>825</v>
      </c>
    </row>
    <row r="107" spans="1:51" s="3" customFormat="1" ht="11.25" x14ac:dyDescent="0.2">
      <c r="A107" s="7" t="s">
        <v>804</v>
      </c>
      <c r="B107" s="34" t="s">
        <v>123</v>
      </c>
      <c r="C107" s="21">
        <v>127</v>
      </c>
      <c r="D107" s="5" t="s">
        <v>96</v>
      </c>
      <c r="E107" s="5"/>
      <c r="F107" s="77">
        <v>345660.74</v>
      </c>
      <c r="G107" s="77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5">
        <v>0.72916666666666663</v>
      </c>
      <c r="O107" s="15">
        <v>0.85416666666666663</v>
      </c>
      <c r="P107" s="17"/>
      <c r="Q107" s="17"/>
      <c r="R107" s="21"/>
      <c r="S107" s="21"/>
      <c r="T107" s="5" t="s">
        <v>353</v>
      </c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7"/>
      <c r="AH107" s="7"/>
      <c r="AI107" s="7"/>
      <c r="AJ107" s="7"/>
      <c r="AK107" s="63">
        <v>2</v>
      </c>
      <c r="AL107" s="21" t="s">
        <v>825</v>
      </c>
    </row>
    <row r="108" spans="1:51" s="3" customFormat="1" ht="11.25" x14ac:dyDescent="0.2">
      <c r="A108" s="7" t="s">
        <v>804</v>
      </c>
      <c r="B108" s="34" t="s">
        <v>123</v>
      </c>
      <c r="C108" s="21">
        <v>136</v>
      </c>
      <c r="D108" s="5" t="s">
        <v>920</v>
      </c>
      <c r="E108" s="5"/>
      <c r="F108" s="77">
        <v>345742.93</v>
      </c>
      <c r="G108" s="77">
        <v>6298877.5499999998</v>
      </c>
      <c r="H108" s="9" t="s">
        <v>549</v>
      </c>
      <c r="I108" s="5" t="s">
        <v>921</v>
      </c>
      <c r="J108" s="5" t="s">
        <v>570</v>
      </c>
      <c r="K108" s="5"/>
      <c r="L108" s="5"/>
      <c r="M108" s="12"/>
      <c r="N108" s="15">
        <v>0.72916666666666663</v>
      </c>
      <c r="O108" s="15">
        <v>0.89583333333333337</v>
      </c>
      <c r="P108" s="17"/>
      <c r="Q108" s="17"/>
      <c r="R108" s="21"/>
      <c r="S108" s="21"/>
      <c r="T108" s="5" t="s">
        <v>354</v>
      </c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7"/>
      <c r="AH108" s="7"/>
      <c r="AI108" s="7"/>
      <c r="AJ108" s="7"/>
      <c r="AK108" s="63">
        <v>3</v>
      </c>
      <c r="AL108" s="21" t="s">
        <v>825</v>
      </c>
    </row>
    <row r="109" spans="1:51" s="16" customFormat="1" ht="12" x14ac:dyDescent="0.2">
      <c r="A109" s="42" t="s">
        <v>805</v>
      </c>
      <c r="B109" s="46" t="s">
        <v>123</v>
      </c>
      <c r="C109" s="41">
        <v>144</v>
      </c>
      <c r="D109" s="39" t="s">
        <v>97</v>
      </c>
      <c r="E109" s="38"/>
      <c r="F109" s="78">
        <v>346495.25</v>
      </c>
      <c r="G109" s="78">
        <v>6298870.2199999997</v>
      </c>
      <c r="H109" s="38"/>
      <c r="I109" s="38" t="s">
        <v>483</v>
      </c>
      <c r="J109" s="38"/>
      <c r="K109" s="38"/>
      <c r="L109" s="38"/>
      <c r="M109" s="40"/>
      <c r="N109" s="44"/>
      <c r="O109" s="44"/>
      <c r="P109" s="41"/>
      <c r="Q109" s="41"/>
      <c r="R109" s="41"/>
      <c r="S109" s="41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65"/>
      <c r="AL109" s="41" t="s">
        <v>825</v>
      </c>
    </row>
    <row r="110" spans="1:51" s="16" customFormat="1" ht="12" x14ac:dyDescent="0.2">
      <c r="A110" s="42" t="s">
        <v>805</v>
      </c>
      <c r="B110" s="46" t="s">
        <v>813</v>
      </c>
      <c r="C110" s="41">
        <v>146</v>
      </c>
      <c r="D110" s="39" t="s">
        <v>658</v>
      </c>
      <c r="E110" s="38"/>
      <c r="F110" s="78">
        <v>340430.44</v>
      </c>
      <c r="G110" s="78">
        <v>6296729.9900000002</v>
      </c>
      <c r="H110" s="38"/>
      <c r="I110" s="38" t="s">
        <v>484</v>
      </c>
      <c r="J110" s="38"/>
      <c r="K110" s="38"/>
      <c r="L110" s="38"/>
      <c r="M110" s="40"/>
      <c r="N110" s="44"/>
      <c r="O110" s="44"/>
      <c r="P110" s="41"/>
      <c r="Q110" s="41"/>
      <c r="R110" s="41"/>
      <c r="S110" s="41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65"/>
      <c r="AL110" s="41" t="s">
        <v>825</v>
      </c>
    </row>
    <row r="111" spans="1:51" s="3" customFormat="1" ht="11.25" x14ac:dyDescent="0.2">
      <c r="A111" s="7" t="s">
        <v>804</v>
      </c>
      <c r="B111" s="34" t="s">
        <v>123</v>
      </c>
      <c r="C111" s="21">
        <v>147</v>
      </c>
      <c r="D111" s="5" t="s">
        <v>665</v>
      </c>
      <c r="E111" s="5"/>
      <c r="F111" s="77">
        <v>353962.59</v>
      </c>
      <c r="G111" s="77">
        <v>6280072.6900000004</v>
      </c>
      <c r="H111" s="9" t="s">
        <v>548</v>
      </c>
      <c r="I111" s="5" t="s">
        <v>883</v>
      </c>
      <c r="J111" s="5" t="s">
        <v>572</v>
      </c>
      <c r="K111" s="5"/>
      <c r="L111" s="5"/>
      <c r="M111" s="12"/>
      <c r="N111" s="15">
        <v>0.72916666666666663</v>
      </c>
      <c r="O111" s="15">
        <v>0.85416666666666663</v>
      </c>
      <c r="P111" s="17"/>
      <c r="Q111" s="17"/>
      <c r="R111" s="21"/>
      <c r="S111" s="21"/>
      <c r="T111" s="5" t="s">
        <v>355</v>
      </c>
      <c r="U111" s="5" t="s">
        <v>356</v>
      </c>
      <c r="V111" s="5" t="s">
        <v>237</v>
      </c>
      <c r="W111" s="5" t="s">
        <v>238</v>
      </c>
      <c r="X111" s="5" t="s">
        <v>359</v>
      </c>
      <c r="Y111" s="5" t="s">
        <v>877</v>
      </c>
      <c r="Z111" s="5"/>
      <c r="AA111" s="5"/>
      <c r="AB111" s="5"/>
      <c r="AC111" s="5"/>
      <c r="AD111" s="5"/>
      <c r="AE111" s="5"/>
      <c r="AF111" s="5"/>
      <c r="AG111" s="7"/>
      <c r="AH111" s="7"/>
      <c r="AI111" s="7"/>
      <c r="AJ111" s="7"/>
      <c r="AK111" s="63">
        <v>6</v>
      </c>
      <c r="AL111" s="21" t="s">
        <v>825</v>
      </c>
    </row>
    <row r="112" spans="1:51" s="16" customFormat="1" ht="12" x14ac:dyDescent="0.2">
      <c r="A112" s="42" t="s">
        <v>805</v>
      </c>
      <c r="B112" s="46" t="s">
        <v>813</v>
      </c>
      <c r="C112" s="41">
        <v>148</v>
      </c>
      <c r="D112" s="39" t="s">
        <v>590</v>
      </c>
      <c r="E112" s="38"/>
      <c r="F112" s="78">
        <v>338363.39</v>
      </c>
      <c r="G112" s="78">
        <v>6299701.4100000001</v>
      </c>
      <c r="H112" s="38"/>
      <c r="I112" s="38" t="s">
        <v>589</v>
      </c>
      <c r="J112" s="38"/>
      <c r="K112" s="38"/>
      <c r="L112" s="38"/>
      <c r="M112" s="40"/>
      <c r="N112" s="44"/>
      <c r="O112" s="44"/>
      <c r="P112" s="41"/>
      <c r="Q112" s="41"/>
      <c r="R112" s="41"/>
      <c r="S112" s="41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65"/>
      <c r="AL112" s="41" t="s">
        <v>825</v>
      </c>
    </row>
    <row r="113" spans="1:38" s="3" customFormat="1" ht="11.25" x14ac:dyDescent="0.2">
      <c r="A113" s="7" t="s">
        <v>804</v>
      </c>
      <c r="B113" s="34" t="s">
        <v>125</v>
      </c>
      <c r="C113" s="21">
        <v>149</v>
      </c>
      <c r="D113" s="5" t="s">
        <v>98</v>
      </c>
      <c r="E113" s="5"/>
      <c r="F113" s="77">
        <v>353918.16</v>
      </c>
      <c r="G113" s="77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5">
        <v>0.27083333333333331</v>
      </c>
      <c r="O113" s="15">
        <v>0.35416666666666669</v>
      </c>
      <c r="P113" s="17"/>
      <c r="Q113" s="17"/>
      <c r="R113" s="21"/>
      <c r="S113" s="21"/>
      <c r="T113" s="5" t="s">
        <v>360</v>
      </c>
      <c r="U113" s="5" t="s">
        <v>361</v>
      </c>
      <c r="V113" s="5" t="s">
        <v>362</v>
      </c>
      <c r="W113" s="5" t="s">
        <v>240</v>
      </c>
      <c r="X113" s="5"/>
      <c r="Y113" s="5"/>
      <c r="Z113" s="5"/>
      <c r="AA113" s="5"/>
      <c r="AB113" s="5"/>
      <c r="AC113" s="5"/>
      <c r="AD113" s="5"/>
      <c r="AE113" s="5"/>
      <c r="AF113" s="5"/>
      <c r="AG113" s="7"/>
      <c r="AH113" s="7"/>
      <c r="AI113" s="7"/>
      <c r="AJ113" s="7"/>
      <c r="AK113" s="63">
        <v>2</v>
      </c>
      <c r="AL113" s="21" t="s">
        <v>825</v>
      </c>
    </row>
    <row r="114" spans="1:38" s="3" customFormat="1" ht="11.25" x14ac:dyDescent="0.2">
      <c r="A114" s="7" t="s">
        <v>804</v>
      </c>
      <c r="B114" s="34" t="s">
        <v>123</v>
      </c>
      <c r="C114" s="21">
        <v>153</v>
      </c>
      <c r="D114" s="5" t="s">
        <v>99</v>
      </c>
      <c r="E114" s="5"/>
      <c r="F114" s="77">
        <v>355441.78</v>
      </c>
      <c r="G114" s="77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5">
        <v>0.72916666666666663</v>
      </c>
      <c r="O114" s="15">
        <v>0.8125</v>
      </c>
      <c r="P114" s="17"/>
      <c r="Q114" s="17"/>
      <c r="R114" s="21"/>
      <c r="S114" s="21"/>
      <c r="T114" s="8" t="s">
        <v>918</v>
      </c>
      <c r="U114" s="5" t="s">
        <v>507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7"/>
      <c r="AH114" s="7"/>
      <c r="AI114" s="7"/>
      <c r="AJ114" s="7"/>
      <c r="AK114" s="63">
        <v>2</v>
      </c>
      <c r="AL114" s="21" t="s">
        <v>825</v>
      </c>
    </row>
    <row r="115" spans="1:38" s="3" customFormat="1" ht="11.25" x14ac:dyDescent="0.2">
      <c r="A115" s="42" t="s">
        <v>805</v>
      </c>
      <c r="B115" s="42" t="s">
        <v>123</v>
      </c>
      <c r="C115" s="41">
        <v>155</v>
      </c>
      <c r="D115" s="42" t="s">
        <v>100</v>
      </c>
      <c r="E115" s="42"/>
      <c r="F115" s="78">
        <v>354398.37</v>
      </c>
      <c r="G115" s="78">
        <v>6302360.2699999996</v>
      </c>
      <c r="H115" s="42" t="s">
        <v>544</v>
      </c>
      <c r="I115" s="42" t="s">
        <v>486</v>
      </c>
      <c r="J115" s="42" t="s">
        <v>566</v>
      </c>
      <c r="K115" s="42"/>
      <c r="L115" s="42"/>
      <c r="M115" s="42"/>
      <c r="N115" s="44">
        <v>0.72916666666666663</v>
      </c>
      <c r="O115" s="44">
        <v>0.85416666666666663</v>
      </c>
      <c r="P115" s="47"/>
      <c r="Q115" s="47"/>
      <c r="R115" s="47"/>
      <c r="S115" s="47"/>
      <c r="T115" s="47" t="s">
        <v>364</v>
      </c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65">
        <v>3</v>
      </c>
      <c r="AL115" s="47" t="s">
        <v>825</v>
      </c>
    </row>
    <row r="116" spans="1:38" s="16" customFormat="1" ht="11.25" x14ac:dyDescent="0.2">
      <c r="A116" s="42" t="s">
        <v>805</v>
      </c>
      <c r="B116" s="46" t="s">
        <v>123</v>
      </c>
      <c r="C116" s="41">
        <v>157</v>
      </c>
      <c r="D116" s="38" t="s">
        <v>101</v>
      </c>
      <c r="E116" s="38"/>
      <c r="F116" s="80">
        <v>343839.82</v>
      </c>
      <c r="G116" s="80">
        <v>6298549.4100000001</v>
      </c>
      <c r="H116" s="43" t="s">
        <v>549</v>
      </c>
      <c r="I116" s="38" t="s">
        <v>487</v>
      </c>
      <c r="J116" s="38" t="s">
        <v>573</v>
      </c>
      <c r="K116" s="38"/>
      <c r="L116" s="38"/>
      <c r="M116" s="40"/>
      <c r="N116" s="44">
        <v>0.72916666666666663</v>
      </c>
      <c r="O116" s="44">
        <v>0.85416666666666663</v>
      </c>
      <c r="P116" s="47"/>
      <c r="Q116" s="47"/>
      <c r="R116" s="41"/>
      <c r="S116" s="41"/>
      <c r="T116" s="38" t="s">
        <v>365</v>
      </c>
      <c r="U116" s="38" t="s">
        <v>366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42"/>
      <c r="AH116" s="42"/>
      <c r="AI116" s="42"/>
      <c r="AJ116" s="42"/>
      <c r="AK116" s="65"/>
      <c r="AL116" s="41" t="s">
        <v>825</v>
      </c>
    </row>
    <row r="117" spans="1:38" s="3" customFormat="1" ht="11.25" x14ac:dyDescent="0.2">
      <c r="A117" s="42" t="s">
        <v>805</v>
      </c>
      <c r="B117" s="42" t="s">
        <v>123</v>
      </c>
      <c r="C117" s="41">
        <v>159</v>
      </c>
      <c r="D117" s="42" t="s">
        <v>102</v>
      </c>
      <c r="E117" s="42"/>
      <c r="F117" s="78">
        <v>352639.88</v>
      </c>
      <c r="G117" s="78">
        <v>6301652.9000000004</v>
      </c>
      <c r="H117" s="42" t="s">
        <v>544</v>
      </c>
      <c r="I117" s="42" t="s">
        <v>488</v>
      </c>
      <c r="J117" s="42" t="s">
        <v>573</v>
      </c>
      <c r="K117" s="42"/>
      <c r="L117" s="42"/>
      <c r="M117" s="42"/>
      <c r="N117" s="44">
        <v>0.72916666666666663</v>
      </c>
      <c r="O117" s="44">
        <v>0.85416666666666663</v>
      </c>
      <c r="P117" s="47"/>
      <c r="Q117" s="47"/>
      <c r="R117" s="47"/>
      <c r="S117" s="47"/>
      <c r="T117" s="47" t="s">
        <v>367</v>
      </c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65">
        <v>2</v>
      </c>
      <c r="AL117" s="47" t="s">
        <v>825</v>
      </c>
    </row>
    <row r="118" spans="1:38" s="3" customFormat="1" ht="11.25" x14ac:dyDescent="0.2">
      <c r="A118" s="42" t="s">
        <v>805</v>
      </c>
      <c r="B118" s="42" t="s">
        <v>124</v>
      </c>
      <c r="C118" s="41">
        <v>162</v>
      </c>
      <c r="D118" s="42" t="s">
        <v>119</v>
      </c>
      <c r="E118" s="42"/>
      <c r="F118" s="78">
        <v>345540.33</v>
      </c>
      <c r="G118" s="78">
        <v>6287776.1799999997</v>
      </c>
      <c r="H118" s="42" t="s">
        <v>558</v>
      </c>
      <c r="I118" s="42" t="s">
        <v>489</v>
      </c>
      <c r="J118" s="42" t="s">
        <v>573</v>
      </c>
      <c r="K118" s="42"/>
      <c r="L118" s="42"/>
      <c r="M118" s="42"/>
      <c r="N118" s="44">
        <v>0.75</v>
      </c>
      <c r="O118" s="44">
        <v>0.875</v>
      </c>
      <c r="P118" s="47"/>
      <c r="Q118" s="47"/>
      <c r="R118" s="47"/>
      <c r="S118" s="47"/>
      <c r="T118" s="47" t="s">
        <v>368</v>
      </c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65">
        <v>2</v>
      </c>
      <c r="AL118" s="47" t="s">
        <v>825</v>
      </c>
    </row>
    <row r="119" spans="1:38" s="3" customFormat="1" ht="11.25" x14ac:dyDescent="0.2">
      <c r="A119" s="7" t="s">
        <v>804</v>
      </c>
      <c r="B119" s="34" t="s">
        <v>123</v>
      </c>
      <c r="C119" s="21">
        <v>164</v>
      </c>
      <c r="D119" s="5" t="s">
        <v>121</v>
      </c>
      <c r="E119" s="5"/>
      <c r="F119" s="77">
        <v>348294.77</v>
      </c>
      <c r="G119" s="77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5">
        <v>0.27083333333333331</v>
      </c>
      <c r="O119" s="15">
        <v>0.35416666666666669</v>
      </c>
      <c r="P119" s="17"/>
      <c r="Q119" s="17"/>
      <c r="R119" s="21"/>
      <c r="S119" s="21"/>
      <c r="T119" s="5" t="s">
        <v>188</v>
      </c>
      <c r="U119" s="5" t="s">
        <v>190</v>
      </c>
      <c r="V119" s="5" t="s">
        <v>377</v>
      </c>
      <c r="W119" s="5" t="s">
        <v>379</v>
      </c>
      <c r="X119" s="5" t="s">
        <v>378</v>
      </c>
      <c r="Y119" s="5" t="s">
        <v>617</v>
      </c>
      <c r="Z119" s="5"/>
      <c r="AA119" s="5"/>
      <c r="AB119" s="5"/>
      <c r="AC119" s="5"/>
      <c r="AD119" s="5"/>
      <c r="AE119" s="5"/>
      <c r="AF119" s="5"/>
      <c r="AG119" s="7"/>
      <c r="AH119" s="7"/>
      <c r="AI119" s="7"/>
      <c r="AJ119" s="7"/>
      <c r="AK119" s="63">
        <v>2</v>
      </c>
      <c r="AL119" s="21" t="s">
        <v>825</v>
      </c>
    </row>
    <row r="120" spans="1:38" s="3" customFormat="1" ht="11.25" x14ac:dyDescent="0.2">
      <c r="A120" s="42" t="s">
        <v>805</v>
      </c>
      <c r="B120" s="42" t="s">
        <v>124</v>
      </c>
      <c r="C120" s="41">
        <v>165</v>
      </c>
      <c r="D120" s="42" t="s">
        <v>119</v>
      </c>
      <c r="E120" s="42"/>
      <c r="F120" s="78">
        <v>345540.33</v>
      </c>
      <c r="G120" s="78">
        <v>6287776.1799999997</v>
      </c>
      <c r="H120" s="42" t="s">
        <v>558</v>
      </c>
      <c r="I120" s="42" t="s">
        <v>489</v>
      </c>
      <c r="J120" s="42" t="s">
        <v>573</v>
      </c>
      <c r="K120" s="42"/>
      <c r="L120" s="42"/>
      <c r="M120" s="42"/>
      <c r="N120" s="44">
        <v>0.70833333333333337</v>
      </c>
      <c r="O120" s="44">
        <v>0.91666666666666663</v>
      </c>
      <c r="P120" s="47"/>
      <c r="Q120" s="47"/>
      <c r="R120" s="47"/>
      <c r="S120" s="47"/>
      <c r="T120" s="47" t="s">
        <v>369</v>
      </c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65">
        <v>2</v>
      </c>
      <c r="AL120" s="47" t="s">
        <v>825</v>
      </c>
    </row>
    <row r="121" spans="1:38" s="3" customFormat="1" ht="11.25" x14ac:dyDescent="0.2">
      <c r="A121" s="7" t="s">
        <v>804</v>
      </c>
      <c r="B121" s="34" t="s">
        <v>124</v>
      </c>
      <c r="C121" s="21">
        <v>166</v>
      </c>
      <c r="D121" s="5" t="s">
        <v>103</v>
      </c>
      <c r="E121" s="5"/>
      <c r="F121" s="77">
        <v>352930.74</v>
      </c>
      <c r="G121" s="77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5">
        <v>0.25</v>
      </c>
      <c r="O121" s="15">
        <v>0.39583333333333331</v>
      </c>
      <c r="P121" s="17"/>
      <c r="Q121" s="17"/>
      <c r="R121" s="21"/>
      <c r="S121" s="21"/>
      <c r="T121" s="5" t="s">
        <v>370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7"/>
      <c r="AH121" s="7"/>
      <c r="AI121" s="7"/>
      <c r="AJ121" s="7"/>
      <c r="AK121" s="63">
        <v>2</v>
      </c>
      <c r="AL121" s="21" t="s">
        <v>825</v>
      </c>
    </row>
    <row r="122" spans="1:38" s="3" customFormat="1" ht="11.25" x14ac:dyDescent="0.2">
      <c r="A122" s="7" t="s">
        <v>804</v>
      </c>
      <c r="B122" s="34" t="s">
        <v>123</v>
      </c>
      <c r="C122" s="21">
        <v>168</v>
      </c>
      <c r="D122" s="5" t="s">
        <v>118</v>
      </c>
      <c r="E122" s="5"/>
      <c r="F122" s="77">
        <v>341911.17</v>
      </c>
      <c r="G122" s="77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5">
        <v>0.27083333333333331</v>
      </c>
      <c r="O122" s="15">
        <v>0.35416666666666669</v>
      </c>
      <c r="P122" s="17"/>
      <c r="Q122" s="17"/>
      <c r="R122" s="21"/>
      <c r="S122" s="21"/>
      <c r="T122" s="5" t="s">
        <v>371</v>
      </c>
      <c r="U122" s="5" t="s">
        <v>372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7"/>
      <c r="AH122" s="7"/>
      <c r="AI122" s="7"/>
      <c r="AJ122" s="7"/>
      <c r="AK122" s="63">
        <v>3</v>
      </c>
      <c r="AL122" s="21" t="s">
        <v>825</v>
      </c>
    </row>
    <row r="123" spans="1:38" s="3" customFormat="1" ht="11.25" x14ac:dyDescent="0.2">
      <c r="A123" s="42" t="s">
        <v>805</v>
      </c>
      <c r="B123" s="42" t="s">
        <v>124</v>
      </c>
      <c r="C123" s="41">
        <v>170</v>
      </c>
      <c r="D123" s="42" t="s">
        <v>119</v>
      </c>
      <c r="E123" s="42"/>
      <c r="F123" s="78">
        <v>345540.33</v>
      </c>
      <c r="G123" s="78">
        <v>6287776.1799999997</v>
      </c>
      <c r="H123" s="42" t="s">
        <v>558</v>
      </c>
      <c r="I123" s="42" t="s">
        <v>489</v>
      </c>
      <c r="J123" s="42" t="s">
        <v>573</v>
      </c>
      <c r="K123" s="42"/>
      <c r="L123" s="42"/>
      <c r="M123" s="42"/>
      <c r="N123" s="44">
        <v>0.25</v>
      </c>
      <c r="O123" s="44">
        <v>0.39583333333333331</v>
      </c>
      <c r="P123" s="47"/>
      <c r="Q123" s="47"/>
      <c r="R123" s="47"/>
      <c r="S123" s="47"/>
      <c r="T123" s="47" t="s">
        <v>373</v>
      </c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65">
        <v>5</v>
      </c>
      <c r="AL123" s="47" t="s">
        <v>825</v>
      </c>
    </row>
    <row r="124" spans="1:38" s="3" customFormat="1" ht="11.25" x14ac:dyDescent="0.2">
      <c r="A124" s="42" t="s">
        <v>805</v>
      </c>
      <c r="B124" s="42" t="s">
        <v>123</v>
      </c>
      <c r="C124" s="41">
        <v>172</v>
      </c>
      <c r="D124" s="42" t="s">
        <v>104</v>
      </c>
      <c r="E124" s="42"/>
      <c r="F124" s="78">
        <v>354187.54</v>
      </c>
      <c r="G124" s="78">
        <v>6304550.2599999998</v>
      </c>
      <c r="H124" s="42" t="s">
        <v>562</v>
      </c>
      <c r="I124" s="42" t="s">
        <v>493</v>
      </c>
      <c r="J124" s="42" t="s">
        <v>566</v>
      </c>
      <c r="K124" s="42"/>
      <c r="L124" s="42"/>
      <c r="M124" s="42"/>
      <c r="N124" s="44">
        <v>0.72916666666666663</v>
      </c>
      <c r="O124" s="44">
        <v>0.85416666666666663</v>
      </c>
      <c r="P124" s="47"/>
      <c r="Q124" s="47"/>
      <c r="R124" s="47"/>
      <c r="S124" s="47"/>
      <c r="T124" s="47" t="s">
        <v>363</v>
      </c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65">
        <v>2</v>
      </c>
      <c r="AL124" s="47" t="s">
        <v>825</v>
      </c>
    </row>
    <row r="125" spans="1:38" s="3" customFormat="1" ht="11.25" x14ac:dyDescent="0.2">
      <c r="A125" s="42" t="s">
        <v>805</v>
      </c>
      <c r="B125" s="42" t="s">
        <v>123</v>
      </c>
      <c r="C125" s="41">
        <v>173</v>
      </c>
      <c r="D125" s="42" t="s">
        <v>104</v>
      </c>
      <c r="E125" s="42"/>
      <c r="F125" s="78">
        <v>354187.54</v>
      </c>
      <c r="G125" s="78">
        <v>6304550.2599999998</v>
      </c>
      <c r="H125" s="42" t="s">
        <v>562</v>
      </c>
      <c r="I125" s="42" t="s">
        <v>493</v>
      </c>
      <c r="J125" s="42" t="s">
        <v>566</v>
      </c>
      <c r="K125" s="42"/>
      <c r="L125" s="42"/>
      <c r="M125" s="42"/>
      <c r="N125" s="44">
        <v>0.72916666666666663</v>
      </c>
      <c r="O125" s="44">
        <v>0.85416666666666663</v>
      </c>
      <c r="P125" s="47"/>
      <c r="Q125" s="47"/>
      <c r="R125" s="47"/>
      <c r="S125" s="47"/>
      <c r="T125" s="47" t="s">
        <v>374</v>
      </c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65">
        <v>2</v>
      </c>
      <c r="AL125" s="47" t="s">
        <v>825</v>
      </c>
    </row>
    <row r="126" spans="1:38" s="3" customFormat="1" ht="11.25" x14ac:dyDescent="0.2">
      <c r="A126" s="7" t="s">
        <v>804</v>
      </c>
      <c r="B126" s="34" t="s">
        <v>124</v>
      </c>
      <c r="C126" s="21">
        <v>178</v>
      </c>
      <c r="D126" s="5" t="s">
        <v>119</v>
      </c>
      <c r="E126" s="5"/>
      <c r="F126" s="77">
        <v>345540.33</v>
      </c>
      <c r="G126" s="77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5">
        <v>0.25</v>
      </c>
      <c r="O126" s="15">
        <v>0.35416666666666669</v>
      </c>
      <c r="P126" s="17"/>
      <c r="Q126" s="17"/>
      <c r="R126" s="21"/>
      <c r="S126" s="21"/>
      <c r="T126" s="5" t="s">
        <v>375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7"/>
      <c r="AH126" s="7"/>
      <c r="AI126" s="7"/>
      <c r="AJ126" s="7"/>
      <c r="AK126" s="63">
        <v>2</v>
      </c>
      <c r="AL126" s="21" t="s">
        <v>825</v>
      </c>
    </row>
    <row r="127" spans="1:38" s="3" customFormat="1" ht="11.25" x14ac:dyDescent="0.2">
      <c r="A127" s="42" t="s">
        <v>805</v>
      </c>
      <c r="B127" s="42" t="s">
        <v>124</v>
      </c>
      <c r="C127" s="41">
        <v>179</v>
      </c>
      <c r="D127" s="42" t="s">
        <v>119</v>
      </c>
      <c r="E127" s="42"/>
      <c r="F127" s="78">
        <v>345540.33</v>
      </c>
      <c r="G127" s="78">
        <v>6287776.1799999997</v>
      </c>
      <c r="H127" s="42" t="s">
        <v>558</v>
      </c>
      <c r="I127" s="42" t="s">
        <v>489</v>
      </c>
      <c r="J127" s="42" t="s">
        <v>570</v>
      </c>
      <c r="K127" s="42"/>
      <c r="L127" s="42"/>
      <c r="M127" s="42"/>
      <c r="N127" s="44">
        <v>0.625</v>
      </c>
      <c r="O127" s="44">
        <v>0.9375</v>
      </c>
      <c r="P127" s="47"/>
      <c r="Q127" s="47"/>
      <c r="R127" s="47"/>
      <c r="S127" s="47"/>
      <c r="T127" s="47" t="s">
        <v>376</v>
      </c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65">
        <v>4</v>
      </c>
      <c r="AL127" s="47" t="s">
        <v>825</v>
      </c>
    </row>
    <row r="128" spans="1:38" s="3" customFormat="1" ht="11.25" x14ac:dyDescent="0.2">
      <c r="A128" s="42" t="s">
        <v>805</v>
      </c>
      <c r="B128" s="42" t="s">
        <v>123</v>
      </c>
      <c r="C128" s="41">
        <v>183</v>
      </c>
      <c r="D128" s="42" t="s">
        <v>105</v>
      </c>
      <c r="E128" s="42"/>
      <c r="F128" s="78">
        <v>346337.71</v>
      </c>
      <c r="G128" s="78">
        <v>6299501.46</v>
      </c>
      <c r="H128" s="42" t="s">
        <v>549</v>
      </c>
      <c r="I128" s="42" t="s">
        <v>494</v>
      </c>
      <c r="J128" s="42" t="s">
        <v>575</v>
      </c>
      <c r="K128" s="42"/>
      <c r="L128" s="42"/>
      <c r="M128" s="42"/>
      <c r="N128" s="44">
        <v>0.72916666666666663</v>
      </c>
      <c r="O128" s="44">
        <v>0.875</v>
      </c>
      <c r="P128" s="47"/>
      <c r="Q128" s="47"/>
      <c r="R128" s="47"/>
      <c r="S128" s="47"/>
      <c r="T128" s="47" t="s">
        <v>383</v>
      </c>
      <c r="U128" s="47" t="s">
        <v>330</v>
      </c>
      <c r="V128" s="47" t="s">
        <v>384</v>
      </c>
      <c r="W128" s="47" t="s">
        <v>390</v>
      </c>
      <c r="X128" s="47" t="s">
        <v>606</v>
      </c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65">
        <v>3</v>
      </c>
      <c r="AL128" s="47" t="s">
        <v>825</v>
      </c>
    </row>
    <row r="129" spans="1:38" s="3" customFormat="1" ht="11.25" x14ac:dyDescent="0.2">
      <c r="A129" s="7" t="s">
        <v>804</v>
      </c>
      <c r="B129" s="34" t="s">
        <v>125</v>
      </c>
      <c r="C129" s="21">
        <v>185</v>
      </c>
      <c r="D129" s="5" t="s">
        <v>116</v>
      </c>
      <c r="E129" s="5"/>
      <c r="F129" s="77">
        <v>354055.16</v>
      </c>
      <c r="G129" s="77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5">
        <v>0.27083333333333331</v>
      </c>
      <c r="O129" s="15">
        <v>0.4375</v>
      </c>
      <c r="P129" s="17"/>
      <c r="Q129" s="17"/>
      <c r="R129" s="21"/>
      <c r="S129" s="21"/>
      <c r="T129" s="5" t="s">
        <v>132</v>
      </c>
      <c r="U129" s="5" t="s">
        <v>134</v>
      </c>
      <c r="V129" s="5" t="s">
        <v>136</v>
      </c>
      <c r="W129" s="5" t="s">
        <v>137</v>
      </c>
      <c r="X129" s="5" t="s">
        <v>394</v>
      </c>
      <c r="Y129" s="19" t="s">
        <v>603</v>
      </c>
      <c r="AA129" s="19"/>
      <c r="AB129" s="19"/>
      <c r="AC129" s="19"/>
      <c r="AD129" s="19"/>
      <c r="AE129" s="19"/>
      <c r="AF129" s="19"/>
      <c r="AG129" s="20"/>
      <c r="AH129" s="20"/>
      <c r="AI129" s="20"/>
      <c r="AJ129" s="20"/>
      <c r="AK129" s="63">
        <v>3</v>
      </c>
      <c r="AL129" s="21" t="s">
        <v>825</v>
      </c>
    </row>
    <row r="130" spans="1:38" s="3" customFormat="1" ht="11.25" x14ac:dyDescent="0.2">
      <c r="A130" s="7" t="s">
        <v>804</v>
      </c>
      <c r="B130" s="34" t="s">
        <v>125</v>
      </c>
      <c r="C130" s="21">
        <v>186</v>
      </c>
      <c r="D130" s="5" t="s">
        <v>115</v>
      </c>
      <c r="E130" s="5"/>
      <c r="F130" s="77">
        <v>356344.85</v>
      </c>
      <c r="G130" s="77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5">
        <v>0.25</v>
      </c>
      <c r="O130" s="15">
        <v>0.4375</v>
      </c>
      <c r="P130" s="17"/>
      <c r="Q130" s="17"/>
      <c r="R130" s="21"/>
      <c r="S130" s="21"/>
      <c r="T130" s="5" t="s">
        <v>139</v>
      </c>
      <c r="U130" s="5" t="s">
        <v>138</v>
      </c>
      <c r="V130" s="5" t="s">
        <v>385</v>
      </c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7"/>
      <c r="AH130" s="7"/>
      <c r="AI130" s="7"/>
      <c r="AJ130" s="7"/>
      <c r="AK130" s="63">
        <v>4</v>
      </c>
      <c r="AL130" s="21" t="s">
        <v>825</v>
      </c>
    </row>
    <row r="131" spans="1:38" s="3" customFormat="1" ht="11.25" x14ac:dyDescent="0.2">
      <c r="A131" s="7" t="s">
        <v>804</v>
      </c>
      <c r="B131" s="34" t="s">
        <v>123</v>
      </c>
      <c r="C131" s="21">
        <v>187</v>
      </c>
      <c r="D131" s="5" t="s">
        <v>666</v>
      </c>
      <c r="E131" s="5"/>
      <c r="F131" s="77">
        <v>352786.13</v>
      </c>
      <c r="G131" s="77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5">
        <v>0.72916666666666663</v>
      </c>
      <c r="O131" s="15">
        <v>0.875</v>
      </c>
      <c r="P131" s="17"/>
      <c r="Q131" s="17"/>
      <c r="R131" s="21"/>
      <c r="S131" s="21"/>
      <c r="T131" s="5" t="s">
        <v>388</v>
      </c>
      <c r="U131" s="5" t="s">
        <v>386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7"/>
      <c r="AH131" s="7"/>
      <c r="AI131" s="7"/>
      <c r="AJ131" s="7"/>
      <c r="AK131" s="63">
        <v>2</v>
      </c>
      <c r="AL131" s="21" t="s">
        <v>825</v>
      </c>
    </row>
    <row r="132" spans="1:38" s="3" customFormat="1" ht="11.25" x14ac:dyDescent="0.2">
      <c r="A132" s="7" t="s">
        <v>804</v>
      </c>
      <c r="B132" s="34" t="s">
        <v>123</v>
      </c>
      <c r="C132" s="21">
        <v>188</v>
      </c>
      <c r="D132" s="5" t="s">
        <v>667</v>
      </c>
      <c r="E132" s="5"/>
      <c r="F132" s="77">
        <v>352795.16</v>
      </c>
      <c r="G132" s="77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5">
        <v>0.75</v>
      </c>
      <c r="O132" s="15">
        <v>0.89583333333333337</v>
      </c>
      <c r="P132" s="17"/>
      <c r="Q132" s="17"/>
      <c r="R132" s="21"/>
      <c r="S132" s="21"/>
      <c r="T132" s="5" t="s">
        <v>389</v>
      </c>
      <c r="U132" s="5" t="s">
        <v>327</v>
      </c>
      <c r="V132" s="5" t="s">
        <v>387</v>
      </c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7"/>
      <c r="AH132" s="7"/>
      <c r="AI132" s="7"/>
      <c r="AJ132" s="7"/>
      <c r="AK132" s="63">
        <v>3</v>
      </c>
      <c r="AL132" s="21" t="s">
        <v>825</v>
      </c>
    </row>
    <row r="133" spans="1:38" s="3" customFormat="1" ht="11.25" x14ac:dyDescent="0.2">
      <c r="A133" s="42" t="s">
        <v>805</v>
      </c>
      <c r="B133" s="42" t="s">
        <v>123</v>
      </c>
      <c r="C133" s="41">
        <v>189</v>
      </c>
      <c r="D133" s="42" t="s">
        <v>106</v>
      </c>
      <c r="E133" s="42"/>
      <c r="F133" s="78">
        <v>346022.13</v>
      </c>
      <c r="G133" s="78">
        <v>6296456.4100000001</v>
      </c>
      <c r="H133" s="42" t="s">
        <v>549</v>
      </c>
      <c r="I133" s="42" t="s">
        <v>499</v>
      </c>
      <c r="J133" s="42" t="s">
        <v>575</v>
      </c>
      <c r="K133" s="42"/>
      <c r="L133" s="42"/>
      <c r="M133" s="42"/>
      <c r="N133" s="44">
        <v>0.27083333333333331</v>
      </c>
      <c r="O133" s="44">
        <v>0.39583333333333331</v>
      </c>
      <c r="P133" s="47">
        <v>0.70833333333333337</v>
      </c>
      <c r="Q133" s="47">
        <v>0.83333333333333337</v>
      </c>
      <c r="R133" s="47"/>
      <c r="S133" s="47"/>
      <c r="T133" s="47" t="s">
        <v>251</v>
      </c>
      <c r="U133" s="47" t="s">
        <v>254</v>
      </c>
      <c r="V133" s="47" t="s">
        <v>255</v>
      </c>
      <c r="W133" s="47" t="s">
        <v>253</v>
      </c>
      <c r="X133" s="47" t="s">
        <v>257</v>
      </c>
      <c r="Y133" s="47" t="s">
        <v>390</v>
      </c>
      <c r="Z133" s="47" t="s">
        <v>515</v>
      </c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65">
        <v>3</v>
      </c>
      <c r="AL133" s="47" t="s">
        <v>825</v>
      </c>
    </row>
    <row r="134" spans="1:38" s="3" customFormat="1" ht="11.25" x14ac:dyDescent="0.2">
      <c r="A134" s="7" t="s">
        <v>804</v>
      </c>
      <c r="B134" s="34" t="s">
        <v>123</v>
      </c>
      <c r="C134" s="21">
        <v>190</v>
      </c>
      <c r="D134" s="5" t="s">
        <v>107</v>
      </c>
      <c r="E134" s="5"/>
      <c r="F134" s="77">
        <v>339858.91</v>
      </c>
      <c r="G134" s="77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5">
        <v>0.70833333333333337</v>
      </c>
      <c r="O134" s="15">
        <v>0.875</v>
      </c>
      <c r="P134" s="17"/>
      <c r="Q134" s="17"/>
      <c r="R134" s="21"/>
      <c r="S134" s="21"/>
      <c r="T134" s="5" t="s">
        <v>391</v>
      </c>
      <c r="U134" s="5" t="s">
        <v>392</v>
      </c>
      <c r="V134" s="5" t="s">
        <v>256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7"/>
      <c r="AH134" s="7"/>
      <c r="AI134" s="7"/>
      <c r="AJ134" s="7"/>
      <c r="AK134" s="63">
        <v>3</v>
      </c>
      <c r="AL134" s="21" t="s">
        <v>825</v>
      </c>
    </row>
    <row r="135" spans="1:38" s="3" customFormat="1" ht="11.25" x14ac:dyDescent="0.2">
      <c r="A135" s="7" t="s">
        <v>804</v>
      </c>
      <c r="B135" s="34" t="s">
        <v>123</v>
      </c>
      <c r="C135" s="21">
        <v>191</v>
      </c>
      <c r="D135" s="7" t="s">
        <v>518</v>
      </c>
      <c r="E135" s="7"/>
      <c r="F135" s="77">
        <v>346790.32</v>
      </c>
      <c r="G135" s="77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5">
        <v>0.6875</v>
      </c>
      <c r="O135" s="15">
        <v>0.875</v>
      </c>
      <c r="P135" s="17"/>
      <c r="Q135" s="17"/>
      <c r="R135" s="21"/>
      <c r="S135" s="21"/>
      <c r="T135" s="5" t="s">
        <v>143</v>
      </c>
      <c r="U135" s="5" t="s">
        <v>199</v>
      </c>
      <c r="V135" s="5" t="s">
        <v>202</v>
      </c>
      <c r="W135" s="5" t="s">
        <v>200</v>
      </c>
      <c r="X135" s="5" t="s">
        <v>201</v>
      </c>
      <c r="Y135" s="5"/>
      <c r="Z135" s="5"/>
      <c r="AA135" s="5"/>
      <c r="AB135" s="5"/>
      <c r="AC135" s="5"/>
      <c r="AD135" s="5"/>
      <c r="AE135" s="5"/>
      <c r="AF135" s="5"/>
      <c r="AG135" s="7"/>
      <c r="AH135" s="7"/>
      <c r="AI135" s="7"/>
      <c r="AJ135" s="7"/>
      <c r="AK135" s="63">
        <v>4</v>
      </c>
      <c r="AL135" s="21" t="s">
        <v>825</v>
      </c>
    </row>
    <row r="136" spans="1:38" s="3" customFormat="1" ht="11.25" x14ac:dyDescent="0.2">
      <c r="A136" s="7" t="s">
        <v>804</v>
      </c>
      <c r="B136" s="34" t="s">
        <v>125</v>
      </c>
      <c r="C136" s="21">
        <v>192</v>
      </c>
      <c r="D136" s="7" t="s">
        <v>519</v>
      </c>
      <c r="E136" s="7"/>
      <c r="F136" s="77">
        <v>346225.95</v>
      </c>
      <c r="G136" s="77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5">
        <v>0.6875</v>
      </c>
      <c r="O136" s="15">
        <v>0.875</v>
      </c>
      <c r="P136" s="17"/>
      <c r="Q136" s="17"/>
      <c r="R136" s="21"/>
      <c r="S136" s="21"/>
      <c r="T136" s="5" t="s">
        <v>522</v>
      </c>
      <c r="U136" s="5" t="s">
        <v>756</v>
      </c>
      <c r="V136" s="5" t="s">
        <v>523</v>
      </c>
      <c r="W136" s="5" t="s">
        <v>274</v>
      </c>
      <c r="X136" s="5" t="s">
        <v>275</v>
      </c>
      <c r="Y136" s="5" t="s">
        <v>669</v>
      </c>
      <c r="Z136" s="5" t="s">
        <v>524</v>
      </c>
      <c r="AA136" s="5" t="s">
        <v>210</v>
      </c>
      <c r="AB136" s="5" t="s">
        <v>682</v>
      </c>
      <c r="AC136" s="5" t="s">
        <v>789</v>
      </c>
      <c r="AD136" s="5" t="s">
        <v>608</v>
      </c>
      <c r="AE136" s="5"/>
      <c r="AF136" s="7"/>
      <c r="AG136" s="7"/>
      <c r="AH136" s="7"/>
      <c r="AI136" s="7"/>
      <c r="AJ136" s="7"/>
      <c r="AK136" s="63">
        <v>5</v>
      </c>
      <c r="AL136" s="21" t="s">
        <v>825</v>
      </c>
    </row>
    <row r="137" spans="1:38" s="3" customFormat="1" ht="11.25" x14ac:dyDescent="0.2">
      <c r="A137" s="7" t="s">
        <v>804</v>
      </c>
      <c r="B137" s="35" t="s">
        <v>125</v>
      </c>
      <c r="C137" s="21">
        <v>193</v>
      </c>
      <c r="D137" s="7" t="s">
        <v>525</v>
      </c>
      <c r="E137" s="7"/>
      <c r="F137" s="77">
        <v>341463.27</v>
      </c>
      <c r="G137" s="77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5">
        <v>0.27083333333333331</v>
      </c>
      <c r="O137" s="15">
        <v>0.41666666666666669</v>
      </c>
      <c r="P137" s="17"/>
      <c r="Q137" s="17"/>
      <c r="R137" s="21"/>
      <c r="S137" s="21"/>
      <c r="T137" s="5" t="s">
        <v>176</v>
      </c>
      <c r="U137" s="5" t="s">
        <v>528</v>
      </c>
      <c r="V137" s="5" t="s">
        <v>177</v>
      </c>
      <c r="W137" s="5" t="s">
        <v>167</v>
      </c>
      <c r="X137" s="5" t="s">
        <v>529</v>
      </c>
      <c r="Y137" s="5" t="s">
        <v>532</v>
      </c>
      <c r="Z137" s="5" t="s">
        <v>531</v>
      </c>
      <c r="AA137" s="5" t="s">
        <v>530</v>
      </c>
      <c r="AB137" s="5" t="s">
        <v>675</v>
      </c>
      <c r="AC137" s="5"/>
      <c r="AD137" s="5"/>
      <c r="AE137" s="5"/>
      <c r="AF137" s="5"/>
      <c r="AG137" s="7"/>
      <c r="AH137" s="7"/>
      <c r="AI137" s="7"/>
      <c r="AJ137" s="7"/>
      <c r="AK137" s="63">
        <v>6</v>
      </c>
      <c r="AL137" s="21" t="s">
        <v>825</v>
      </c>
    </row>
    <row r="138" spans="1:38" s="3" customFormat="1" ht="11.25" x14ac:dyDescent="0.2">
      <c r="A138" s="7" t="s">
        <v>804</v>
      </c>
      <c r="B138" s="35" t="s">
        <v>125</v>
      </c>
      <c r="C138" s="21">
        <v>194</v>
      </c>
      <c r="D138" s="7" t="s">
        <v>526</v>
      </c>
      <c r="E138" s="7"/>
      <c r="F138" s="77">
        <v>352673.28000000003</v>
      </c>
      <c r="G138" s="77">
        <v>6301705.5700000003</v>
      </c>
      <c r="H138" s="9" t="s">
        <v>544</v>
      </c>
      <c r="I138" s="7" t="s">
        <v>884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5">
        <v>0.72916666666666663</v>
      </c>
      <c r="O138" s="15">
        <v>0.875</v>
      </c>
      <c r="P138" s="17"/>
      <c r="Q138" s="17"/>
      <c r="R138" s="21"/>
      <c r="S138" s="21"/>
      <c r="T138" s="5" t="s">
        <v>877</v>
      </c>
      <c r="U138" s="5" t="s">
        <v>258</v>
      </c>
      <c r="V138" s="5" t="s">
        <v>533</v>
      </c>
      <c r="W138" s="7" t="s">
        <v>373</v>
      </c>
      <c r="X138" s="5"/>
      <c r="Y138" s="5"/>
      <c r="Z138" s="5"/>
      <c r="AA138" s="5"/>
      <c r="AB138" s="5"/>
      <c r="AC138" s="5"/>
      <c r="AD138" s="5"/>
      <c r="AE138" s="5"/>
      <c r="AF138" s="5"/>
      <c r="AG138" s="7"/>
      <c r="AH138" s="7"/>
      <c r="AI138" s="7"/>
      <c r="AJ138" s="7"/>
      <c r="AK138" s="63">
        <v>5</v>
      </c>
      <c r="AL138" s="21" t="s">
        <v>825</v>
      </c>
    </row>
    <row r="139" spans="1:38" s="16" customFormat="1" ht="22.5" x14ac:dyDescent="0.2">
      <c r="A139" s="42" t="s">
        <v>805</v>
      </c>
      <c r="B139" s="46" t="s">
        <v>778</v>
      </c>
      <c r="C139" s="41">
        <v>195</v>
      </c>
      <c r="D139" s="38" t="s">
        <v>120</v>
      </c>
      <c r="E139" s="38"/>
      <c r="F139" s="78">
        <v>351553.5</v>
      </c>
      <c r="G139" s="78">
        <v>6290027.2999999998</v>
      </c>
      <c r="H139" s="38" t="s">
        <v>559</v>
      </c>
      <c r="I139" s="38" t="s">
        <v>476</v>
      </c>
      <c r="J139" s="38" t="s">
        <v>570</v>
      </c>
      <c r="K139" s="38"/>
      <c r="L139" s="38"/>
      <c r="M139" s="40"/>
      <c r="N139" s="44">
        <v>0.25</v>
      </c>
      <c r="O139" s="44">
        <v>0.95833333333333337</v>
      </c>
      <c r="P139" s="44"/>
      <c r="Q139" s="44"/>
      <c r="R139" s="44" t="s">
        <v>610</v>
      </c>
      <c r="S139" s="44" t="s">
        <v>611</v>
      </c>
      <c r="T139" s="38" t="s">
        <v>331</v>
      </c>
      <c r="U139" s="38" t="s">
        <v>279</v>
      </c>
      <c r="V139" s="38" t="s">
        <v>280</v>
      </c>
      <c r="W139" s="38" t="s">
        <v>332</v>
      </c>
      <c r="X139" s="38" t="s">
        <v>333</v>
      </c>
      <c r="Y139" s="38" t="s">
        <v>334</v>
      </c>
      <c r="Z139" s="38" t="s">
        <v>335</v>
      </c>
      <c r="AA139" s="38" t="s">
        <v>282</v>
      </c>
      <c r="AB139" s="38" t="s">
        <v>278</v>
      </c>
      <c r="AC139" s="38" t="s">
        <v>636</v>
      </c>
      <c r="AD139" s="38" t="s">
        <v>679</v>
      </c>
      <c r="AE139" s="38"/>
      <c r="AF139" s="38"/>
      <c r="AG139" s="38"/>
      <c r="AH139" s="38"/>
      <c r="AI139" s="38"/>
      <c r="AJ139" s="38"/>
      <c r="AK139" s="65">
        <v>2</v>
      </c>
      <c r="AL139" s="41" t="s">
        <v>825</v>
      </c>
    </row>
    <row r="140" spans="1:38" s="16" customFormat="1" ht="11.25" x14ac:dyDescent="0.2">
      <c r="A140" s="42" t="s">
        <v>805</v>
      </c>
      <c r="B140" s="46" t="s">
        <v>813</v>
      </c>
      <c r="C140" s="41">
        <v>196</v>
      </c>
      <c r="D140" s="38" t="s">
        <v>540</v>
      </c>
      <c r="E140" s="38"/>
      <c r="F140" s="78">
        <v>348203.88</v>
      </c>
      <c r="G140" s="78">
        <v>6298402.1100000003</v>
      </c>
      <c r="H140" s="38"/>
      <c r="I140" s="38" t="s">
        <v>537</v>
      </c>
      <c r="J140" s="38"/>
      <c r="K140" s="38"/>
      <c r="L140" s="38"/>
      <c r="M140" s="40"/>
      <c r="N140" s="44"/>
      <c r="O140" s="44"/>
      <c r="P140" s="41"/>
      <c r="Q140" s="41"/>
      <c r="R140" s="41"/>
      <c r="S140" s="41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65"/>
      <c r="AL140" s="41" t="s">
        <v>825</v>
      </c>
    </row>
    <row r="141" spans="1:38" s="16" customFormat="1" ht="11.25" x14ac:dyDescent="0.2">
      <c r="A141" s="42" t="s">
        <v>805</v>
      </c>
      <c r="B141" s="46" t="s">
        <v>813</v>
      </c>
      <c r="C141" s="41">
        <v>197</v>
      </c>
      <c r="D141" s="38" t="s">
        <v>668</v>
      </c>
      <c r="E141" s="38"/>
      <c r="F141" s="78">
        <v>351750.47</v>
      </c>
      <c r="G141" s="78">
        <v>6289175.4199999999</v>
      </c>
      <c r="H141" s="38"/>
      <c r="I141" s="38" t="s">
        <v>538</v>
      </c>
      <c r="J141" s="38"/>
      <c r="K141" s="38"/>
      <c r="L141" s="38"/>
      <c r="M141" s="40"/>
      <c r="N141" s="44"/>
      <c r="O141" s="44"/>
      <c r="P141" s="41"/>
      <c r="Q141" s="41"/>
      <c r="R141" s="41"/>
      <c r="S141" s="41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65"/>
      <c r="AL141" s="41" t="s">
        <v>825</v>
      </c>
    </row>
    <row r="142" spans="1:38" s="16" customFormat="1" ht="11.25" x14ac:dyDescent="0.2">
      <c r="A142" s="42" t="s">
        <v>805</v>
      </c>
      <c r="B142" s="46" t="s">
        <v>813</v>
      </c>
      <c r="C142" s="41">
        <v>198</v>
      </c>
      <c r="D142" s="38" t="s">
        <v>541</v>
      </c>
      <c r="E142" s="38"/>
      <c r="F142" s="78">
        <v>346830.11</v>
      </c>
      <c r="G142" s="78">
        <v>6299626.4400000004</v>
      </c>
      <c r="H142" s="38"/>
      <c r="I142" s="38" t="s">
        <v>539</v>
      </c>
      <c r="J142" s="38"/>
      <c r="K142" s="38"/>
      <c r="L142" s="38"/>
      <c r="M142" s="40"/>
      <c r="N142" s="44"/>
      <c r="O142" s="44"/>
      <c r="P142" s="41"/>
      <c r="Q142" s="41"/>
      <c r="R142" s="41"/>
      <c r="S142" s="41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65"/>
      <c r="AL142" s="41" t="s">
        <v>825</v>
      </c>
    </row>
    <row r="143" spans="1:38" s="3" customFormat="1" ht="11.25" x14ac:dyDescent="0.2">
      <c r="A143" s="7" t="s">
        <v>804</v>
      </c>
      <c r="B143" s="35" t="s">
        <v>774</v>
      </c>
      <c r="C143" s="21">
        <v>199</v>
      </c>
      <c r="D143" s="5" t="s">
        <v>119</v>
      </c>
      <c r="E143" s="5"/>
      <c r="F143" s="79">
        <v>345540.33</v>
      </c>
      <c r="G143" s="77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15">
        <v>0.25</v>
      </c>
      <c r="O143" s="15">
        <v>0.95833333333333337</v>
      </c>
      <c r="P143" s="21"/>
      <c r="Q143" s="21"/>
      <c r="R143" s="21" t="s">
        <v>618</v>
      </c>
      <c r="S143" s="29" t="s">
        <v>613</v>
      </c>
      <c r="T143" s="15" t="s">
        <v>287</v>
      </c>
      <c r="U143" s="15"/>
      <c r="V143" s="6"/>
      <c r="W143" s="6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63">
        <v>3</v>
      </c>
      <c r="AL143" s="21" t="s">
        <v>825</v>
      </c>
    </row>
    <row r="144" spans="1:38" s="3" customFormat="1" ht="11.25" x14ac:dyDescent="0.2">
      <c r="A144" s="7" t="s">
        <v>804</v>
      </c>
      <c r="B144" s="35" t="s">
        <v>774</v>
      </c>
      <c r="C144" s="21">
        <v>200</v>
      </c>
      <c r="D144" s="5" t="s">
        <v>119</v>
      </c>
      <c r="E144" s="5"/>
      <c r="F144" s="79">
        <v>345540.33</v>
      </c>
      <c r="G144" s="77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15">
        <v>0.25</v>
      </c>
      <c r="O144" s="15">
        <v>0.95833333333333337</v>
      </c>
      <c r="P144" s="21"/>
      <c r="Q144" s="21"/>
      <c r="R144" s="21" t="s">
        <v>618</v>
      </c>
      <c r="S144" s="29" t="s">
        <v>613</v>
      </c>
      <c r="T144" s="15" t="s">
        <v>288</v>
      </c>
      <c r="U144" s="15"/>
      <c r="V144" s="6"/>
      <c r="W144" s="6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63">
        <v>3</v>
      </c>
      <c r="AL144" s="21" t="s">
        <v>825</v>
      </c>
    </row>
    <row r="145" spans="1:38" s="3" customFormat="1" ht="11.25" x14ac:dyDescent="0.2">
      <c r="A145" s="7" t="s">
        <v>804</v>
      </c>
      <c r="B145" s="35" t="s">
        <v>774</v>
      </c>
      <c r="C145" s="21">
        <v>201</v>
      </c>
      <c r="D145" s="5" t="s">
        <v>119</v>
      </c>
      <c r="E145" s="5"/>
      <c r="F145" s="79">
        <v>345540.33</v>
      </c>
      <c r="G145" s="77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15">
        <v>0.25</v>
      </c>
      <c r="O145" s="15">
        <v>0.95833333333333337</v>
      </c>
      <c r="P145" s="21"/>
      <c r="Q145" s="21"/>
      <c r="R145" s="21" t="s">
        <v>618</v>
      </c>
      <c r="S145" s="29" t="s">
        <v>613</v>
      </c>
      <c r="T145" s="15" t="s">
        <v>291</v>
      </c>
      <c r="U145" s="15"/>
      <c r="V145" s="6"/>
      <c r="W145" s="6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63">
        <v>3</v>
      </c>
      <c r="AL145" s="21" t="s">
        <v>825</v>
      </c>
    </row>
    <row r="146" spans="1:38" s="3" customFormat="1" ht="11.25" x14ac:dyDescent="0.2">
      <c r="A146" s="7" t="s">
        <v>804</v>
      </c>
      <c r="B146" s="35" t="s">
        <v>774</v>
      </c>
      <c r="C146" s="21">
        <v>202</v>
      </c>
      <c r="D146" s="5" t="s">
        <v>119</v>
      </c>
      <c r="E146" s="5"/>
      <c r="F146" s="79">
        <v>345540.33</v>
      </c>
      <c r="G146" s="77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15">
        <v>0.25</v>
      </c>
      <c r="O146" s="15">
        <v>0.95833333333333304</v>
      </c>
      <c r="P146" s="21"/>
      <c r="Q146" s="21"/>
      <c r="R146" s="21" t="s">
        <v>618</v>
      </c>
      <c r="S146" s="29" t="s">
        <v>613</v>
      </c>
      <c r="T146" s="15" t="s">
        <v>759</v>
      </c>
      <c r="U146" s="15"/>
      <c r="V146" s="6"/>
      <c r="W146" s="6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63">
        <v>2</v>
      </c>
      <c r="AL146" s="21" t="s">
        <v>825</v>
      </c>
    </row>
    <row r="147" spans="1:38" s="3" customFormat="1" ht="11.25" x14ac:dyDescent="0.2">
      <c r="A147" s="7" t="s">
        <v>804</v>
      </c>
      <c r="B147" s="35" t="s">
        <v>774</v>
      </c>
      <c r="C147" s="21">
        <v>203</v>
      </c>
      <c r="D147" s="5" t="s">
        <v>119</v>
      </c>
      <c r="E147" s="5"/>
      <c r="F147" s="79">
        <v>345540.33</v>
      </c>
      <c r="G147" s="77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15">
        <v>0.25</v>
      </c>
      <c r="O147" s="15">
        <v>0.95833333333333304</v>
      </c>
      <c r="P147" s="21"/>
      <c r="Q147" s="21"/>
      <c r="R147" s="21" t="s">
        <v>618</v>
      </c>
      <c r="S147" s="29" t="s">
        <v>613</v>
      </c>
      <c r="T147" s="15" t="s">
        <v>760</v>
      </c>
      <c r="U147" s="15"/>
      <c r="V147" s="6"/>
      <c r="W147" s="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63">
        <v>2</v>
      </c>
      <c r="AL147" s="21" t="s">
        <v>825</v>
      </c>
    </row>
    <row r="148" spans="1:38" s="16" customFormat="1" ht="11.25" x14ac:dyDescent="0.2">
      <c r="A148" s="42" t="s">
        <v>805</v>
      </c>
      <c r="B148" s="54" t="s">
        <v>123</v>
      </c>
      <c r="C148" s="41">
        <v>204</v>
      </c>
      <c r="D148" s="42" t="s">
        <v>631</v>
      </c>
      <c r="E148" s="42"/>
      <c r="F148" s="78">
        <v>347065.75</v>
      </c>
      <c r="G148" s="80">
        <v>6298411.1200000001</v>
      </c>
      <c r="H148" s="42" t="s">
        <v>549</v>
      </c>
      <c r="I148" s="42" t="s">
        <v>632</v>
      </c>
      <c r="J148" s="42"/>
      <c r="K148" s="42"/>
      <c r="L148" s="42"/>
      <c r="M148" s="42"/>
      <c r="N148" s="44"/>
      <c r="O148" s="44"/>
      <c r="P148" s="44"/>
      <c r="Q148" s="44"/>
      <c r="R148" s="41"/>
      <c r="S148" s="41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65"/>
      <c r="AL148" s="41" t="s">
        <v>825</v>
      </c>
    </row>
    <row r="149" spans="1:38" s="16" customFormat="1" ht="11.25" x14ac:dyDescent="0.2">
      <c r="A149" s="42" t="s">
        <v>805</v>
      </c>
      <c r="B149" s="54" t="s">
        <v>123</v>
      </c>
      <c r="C149" s="41">
        <v>205</v>
      </c>
      <c r="D149" s="42" t="s">
        <v>627</v>
      </c>
      <c r="E149" s="42"/>
      <c r="F149" s="78">
        <v>345939.19</v>
      </c>
      <c r="G149" s="80">
        <v>6298180.1799999997</v>
      </c>
      <c r="H149" s="42" t="s">
        <v>549</v>
      </c>
      <c r="I149" s="42" t="s">
        <v>628</v>
      </c>
      <c r="J149" s="42"/>
      <c r="K149" s="42"/>
      <c r="L149" s="42"/>
      <c r="M149" s="42"/>
      <c r="N149" s="44"/>
      <c r="O149" s="44"/>
      <c r="P149" s="44"/>
      <c r="Q149" s="44"/>
      <c r="R149" s="41"/>
      <c r="S149" s="41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65"/>
      <c r="AL149" s="41" t="s">
        <v>825</v>
      </c>
    </row>
    <row r="150" spans="1:38" s="16" customFormat="1" ht="11.25" x14ac:dyDescent="0.2">
      <c r="A150" s="42" t="s">
        <v>805</v>
      </c>
      <c r="B150" s="54" t="s">
        <v>123</v>
      </c>
      <c r="C150" s="41">
        <v>206</v>
      </c>
      <c r="D150" s="42" t="s">
        <v>629</v>
      </c>
      <c r="E150" s="42"/>
      <c r="F150" s="78">
        <v>346024.39</v>
      </c>
      <c r="G150" s="80">
        <v>6298161.8300000001</v>
      </c>
      <c r="H150" s="42" t="s">
        <v>549</v>
      </c>
      <c r="I150" s="42" t="s">
        <v>630</v>
      </c>
      <c r="J150" s="42"/>
      <c r="K150" s="42"/>
      <c r="L150" s="42"/>
      <c r="M150" s="42"/>
      <c r="N150" s="44"/>
      <c r="O150" s="44"/>
      <c r="P150" s="44"/>
      <c r="Q150" s="44"/>
      <c r="R150" s="41"/>
      <c r="S150" s="41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65"/>
      <c r="AL150" s="41" t="s">
        <v>825</v>
      </c>
    </row>
    <row r="151" spans="1:38" s="16" customFormat="1" ht="11.25" x14ac:dyDescent="0.2">
      <c r="A151" s="42" t="s">
        <v>805</v>
      </c>
      <c r="B151" s="54" t="s">
        <v>123</v>
      </c>
      <c r="C151" s="41">
        <v>207</v>
      </c>
      <c r="D151" s="42" t="s">
        <v>633</v>
      </c>
      <c r="E151" s="42"/>
      <c r="F151" s="78">
        <v>338154.45</v>
      </c>
      <c r="G151" s="80">
        <v>6298072.2800000003</v>
      </c>
      <c r="H151" s="42" t="s">
        <v>549</v>
      </c>
      <c r="I151" s="42" t="s">
        <v>634</v>
      </c>
      <c r="J151" s="42"/>
      <c r="K151" s="42"/>
      <c r="L151" s="42"/>
      <c r="M151" s="42"/>
      <c r="N151" s="44"/>
      <c r="O151" s="44"/>
      <c r="P151" s="44"/>
      <c r="Q151" s="44"/>
      <c r="R151" s="41"/>
      <c r="S151" s="41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65"/>
      <c r="AL151" s="41" t="s">
        <v>825</v>
      </c>
    </row>
    <row r="152" spans="1:38" s="3" customFormat="1" ht="11.25" x14ac:dyDescent="0.2">
      <c r="A152" s="7" t="s">
        <v>804</v>
      </c>
      <c r="B152" s="35" t="s">
        <v>774</v>
      </c>
      <c r="C152" s="21">
        <v>208</v>
      </c>
      <c r="D152" s="5" t="s">
        <v>119</v>
      </c>
      <c r="E152" s="5"/>
      <c r="F152" s="79">
        <v>345540.33</v>
      </c>
      <c r="G152" s="77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15">
        <v>0.25</v>
      </c>
      <c r="O152" s="15">
        <v>0.58333333333333337</v>
      </c>
      <c r="P152" s="17">
        <v>0.70833333333333337</v>
      </c>
      <c r="Q152" s="17">
        <v>0.95833333333333337</v>
      </c>
      <c r="R152" s="21"/>
      <c r="S152" s="29"/>
      <c r="T152" s="15" t="s">
        <v>640</v>
      </c>
      <c r="U152" s="15"/>
      <c r="V152" s="6"/>
      <c r="W152" s="6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63">
        <v>2</v>
      </c>
      <c r="AL152" s="21" t="s">
        <v>825</v>
      </c>
    </row>
    <row r="153" spans="1:38" s="3" customFormat="1" ht="22.5" x14ac:dyDescent="0.2">
      <c r="A153" s="7" t="s">
        <v>804</v>
      </c>
      <c r="B153" s="35" t="s">
        <v>774</v>
      </c>
      <c r="C153" s="21">
        <v>209</v>
      </c>
      <c r="D153" s="5" t="s">
        <v>119</v>
      </c>
      <c r="E153" s="5"/>
      <c r="F153" s="79">
        <v>345540.33</v>
      </c>
      <c r="G153" s="77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15">
        <v>0.25</v>
      </c>
      <c r="O153" s="15">
        <v>0.58333333333333337</v>
      </c>
      <c r="P153" s="17">
        <v>0.70833333333333337</v>
      </c>
      <c r="Q153" s="17">
        <v>0.95833333333333337</v>
      </c>
      <c r="R153" s="21"/>
      <c r="S153" s="29"/>
      <c r="T153" s="15" t="s">
        <v>641</v>
      </c>
      <c r="U153" s="15" t="s">
        <v>642</v>
      </c>
      <c r="V153" s="6"/>
      <c r="W153" s="6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63">
        <v>2</v>
      </c>
      <c r="AL153" s="21" t="s">
        <v>825</v>
      </c>
    </row>
    <row r="154" spans="1:38" s="16" customFormat="1" ht="11.25" x14ac:dyDescent="0.2">
      <c r="A154" s="42" t="s">
        <v>805</v>
      </c>
      <c r="B154" s="54" t="s">
        <v>124</v>
      </c>
      <c r="C154" s="41">
        <v>210</v>
      </c>
      <c r="D154" s="42" t="s">
        <v>119</v>
      </c>
      <c r="E154" s="42"/>
      <c r="F154" s="78">
        <v>345540.33</v>
      </c>
      <c r="G154" s="80">
        <v>6287776.1799999997</v>
      </c>
      <c r="H154" s="42" t="s">
        <v>558</v>
      </c>
      <c r="I154" s="42" t="s">
        <v>489</v>
      </c>
      <c r="J154" s="42"/>
      <c r="K154" s="42"/>
      <c r="L154" s="42"/>
      <c r="M154" s="42"/>
      <c r="N154" s="44"/>
      <c r="O154" s="44"/>
      <c r="P154" s="44"/>
      <c r="Q154" s="44"/>
      <c r="R154" s="41"/>
      <c r="S154" s="41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65"/>
      <c r="AL154" s="41" t="s">
        <v>825</v>
      </c>
    </row>
    <row r="155" spans="1:38" s="3" customFormat="1" ht="11.25" x14ac:dyDescent="0.2">
      <c r="A155" s="7" t="s">
        <v>804</v>
      </c>
      <c r="B155" s="35" t="s">
        <v>774</v>
      </c>
      <c r="C155" s="21">
        <v>211</v>
      </c>
      <c r="D155" s="5" t="s">
        <v>119</v>
      </c>
      <c r="E155" s="5"/>
      <c r="F155" s="79">
        <v>345540.33</v>
      </c>
      <c r="G155" s="77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15">
        <v>0.25</v>
      </c>
      <c r="O155" s="15">
        <v>0.58333333333333337</v>
      </c>
      <c r="P155" s="17">
        <v>0.72916666666666663</v>
      </c>
      <c r="Q155" s="17">
        <v>0.95833333333333337</v>
      </c>
      <c r="R155" s="21"/>
      <c r="S155" s="29"/>
      <c r="T155" s="15" t="s">
        <v>643</v>
      </c>
      <c r="U155" s="15"/>
      <c r="V155" s="6"/>
      <c r="W155" s="6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63">
        <v>2</v>
      </c>
      <c r="AL155" s="21" t="s">
        <v>825</v>
      </c>
    </row>
    <row r="156" spans="1:38" s="3" customFormat="1" ht="11.25" x14ac:dyDescent="0.2">
      <c r="A156" s="7" t="s">
        <v>804</v>
      </c>
      <c r="B156" s="35" t="s">
        <v>774</v>
      </c>
      <c r="C156" s="21">
        <v>212</v>
      </c>
      <c r="D156" s="5" t="s">
        <v>119</v>
      </c>
      <c r="E156" s="5"/>
      <c r="F156" s="79">
        <v>345540.33</v>
      </c>
      <c r="G156" s="77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15">
        <v>0.25</v>
      </c>
      <c r="O156" s="15">
        <v>0.58333333333333337</v>
      </c>
      <c r="P156" s="17">
        <v>0.70833333333333337</v>
      </c>
      <c r="Q156" s="17">
        <v>0.95833333333333337</v>
      </c>
      <c r="R156" s="21"/>
      <c r="S156" s="29"/>
      <c r="T156" s="15" t="s">
        <v>644</v>
      </c>
      <c r="U156" s="15"/>
      <c r="V156" s="6"/>
      <c r="W156" s="6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63">
        <v>2</v>
      </c>
      <c r="AL156" s="21" t="s">
        <v>825</v>
      </c>
    </row>
    <row r="157" spans="1:38" s="3" customFormat="1" ht="11.25" x14ac:dyDescent="0.2">
      <c r="A157" s="7" t="s">
        <v>804</v>
      </c>
      <c r="B157" s="35" t="s">
        <v>774</v>
      </c>
      <c r="C157" s="21">
        <v>213</v>
      </c>
      <c r="D157" s="5" t="s">
        <v>119</v>
      </c>
      <c r="E157" s="5"/>
      <c r="F157" s="79">
        <v>345540.33</v>
      </c>
      <c r="G157" s="77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15">
        <v>0.25</v>
      </c>
      <c r="O157" s="15">
        <v>0.58333333333333337</v>
      </c>
      <c r="P157" s="17">
        <v>0.70833333333333337</v>
      </c>
      <c r="Q157" s="17">
        <v>0.95833333333333337</v>
      </c>
      <c r="R157" s="21"/>
      <c r="S157" s="29"/>
      <c r="T157" s="15" t="s">
        <v>639</v>
      </c>
      <c r="U157" s="15"/>
      <c r="V157" s="6"/>
      <c r="W157" s="6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63">
        <v>2</v>
      </c>
      <c r="AL157" s="21" t="s">
        <v>825</v>
      </c>
    </row>
    <row r="158" spans="1:38" s="3" customFormat="1" x14ac:dyDescent="0.2">
      <c r="A158" s="7" t="s">
        <v>804</v>
      </c>
      <c r="B158" s="35" t="s">
        <v>774</v>
      </c>
      <c r="C158" s="21">
        <v>214</v>
      </c>
      <c r="D158" s="5" t="s">
        <v>654</v>
      </c>
      <c r="E158" s="18"/>
      <c r="F158" s="79">
        <v>348645.93</v>
      </c>
      <c r="G158" s="77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15">
        <v>0.22916666666666666</v>
      </c>
      <c r="O158" s="15">
        <v>0.41666666666666669</v>
      </c>
      <c r="P158" s="21"/>
      <c r="Q158" s="21"/>
      <c r="R158" s="21"/>
      <c r="S158" s="21"/>
      <c r="T158" s="15" t="s">
        <v>360</v>
      </c>
      <c r="U158" s="7" t="s">
        <v>361</v>
      </c>
      <c r="V158" s="7" t="s">
        <v>382</v>
      </c>
      <c r="W158" s="7" t="s">
        <v>273</v>
      </c>
      <c r="X158" s="7" t="s">
        <v>380</v>
      </c>
      <c r="Y158" s="7" t="s">
        <v>381</v>
      </c>
      <c r="Z158" s="7" t="s">
        <v>604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63">
        <v>2</v>
      </c>
      <c r="AL158" s="21" t="s">
        <v>825</v>
      </c>
    </row>
    <row r="159" spans="1:38" s="3" customFormat="1" x14ac:dyDescent="0.2">
      <c r="A159" s="7" t="s">
        <v>804</v>
      </c>
      <c r="B159" s="35" t="s">
        <v>774</v>
      </c>
      <c r="C159" s="21">
        <v>215</v>
      </c>
      <c r="D159" s="5" t="s">
        <v>646</v>
      </c>
      <c r="E159" s="18"/>
      <c r="F159" s="79">
        <v>348318.21</v>
      </c>
      <c r="G159" s="77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15">
        <v>0.25</v>
      </c>
      <c r="O159" s="15">
        <v>0.39583333333333331</v>
      </c>
      <c r="P159" s="21"/>
      <c r="Q159" s="21"/>
      <c r="R159" s="21"/>
      <c r="S159" s="21"/>
      <c r="T159" s="15" t="s">
        <v>648</v>
      </c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63">
        <v>1</v>
      </c>
      <c r="AL159" s="21" t="s">
        <v>825</v>
      </c>
    </row>
    <row r="160" spans="1:38" s="3" customFormat="1" x14ac:dyDescent="0.2">
      <c r="A160" s="7" t="s">
        <v>804</v>
      </c>
      <c r="B160" s="35" t="s">
        <v>774</v>
      </c>
      <c r="C160" s="21">
        <v>216</v>
      </c>
      <c r="D160" s="5" t="s">
        <v>649</v>
      </c>
      <c r="E160" s="18"/>
      <c r="F160" s="79">
        <v>348299.33</v>
      </c>
      <c r="G160" s="77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15">
        <v>0.25</v>
      </c>
      <c r="O160" s="15">
        <v>0.39583333333333331</v>
      </c>
      <c r="P160" s="21"/>
      <c r="Q160" s="21"/>
      <c r="R160" s="21"/>
      <c r="S160" s="21"/>
      <c r="T160" s="15" t="s">
        <v>360</v>
      </c>
      <c r="U160" s="7" t="s">
        <v>361</v>
      </c>
      <c r="V160" s="7" t="s">
        <v>382</v>
      </c>
      <c r="W160" s="7" t="s">
        <v>273</v>
      </c>
      <c r="X160" s="7" t="s">
        <v>380</v>
      </c>
      <c r="Y160" s="7" t="s">
        <v>381</v>
      </c>
      <c r="Z160" s="7" t="s">
        <v>604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63">
        <v>2</v>
      </c>
      <c r="AL160" s="21" t="s">
        <v>825</v>
      </c>
    </row>
    <row r="161" spans="1:38" s="3" customFormat="1" x14ac:dyDescent="0.2">
      <c r="A161" s="7" t="s">
        <v>804</v>
      </c>
      <c r="B161" s="35" t="s">
        <v>774</v>
      </c>
      <c r="C161" s="21">
        <v>217</v>
      </c>
      <c r="D161" s="5" t="s">
        <v>651</v>
      </c>
      <c r="E161" s="18"/>
      <c r="F161" s="79">
        <v>353752.81</v>
      </c>
      <c r="G161" s="77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15">
        <v>0.70833333333333337</v>
      </c>
      <c r="O161" s="15">
        <v>0.875</v>
      </c>
      <c r="P161" s="21"/>
      <c r="Q161" s="21"/>
      <c r="R161" s="21"/>
      <c r="S161" s="21"/>
      <c r="T161" s="15" t="s">
        <v>609</v>
      </c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63">
        <v>1</v>
      </c>
      <c r="AL161" s="21" t="s">
        <v>825</v>
      </c>
    </row>
    <row r="162" spans="1:38" s="3" customFormat="1" x14ac:dyDescent="0.2">
      <c r="A162" s="7" t="s">
        <v>804</v>
      </c>
      <c r="B162" s="35" t="s">
        <v>774</v>
      </c>
      <c r="C162" s="21">
        <v>218</v>
      </c>
      <c r="D162" s="5" t="s">
        <v>586</v>
      </c>
      <c r="E162" s="18"/>
      <c r="F162" s="79">
        <v>345442.46</v>
      </c>
      <c r="G162" s="77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15">
        <v>0.25</v>
      </c>
      <c r="O162" s="15">
        <v>0.875</v>
      </c>
      <c r="P162" s="21"/>
      <c r="Q162" s="21"/>
      <c r="R162" s="21"/>
      <c r="S162" s="21"/>
      <c r="T162" s="15" t="s">
        <v>215</v>
      </c>
      <c r="U162" s="7" t="s">
        <v>293</v>
      </c>
      <c r="V162" s="7" t="s">
        <v>337</v>
      </c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63">
        <v>3</v>
      </c>
      <c r="AL162" s="21" t="s">
        <v>825</v>
      </c>
    </row>
    <row r="163" spans="1:38" s="3" customFormat="1" ht="11.25" x14ac:dyDescent="0.2">
      <c r="A163" s="7" t="s">
        <v>804</v>
      </c>
      <c r="B163" s="35" t="s">
        <v>775</v>
      </c>
      <c r="C163" s="21">
        <v>219</v>
      </c>
      <c r="D163" s="7" t="s">
        <v>676</v>
      </c>
      <c r="E163" s="7"/>
      <c r="F163" s="79">
        <v>351592.54</v>
      </c>
      <c r="G163" s="77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15">
        <v>0.70833333333333337</v>
      </c>
      <c r="O163" s="15">
        <v>0.875</v>
      </c>
      <c r="P163" s="21"/>
      <c r="Q163" s="21"/>
      <c r="R163" s="21"/>
      <c r="S163" s="21"/>
      <c r="T163" s="7" t="s">
        <v>241</v>
      </c>
      <c r="U163" s="7" t="s">
        <v>244</v>
      </c>
      <c r="V163" s="7" t="s">
        <v>514</v>
      </c>
      <c r="W163" s="7" t="s">
        <v>242</v>
      </c>
      <c r="X163" s="7" t="s">
        <v>245</v>
      </c>
      <c r="Y163" s="7" t="s">
        <v>243</v>
      </c>
      <c r="Z163" s="7" t="s">
        <v>608</v>
      </c>
      <c r="AA163" s="7" t="s">
        <v>296</v>
      </c>
      <c r="AB163" s="7" t="s">
        <v>682</v>
      </c>
      <c r="AC163" s="7"/>
      <c r="AD163" s="7"/>
      <c r="AE163" s="7"/>
      <c r="AF163" s="7"/>
      <c r="AG163" s="7"/>
      <c r="AH163" s="7"/>
      <c r="AI163" s="7"/>
      <c r="AJ163" s="7"/>
      <c r="AK163" s="63">
        <v>2</v>
      </c>
      <c r="AL163" s="21" t="s">
        <v>825</v>
      </c>
    </row>
    <row r="164" spans="1:38" s="3" customFormat="1" ht="11.25" x14ac:dyDescent="0.2">
      <c r="A164" s="7" t="s">
        <v>804</v>
      </c>
      <c r="B164" s="35" t="s">
        <v>774</v>
      </c>
      <c r="C164" s="21">
        <v>220</v>
      </c>
      <c r="D164" s="7" t="s">
        <v>684</v>
      </c>
      <c r="E164" s="7"/>
      <c r="F164" s="79">
        <v>341446.31</v>
      </c>
      <c r="G164" s="77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15">
        <v>0.60416666666666663</v>
      </c>
      <c r="O164" s="15">
        <v>0.89583333333333337</v>
      </c>
      <c r="P164" s="21"/>
      <c r="Q164" s="21"/>
      <c r="R164" s="21"/>
      <c r="S164" s="21"/>
      <c r="T164" s="7" t="s">
        <v>686</v>
      </c>
      <c r="U164" s="7" t="s">
        <v>687</v>
      </c>
      <c r="V164" s="7" t="s">
        <v>303</v>
      </c>
      <c r="W164" s="7" t="s">
        <v>688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63">
        <v>2</v>
      </c>
      <c r="AL164" s="21" t="s">
        <v>825</v>
      </c>
    </row>
    <row r="165" spans="1:38" s="3" customFormat="1" ht="11.25" x14ac:dyDescent="0.2">
      <c r="A165" s="7" t="s">
        <v>804</v>
      </c>
      <c r="B165" s="35" t="s">
        <v>774</v>
      </c>
      <c r="C165" s="21">
        <v>221</v>
      </c>
      <c r="D165" s="7" t="s">
        <v>689</v>
      </c>
      <c r="E165" s="7"/>
      <c r="F165" s="79">
        <v>347139.83</v>
      </c>
      <c r="G165" s="77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15">
        <v>0.27083333333333331</v>
      </c>
      <c r="O165" s="15">
        <v>0.39583333333333331</v>
      </c>
      <c r="P165" s="17">
        <v>0.6875</v>
      </c>
      <c r="Q165" s="17">
        <v>0.875</v>
      </c>
      <c r="R165" s="21"/>
      <c r="S165" s="21"/>
      <c r="T165" s="7" t="s">
        <v>691</v>
      </c>
      <c r="U165" s="7" t="s">
        <v>692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63">
        <v>2</v>
      </c>
      <c r="AL165" s="21" t="s">
        <v>825</v>
      </c>
    </row>
    <row r="166" spans="1:38" s="3" customFormat="1" ht="11.25" x14ac:dyDescent="0.2">
      <c r="A166" s="7" t="s">
        <v>804</v>
      </c>
      <c r="B166" s="35" t="s">
        <v>774</v>
      </c>
      <c r="C166" s="21">
        <v>222</v>
      </c>
      <c r="D166" s="7" t="s">
        <v>693</v>
      </c>
      <c r="E166" s="7"/>
      <c r="F166" s="79">
        <v>353055.39</v>
      </c>
      <c r="G166" s="77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15">
        <v>0.75</v>
      </c>
      <c r="O166" s="15">
        <v>0.91666666666666663</v>
      </c>
      <c r="P166" s="21"/>
      <c r="Q166" s="21"/>
      <c r="R166" s="21"/>
      <c r="S166" s="21"/>
      <c r="T166" s="7" t="s">
        <v>695</v>
      </c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63">
        <v>1</v>
      </c>
      <c r="AL166" s="21" t="s">
        <v>825</v>
      </c>
    </row>
    <row r="167" spans="1:38" s="3" customFormat="1" ht="11.25" x14ac:dyDescent="0.2">
      <c r="A167" s="7" t="s">
        <v>804</v>
      </c>
      <c r="B167" s="35" t="s">
        <v>774</v>
      </c>
      <c r="C167" s="21">
        <v>223</v>
      </c>
      <c r="D167" s="7" t="s">
        <v>693</v>
      </c>
      <c r="E167" s="7"/>
      <c r="F167" s="79">
        <v>353055.39</v>
      </c>
      <c r="G167" s="77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15">
        <v>0.75</v>
      </c>
      <c r="O167" s="15">
        <v>0.91666666666666663</v>
      </c>
      <c r="P167" s="21"/>
      <c r="Q167" s="21"/>
      <c r="R167" s="21"/>
      <c r="S167" s="21"/>
      <c r="T167" s="7" t="s">
        <v>238</v>
      </c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63">
        <v>1</v>
      </c>
      <c r="AL167" s="21" t="s">
        <v>825</v>
      </c>
    </row>
    <row r="168" spans="1:38" s="3" customFormat="1" ht="11.25" x14ac:dyDescent="0.2">
      <c r="A168" s="7" t="s">
        <v>804</v>
      </c>
      <c r="B168" s="35" t="s">
        <v>774</v>
      </c>
      <c r="C168" s="21">
        <v>224</v>
      </c>
      <c r="D168" s="7" t="s">
        <v>693</v>
      </c>
      <c r="E168" s="7"/>
      <c r="F168" s="79">
        <v>353055.39</v>
      </c>
      <c r="G168" s="77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15">
        <v>0.75</v>
      </c>
      <c r="O168" s="15">
        <v>0.91666666666666663</v>
      </c>
      <c r="P168" s="21"/>
      <c r="Q168" s="21"/>
      <c r="R168" s="21"/>
      <c r="S168" s="21"/>
      <c r="T168" s="7" t="s">
        <v>346</v>
      </c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63">
        <v>1</v>
      </c>
      <c r="AL168" s="21" t="s">
        <v>825</v>
      </c>
    </row>
    <row r="169" spans="1:38" s="3" customFormat="1" ht="11.25" x14ac:dyDescent="0.2">
      <c r="A169" s="7" t="s">
        <v>804</v>
      </c>
      <c r="B169" s="35" t="s">
        <v>774</v>
      </c>
      <c r="C169" s="21">
        <v>225</v>
      </c>
      <c r="D169" s="7" t="s">
        <v>693</v>
      </c>
      <c r="E169" s="7"/>
      <c r="F169" s="79">
        <v>353055.39</v>
      </c>
      <c r="G169" s="77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15">
        <v>0.75</v>
      </c>
      <c r="O169" s="15">
        <v>0.91666666666666663</v>
      </c>
      <c r="P169" s="21"/>
      <c r="Q169" s="21"/>
      <c r="R169" s="21"/>
      <c r="S169" s="21"/>
      <c r="T169" s="7" t="s">
        <v>696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63">
        <v>1</v>
      </c>
      <c r="AL169" s="21" t="s">
        <v>825</v>
      </c>
    </row>
    <row r="170" spans="1:38" s="3" customFormat="1" ht="11.25" x14ac:dyDescent="0.2">
      <c r="A170" s="7" t="s">
        <v>804</v>
      </c>
      <c r="B170" s="35" t="s">
        <v>774</v>
      </c>
      <c r="C170" s="21">
        <v>226</v>
      </c>
      <c r="D170" s="22" t="s">
        <v>697</v>
      </c>
      <c r="E170" s="7"/>
      <c r="F170" s="79">
        <v>346820.59</v>
      </c>
      <c r="G170" s="77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15">
        <v>0.70833333333333337</v>
      </c>
      <c r="O170" s="15">
        <v>0.875</v>
      </c>
      <c r="P170" s="21"/>
      <c r="Q170" s="21"/>
      <c r="R170" s="21" t="s">
        <v>699</v>
      </c>
      <c r="S170" s="21"/>
      <c r="T170" s="7" t="s">
        <v>188</v>
      </c>
      <c r="U170" s="7" t="s">
        <v>189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63">
        <v>2</v>
      </c>
      <c r="AL170" s="21" t="s">
        <v>825</v>
      </c>
    </row>
    <row r="171" spans="1:38" s="3" customFormat="1" ht="11.25" x14ac:dyDescent="0.2">
      <c r="A171" s="7" t="s">
        <v>804</v>
      </c>
      <c r="B171" s="35" t="s">
        <v>774</v>
      </c>
      <c r="C171" s="21">
        <v>227</v>
      </c>
      <c r="D171" s="22" t="s">
        <v>541</v>
      </c>
      <c r="E171" s="7"/>
      <c r="F171" s="79">
        <v>346830.11</v>
      </c>
      <c r="G171" s="77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15">
        <v>0.70833333333333337</v>
      </c>
      <c r="O171" s="15">
        <v>0.875</v>
      </c>
      <c r="P171" s="21"/>
      <c r="Q171" s="21"/>
      <c r="R171" s="21" t="s">
        <v>699</v>
      </c>
      <c r="S171" s="21"/>
      <c r="T171" s="7" t="s">
        <v>188</v>
      </c>
      <c r="U171" s="7" t="s">
        <v>189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63">
        <v>1</v>
      </c>
      <c r="AL171" s="21" t="s">
        <v>825</v>
      </c>
    </row>
    <row r="172" spans="1:38" s="3" customFormat="1" ht="11.25" x14ac:dyDescent="0.2">
      <c r="A172" s="7" t="s">
        <v>804</v>
      </c>
      <c r="B172" s="35" t="s">
        <v>774</v>
      </c>
      <c r="C172" s="21">
        <v>228</v>
      </c>
      <c r="D172" s="22" t="s">
        <v>701</v>
      </c>
      <c r="E172" s="7"/>
      <c r="F172" s="79">
        <v>346913.13</v>
      </c>
      <c r="G172" s="77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15">
        <v>0.70833333333333337</v>
      </c>
      <c r="O172" s="15">
        <v>0.875</v>
      </c>
      <c r="P172" s="21"/>
      <c r="Q172" s="21"/>
      <c r="R172" s="21" t="s">
        <v>699</v>
      </c>
      <c r="S172" s="21"/>
      <c r="T172" s="7" t="s">
        <v>188</v>
      </c>
      <c r="U172" s="7" t="s">
        <v>189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63">
        <v>1</v>
      </c>
      <c r="AL172" s="21" t="s">
        <v>825</v>
      </c>
    </row>
    <row r="173" spans="1:38" s="3" customFormat="1" ht="11.25" x14ac:dyDescent="0.2">
      <c r="A173" s="7" t="s">
        <v>804</v>
      </c>
      <c r="B173" s="35" t="s">
        <v>774</v>
      </c>
      <c r="C173" s="21">
        <v>229</v>
      </c>
      <c r="D173" s="22" t="s">
        <v>703</v>
      </c>
      <c r="E173" s="7"/>
      <c r="F173" s="79">
        <v>353993.38</v>
      </c>
      <c r="G173" s="77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15">
        <v>0.70833333333333337</v>
      </c>
      <c r="O173" s="15">
        <v>0.875</v>
      </c>
      <c r="P173" s="21"/>
      <c r="Q173" s="21"/>
      <c r="R173" s="21" t="s">
        <v>699</v>
      </c>
      <c r="S173" s="21"/>
      <c r="T173" s="7" t="s">
        <v>609</v>
      </c>
      <c r="U173" s="7" t="s">
        <v>367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63">
        <v>2</v>
      </c>
      <c r="AL173" s="21" t="s">
        <v>825</v>
      </c>
    </row>
    <row r="174" spans="1:38" s="16" customFormat="1" ht="11.25" x14ac:dyDescent="0.2">
      <c r="A174" s="42" t="s">
        <v>805</v>
      </c>
      <c r="B174" s="54" t="s">
        <v>124</v>
      </c>
      <c r="C174" s="41">
        <v>230</v>
      </c>
      <c r="D174" s="42" t="s">
        <v>722</v>
      </c>
      <c r="E174" s="42"/>
      <c r="F174" s="78">
        <v>345526.86</v>
      </c>
      <c r="G174" s="80">
        <v>6297932.9299999997</v>
      </c>
      <c r="H174" s="42" t="s">
        <v>549</v>
      </c>
      <c r="I174" s="42" t="s">
        <v>723</v>
      </c>
      <c r="J174" s="42"/>
      <c r="K174" s="42"/>
      <c r="L174" s="42"/>
      <c r="M174" s="42"/>
      <c r="N174" s="44"/>
      <c r="O174" s="44"/>
      <c r="P174" s="44"/>
      <c r="Q174" s="44"/>
      <c r="R174" s="41"/>
      <c r="S174" s="41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65"/>
      <c r="AL174" s="41" t="s">
        <v>825</v>
      </c>
    </row>
    <row r="175" spans="1:38" s="3" customFormat="1" ht="11.25" x14ac:dyDescent="0.2">
      <c r="A175" s="7" t="s">
        <v>804</v>
      </c>
      <c r="B175" s="35" t="s">
        <v>774</v>
      </c>
      <c r="C175" s="21">
        <v>231</v>
      </c>
      <c r="D175" s="7" t="s">
        <v>705</v>
      </c>
      <c r="E175" s="7" t="s">
        <v>706</v>
      </c>
      <c r="F175" s="79">
        <v>348906.25</v>
      </c>
      <c r="G175" s="79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15">
        <v>0.22916666666666666</v>
      </c>
      <c r="O175" s="15">
        <v>0.41666666666666669</v>
      </c>
      <c r="P175" s="21"/>
      <c r="Q175" s="21"/>
      <c r="R175" s="21" t="s">
        <v>708</v>
      </c>
      <c r="S175" s="21"/>
      <c r="T175" s="7" t="s">
        <v>604</v>
      </c>
      <c r="U175" s="7" t="s">
        <v>382</v>
      </c>
      <c r="V175" s="7" t="s">
        <v>380</v>
      </c>
      <c r="W175" s="7" t="s">
        <v>378</v>
      </c>
      <c r="X175" s="7" t="s">
        <v>648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63">
        <v>2</v>
      </c>
      <c r="AL175" s="21" t="s">
        <v>825</v>
      </c>
    </row>
    <row r="176" spans="1:38" s="3" customFormat="1" ht="11.25" x14ac:dyDescent="0.2">
      <c r="A176" s="7" t="s">
        <v>804</v>
      </c>
      <c r="B176" s="35" t="s">
        <v>774</v>
      </c>
      <c r="C176" s="21">
        <v>232</v>
      </c>
      <c r="D176" s="7" t="s">
        <v>709</v>
      </c>
      <c r="E176" s="7"/>
      <c r="F176" s="79">
        <v>348836.51</v>
      </c>
      <c r="G176" s="79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15">
        <v>0.22916666666666666</v>
      </c>
      <c r="O176" s="15">
        <v>0.41666666666666669</v>
      </c>
      <c r="P176" s="21"/>
      <c r="Q176" s="21"/>
      <c r="R176" s="21" t="s">
        <v>708</v>
      </c>
      <c r="S176" s="21"/>
      <c r="T176" s="7" t="s">
        <v>360</v>
      </c>
      <c r="U176" s="7" t="s">
        <v>380</v>
      </c>
      <c r="V176" s="7" t="s">
        <v>604</v>
      </c>
      <c r="W176" s="7" t="s">
        <v>361</v>
      </c>
      <c r="X176" s="7" t="s">
        <v>273</v>
      </c>
      <c r="Y176" s="7" t="s">
        <v>381</v>
      </c>
      <c r="Z176" s="7" t="s">
        <v>382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63">
        <v>1</v>
      </c>
      <c r="AL176" s="21" t="s">
        <v>825</v>
      </c>
    </row>
    <row r="177" spans="1:38" s="3" customFormat="1" ht="11.25" x14ac:dyDescent="0.2">
      <c r="A177" s="7" t="s">
        <v>804</v>
      </c>
      <c r="B177" s="35" t="s">
        <v>774</v>
      </c>
      <c r="C177" s="21">
        <v>233</v>
      </c>
      <c r="D177" s="7" t="s">
        <v>711</v>
      </c>
      <c r="E177" s="7" t="s">
        <v>712</v>
      </c>
      <c r="F177" s="79">
        <v>348673.82</v>
      </c>
      <c r="G177" s="79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15">
        <v>0.22916666666666666</v>
      </c>
      <c r="O177" s="15">
        <v>0.41666666666666669</v>
      </c>
      <c r="P177" s="21"/>
      <c r="Q177" s="21"/>
      <c r="R177" s="21" t="s">
        <v>708</v>
      </c>
      <c r="S177" s="21"/>
      <c r="T177" s="7" t="s">
        <v>360</v>
      </c>
      <c r="U177" s="7" t="s">
        <v>604</v>
      </c>
      <c r="V177" s="7" t="s">
        <v>382</v>
      </c>
      <c r="W177" s="7" t="s">
        <v>380</v>
      </c>
      <c r="X177" s="7" t="s">
        <v>377</v>
      </c>
      <c r="Y177" s="7" t="s">
        <v>378</v>
      </c>
      <c r="Z177" s="7" t="s">
        <v>648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63">
        <v>2</v>
      </c>
      <c r="AL177" s="21" t="s">
        <v>825</v>
      </c>
    </row>
    <row r="178" spans="1:38" s="3" customFormat="1" ht="11.25" x14ac:dyDescent="0.2">
      <c r="A178" s="7" t="s">
        <v>804</v>
      </c>
      <c r="B178" s="35" t="s">
        <v>774</v>
      </c>
      <c r="C178" s="21">
        <v>234</v>
      </c>
      <c r="D178" s="7" t="s">
        <v>714</v>
      </c>
      <c r="E178" s="7"/>
      <c r="F178" s="79">
        <v>348491.47</v>
      </c>
      <c r="G178" s="79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15">
        <v>0.23958333333333334</v>
      </c>
      <c r="O178" s="15">
        <v>0.41666666666666669</v>
      </c>
      <c r="P178" s="17">
        <v>0.66666666666666663</v>
      </c>
      <c r="Q178" s="17">
        <v>0.83333333333333337</v>
      </c>
      <c r="R178" s="21" t="s">
        <v>716</v>
      </c>
      <c r="S178" s="21"/>
      <c r="T178" s="7" t="s">
        <v>188</v>
      </c>
      <c r="U178" s="7" t="s">
        <v>190</v>
      </c>
      <c r="V178" s="7" t="s">
        <v>377</v>
      </c>
      <c r="W178" s="7" t="s">
        <v>379</v>
      </c>
      <c r="X178" s="7" t="s">
        <v>378</v>
      </c>
      <c r="Y178" s="7" t="s">
        <v>648</v>
      </c>
      <c r="Z178" s="7" t="s">
        <v>617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63">
        <v>2</v>
      </c>
      <c r="AL178" s="21" t="s">
        <v>825</v>
      </c>
    </row>
    <row r="179" spans="1:38" s="16" customFormat="1" ht="11.25" x14ac:dyDescent="0.2">
      <c r="A179" s="42" t="s">
        <v>805</v>
      </c>
      <c r="B179" s="54" t="s">
        <v>124</v>
      </c>
      <c r="C179" s="41">
        <v>235</v>
      </c>
      <c r="D179" s="42" t="s">
        <v>717</v>
      </c>
      <c r="E179" s="42"/>
      <c r="F179" s="78">
        <v>348518.05</v>
      </c>
      <c r="G179" s="80">
        <v>6286073.0800000001</v>
      </c>
      <c r="H179" s="42" t="s">
        <v>563</v>
      </c>
      <c r="I179" s="42" t="s">
        <v>718</v>
      </c>
      <c r="J179" s="42"/>
      <c r="K179" s="42"/>
      <c r="L179" s="42"/>
      <c r="M179" s="42"/>
      <c r="N179" s="44"/>
      <c r="O179" s="44"/>
      <c r="P179" s="44"/>
      <c r="Q179" s="44"/>
      <c r="R179" s="41"/>
      <c r="S179" s="41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65"/>
      <c r="AL179" s="41" t="s">
        <v>825</v>
      </c>
    </row>
    <row r="180" spans="1:38" s="3" customFormat="1" ht="11.25" x14ac:dyDescent="0.2">
      <c r="A180" s="7" t="s">
        <v>804</v>
      </c>
      <c r="B180" s="35" t="s">
        <v>774</v>
      </c>
      <c r="C180" s="21">
        <v>236</v>
      </c>
      <c r="D180" s="7" t="s">
        <v>719</v>
      </c>
      <c r="E180" s="7"/>
      <c r="F180" s="79">
        <v>347812.26</v>
      </c>
      <c r="G180" s="79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15">
        <v>0.70833333333333337</v>
      </c>
      <c r="O180" s="15">
        <v>0.875</v>
      </c>
      <c r="P180" s="21"/>
      <c r="Q180" s="21"/>
      <c r="R180" s="21" t="s">
        <v>699</v>
      </c>
      <c r="S180" s="21"/>
      <c r="T180" s="7" t="s">
        <v>191</v>
      </c>
      <c r="U180" s="7" t="s">
        <v>192</v>
      </c>
      <c r="V180" s="7" t="s">
        <v>721</v>
      </c>
      <c r="W180" s="7" t="s">
        <v>605</v>
      </c>
      <c r="X180" s="7" t="s">
        <v>193</v>
      </c>
      <c r="Y180" s="7" t="s">
        <v>221</v>
      </c>
      <c r="Z180" s="7" t="s">
        <v>194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63">
        <v>1</v>
      </c>
      <c r="AL180" s="21" t="s">
        <v>825</v>
      </c>
    </row>
    <row r="181" spans="1:38" s="3" customFormat="1" ht="11.25" x14ac:dyDescent="0.2">
      <c r="A181" s="7" t="s">
        <v>804</v>
      </c>
      <c r="B181" s="35" t="s">
        <v>774</v>
      </c>
      <c r="C181" s="21">
        <v>237</v>
      </c>
      <c r="D181" s="7" t="s">
        <v>724</v>
      </c>
      <c r="E181" s="7"/>
      <c r="F181" s="79">
        <v>350893</v>
      </c>
      <c r="G181" s="79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15">
        <v>0.25</v>
      </c>
      <c r="O181" s="15">
        <v>0.41666666666666669</v>
      </c>
      <c r="P181" s="21"/>
      <c r="Q181" s="21"/>
      <c r="R181" s="21"/>
      <c r="S181" s="21"/>
      <c r="T181" s="7" t="s">
        <v>211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63">
        <v>2</v>
      </c>
      <c r="AL181" s="21" t="s">
        <v>825</v>
      </c>
    </row>
    <row r="182" spans="1:38" s="3" customFormat="1" ht="11.25" x14ac:dyDescent="0.2">
      <c r="A182" s="7" t="s">
        <v>804</v>
      </c>
      <c r="B182" s="35" t="s">
        <v>774</v>
      </c>
      <c r="C182" s="21">
        <v>238</v>
      </c>
      <c r="D182" s="7" t="s">
        <v>726</v>
      </c>
      <c r="E182" s="7"/>
      <c r="F182" s="79">
        <v>347791.19</v>
      </c>
      <c r="G182" s="79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15">
        <v>0.70833333333333337</v>
      </c>
      <c r="O182" s="15">
        <v>0.875</v>
      </c>
      <c r="P182" s="21"/>
      <c r="Q182" s="21"/>
      <c r="R182" s="21"/>
      <c r="S182" s="21"/>
      <c r="T182" s="7" t="s">
        <v>217</v>
      </c>
      <c r="U182" s="7" t="s">
        <v>220</v>
      </c>
      <c r="V182" s="7" t="s">
        <v>262</v>
      </c>
      <c r="W182" s="7" t="s">
        <v>264</v>
      </c>
      <c r="X182" s="7" t="s">
        <v>263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63">
        <v>1</v>
      </c>
      <c r="AL182" s="21" t="s">
        <v>825</v>
      </c>
    </row>
    <row r="183" spans="1:38" s="3" customFormat="1" ht="11.25" x14ac:dyDescent="0.2">
      <c r="A183" s="7" t="s">
        <v>804</v>
      </c>
      <c r="B183" s="35" t="s">
        <v>774</v>
      </c>
      <c r="C183" s="21">
        <v>239</v>
      </c>
      <c r="D183" s="7" t="s">
        <v>60</v>
      </c>
      <c r="E183" s="7"/>
      <c r="F183" s="79">
        <v>348279.37</v>
      </c>
      <c r="G183" s="79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15">
        <v>0.23958333333333334</v>
      </c>
      <c r="O183" s="15">
        <v>0.70833333333333337</v>
      </c>
      <c r="P183" s="21"/>
      <c r="Q183" s="21"/>
      <c r="R183" s="21" t="s">
        <v>728</v>
      </c>
      <c r="S183" s="21"/>
      <c r="T183" s="7" t="s">
        <v>262</v>
      </c>
      <c r="U183" s="7" t="s">
        <v>264</v>
      </c>
      <c r="V183" s="7" t="s">
        <v>263</v>
      </c>
      <c r="W183" s="7" t="s">
        <v>609</v>
      </c>
      <c r="X183" s="7" t="s">
        <v>615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63">
        <v>1</v>
      </c>
      <c r="AL183" s="21" t="s">
        <v>825</v>
      </c>
    </row>
    <row r="184" spans="1:38" s="3" customFormat="1" ht="11.25" x14ac:dyDescent="0.2">
      <c r="A184" s="7" t="s">
        <v>804</v>
      </c>
      <c r="B184" s="35" t="s">
        <v>774</v>
      </c>
      <c r="C184" s="21">
        <v>240</v>
      </c>
      <c r="D184" s="7" t="s">
        <v>729</v>
      </c>
      <c r="E184" s="7"/>
      <c r="F184" s="79">
        <v>348279.46</v>
      </c>
      <c r="G184" s="79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15">
        <v>0.23958333333333334</v>
      </c>
      <c r="O184" s="15">
        <v>0.70833333333333337</v>
      </c>
      <c r="P184" s="21"/>
      <c r="Q184" s="21"/>
      <c r="R184" s="21"/>
      <c r="S184" s="21"/>
      <c r="T184" s="7" t="s">
        <v>191</v>
      </c>
      <c r="U184" s="7" t="s">
        <v>193</v>
      </c>
      <c r="V184" s="7" t="s">
        <v>605</v>
      </c>
      <c r="W184" s="7" t="s">
        <v>731</v>
      </c>
      <c r="X184" s="7" t="s">
        <v>221</v>
      </c>
      <c r="Y184" s="7" t="s">
        <v>192</v>
      </c>
      <c r="Z184" s="7" t="s">
        <v>194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63">
        <v>2</v>
      </c>
      <c r="AL184" s="21" t="s">
        <v>825</v>
      </c>
    </row>
    <row r="185" spans="1:38" s="3" customFormat="1" ht="11.25" x14ac:dyDescent="0.2">
      <c r="A185" s="7" t="s">
        <v>804</v>
      </c>
      <c r="B185" s="35" t="s">
        <v>774</v>
      </c>
      <c r="C185" s="21">
        <v>241</v>
      </c>
      <c r="D185" s="5" t="s">
        <v>119</v>
      </c>
      <c r="E185" s="5"/>
      <c r="F185" s="79">
        <v>345540.33</v>
      </c>
      <c r="G185" s="79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5">
        <v>0.27083333333333331</v>
      </c>
      <c r="O185" s="15">
        <v>0.70833333333333337</v>
      </c>
      <c r="P185" s="17">
        <v>0.89583333333333337</v>
      </c>
      <c r="Q185" s="17">
        <v>1</v>
      </c>
      <c r="R185" s="21" t="s">
        <v>618</v>
      </c>
      <c r="S185" s="29" t="s">
        <v>613</v>
      </c>
      <c r="T185" s="5" t="s">
        <v>368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7"/>
      <c r="AH185" s="7"/>
      <c r="AI185" s="7"/>
      <c r="AJ185" s="7"/>
      <c r="AK185" s="63">
        <v>2</v>
      </c>
      <c r="AL185" s="21" t="s">
        <v>825</v>
      </c>
    </row>
    <row r="186" spans="1:38" s="3" customFormat="1" ht="11.25" x14ac:dyDescent="0.2">
      <c r="A186" s="7" t="s">
        <v>804</v>
      </c>
      <c r="B186" s="35" t="s">
        <v>774</v>
      </c>
      <c r="C186" s="21">
        <v>242</v>
      </c>
      <c r="D186" s="5" t="s">
        <v>119</v>
      </c>
      <c r="E186" s="5"/>
      <c r="F186" s="79">
        <v>345540.33</v>
      </c>
      <c r="G186" s="79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5">
        <v>0.25</v>
      </c>
      <c r="O186" s="15">
        <v>0.75</v>
      </c>
      <c r="P186" s="17">
        <v>0.875</v>
      </c>
      <c r="Q186" s="17">
        <v>1</v>
      </c>
      <c r="R186" s="21" t="s">
        <v>618</v>
      </c>
      <c r="S186" s="29" t="s">
        <v>613</v>
      </c>
      <c r="T186" s="5" t="s">
        <v>369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7"/>
      <c r="AH186" s="7"/>
      <c r="AI186" s="7"/>
      <c r="AJ186" s="7"/>
      <c r="AK186" s="63">
        <v>2</v>
      </c>
      <c r="AL186" s="21" t="s">
        <v>825</v>
      </c>
    </row>
    <row r="187" spans="1:38" s="3" customFormat="1" ht="11.25" x14ac:dyDescent="0.2">
      <c r="A187" s="7" t="s">
        <v>804</v>
      </c>
      <c r="B187" s="35" t="s">
        <v>774</v>
      </c>
      <c r="C187" s="21">
        <v>243</v>
      </c>
      <c r="D187" s="7" t="s">
        <v>732</v>
      </c>
      <c r="E187" s="7"/>
      <c r="F187" s="79">
        <v>347828.83</v>
      </c>
      <c r="G187" s="79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15">
        <v>0.25</v>
      </c>
      <c r="O187" s="15">
        <v>0.41666666666666669</v>
      </c>
      <c r="P187" s="21"/>
      <c r="Q187" s="21"/>
      <c r="R187" s="21"/>
      <c r="S187" s="21"/>
      <c r="T187" s="7" t="s">
        <v>360</v>
      </c>
      <c r="U187" s="7" t="s">
        <v>380</v>
      </c>
      <c r="V187" s="7" t="s">
        <v>735</v>
      </c>
      <c r="W187" s="7" t="s">
        <v>604</v>
      </c>
      <c r="X187" s="7" t="s">
        <v>361</v>
      </c>
      <c r="Y187" s="7" t="s">
        <v>273</v>
      </c>
      <c r="Z187" s="7" t="s">
        <v>381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63">
        <v>1</v>
      </c>
      <c r="AL187" s="21" t="s">
        <v>825</v>
      </c>
    </row>
    <row r="188" spans="1:38" s="16" customFormat="1" ht="11.25" x14ac:dyDescent="0.2">
      <c r="A188" s="42" t="s">
        <v>805</v>
      </c>
      <c r="B188" s="54" t="s">
        <v>124</v>
      </c>
      <c r="C188" s="41">
        <v>244</v>
      </c>
      <c r="D188" s="42" t="s">
        <v>736</v>
      </c>
      <c r="E188" s="42"/>
      <c r="F188" s="78">
        <v>348643.16</v>
      </c>
      <c r="G188" s="80">
        <v>6282266.1600000001</v>
      </c>
      <c r="H188" s="42" t="s">
        <v>655</v>
      </c>
      <c r="I188" s="42" t="s">
        <v>737</v>
      </c>
      <c r="J188" s="42"/>
      <c r="K188" s="42"/>
      <c r="L188" s="42"/>
      <c r="M188" s="42"/>
      <c r="N188" s="44"/>
      <c r="O188" s="44"/>
      <c r="P188" s="44"/>
      <c r="Q188" s="44"/>
      <c r="R188" s="41"/>
      <c r="S188" s="41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65"/>
      <c r="AL188" s="41" t="s">
        <v>825</v>
      </c>
    </row>
    <row r="189" spans="1:38" s="3" customFormat="1" ht="11.25" x14ac:dyDescent="0.2">
      <c r="A189" s="7" t="s">
        <v>804</v>
      </c>
      <c r="B189" s="35" t="s">
        <v>774</v>
      </c>
      <c r="C189" s="21">
        <v>245</v>
      </c>
      <c r="D189" s="7" t="s">
        <v>739</v>
      </c>
      <c r="E189" s="7"/>
      <c r="F189" s="79">
        <v>349094.16</v>
      </c>
      <c r="G189" s="79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15">
        <v>0.23958333333333334</v>
      </c>
      <c r="O189" s="15">
        <v>0.41666666666666669</v>
      </c>
      <c r="P189" s="21"/>
      <c r="Q189" s="21"/>
      <c r="R189" s="21" t="s">
        <v>738</v>
      </c>
      <c r="S189" s="21"/>
      <c r="T189" s="7" t="s">
        <v>380</v>
      </c>
      <c r="U189" s="7" t="s">
        <v>604</v>
      </c>
      <c r="V189" s="7" t="s">
        <v>382</v>
      </c>
      <c r="W189" s="7" t="s">
        <v>273</v>
      </c>
      <c r="X189" s="7" t="s">
        <v>381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63">
        <v>1</v>
      </c>
      <c r="AL189" s="21" t="s">
        <v>825</v>
      </c>
    </row>
    <row r="190" spans="1:38" s="3" customFormat="1" ht="11.25" x14ac:dyDescent="0.2">
      <c r="A190" s="7" t="s">
        <v>804</v>
      </c>
      <c r="B190" s="35" t="s">
        <v>774</v>
      </c>
      <c r="C190" s="21">
        <v>246</v>
      </c>
      <c r="D190" s="7" t="s">
        <v>741</v>
      </c>
      <c r="E190" s="7"/>
      <c r="F190" s="79">
        <v>346708.21</v>
      </c>
      <c r="G190" s="79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15">
        <v>0.70833333333333337</v>
      </c>
      <c r="O190" s="15">
        <v>0.875</v>
      </c>
      <c r="P190" s="21"/>
      <c r="Q190" s="21"/>
      <c r="R190" s="21"/>
      <c r="S190" s="21"/>
      <c r="T190" s="7" t="s">
        <v>217</v>
      </c>
      <c r="U190" s="7" t="s">
        <v>262</v>
      </c>
      <c r="V190" s="7" t="s">
        <v>218</v>
      </c>
      <c r="W190" s="7" t="s">
        <v>220</v>
      </c>
      <c r="X190" s="7" t="s">
        <v>264</v>
      </c>
      <c r="Y190" s="7" t="s">
        <v>773</v>
      </c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63">
        <v>2</v>
      </c>
      <c r="AL190" s="21" t="s">
        <v>825</v>
      </c>
    </row>
    <row r="191" spans="1:38" s="3" customFormat="1" ht="11.25" x14ac:dyDescent="0.2">
      <c r="A191" s="7" t="s">
        <v>804</v>
      </c>
      <c r="B191" s="35" t="s">
        <v>774</v>
      </c>
      <c r="C191" s="21">
        <v>247</v>
      </c>
      <c r="D191" s="7" t="s">
        <v>743</v>
      </c>
      <c r="E191" s="7"/>
      <c r="F191" s="79">
        <v>346729.11</v>
      </c>
      <c r="G191" s="79">
        <v>6299189.5700000003</v>
      </c>
      <c r="H191" s="7" t="s">
        <v>549</v>
      </c>
      <c r="I191" s="7" t="s">
        <v>872</v>
      </c>
      <c r="J191" s="7" t="s">
        <v>573</v>
      </c>
      <c r="K191" s="7"/>
      <c r="L191" s="7"/>
      <c r="M191" s="7"/>
      <c r="N191" s="15">
        <v>0.70833333333333337</v>
      </c>
      <c r="O191" s="15">
        <v>0.875</v>
      </c>
      <c r="P191" s="21"/>
      <c r="Q191" s="21"/>
      <c r="R191" s="21"/>
      <c r="S191" s="21"/>
      <c r="T191" s="7" t="s">
        <v>217</v>
      </c>
      <c r="U191" s="7" t="s">
        <v>262</v>
      </c>
      <c r="V191" s="7" t="s">
        <v>218</v>
      </c>
      <c r="W191" s="7" t="s">
        <v>219</v>
      </c>
      <c r="X191" s="7" t="s">
        <v>605</v>
      </c>
      <c r="Y191" s="7" t="s">
        <v>773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63">
        <v>2</v>
      </c>
      <c r="AL191" s="21" t="s">
        <v>825</v>
      </c>
    </row>
    <row r="192" spans="1:38" s="3" customFormat="1" ht="11.25" x14ac:dyDescent="0.2">
      <c r="A192" s="7" t="s">
        <v>804</v>
      </c>
      <c r="B192" s="35" t="s">
        <v>774</v>
      </c>
      <c r="C192" s="21">
        <v>248</v>
      </c>
      <c r="D192" s="7" t="s">
        <v>744</v>
      </c>
      <c r="E192" s="7"/>
      <c r="F192" s="79">
        <v>346767.38</v>
      </c>
      <c r="G192" s="79">
        <v>6298937.4500000002</v>
      </c>
      <c r="H192" s="7" t="s">
        <v>549</v>
      </c>
      <c r="I192" s="7" t="s">
        <v>873</v>
      </c>
      <c r="J192" s="7" t="s">
        <v>573</v>
      </c>
      <c r="K192" s="7"/>
      <c r="L192" s="7"/>
      <c r="M192" s="7"/>
      <c r="N192" s="15">
        <v>0.70833333333333337</v>
      </c>
      <c r="O192" s="15">
        <v>0.875</v>
      </c>
      <c r="P192" s="21"/>
      <c r="Q192" s="21"/>
      <c r="R192" s="21"/>
      <c r="S192" s="21"/>
      <c r="T192" s="7" t="s">
        <v>217</v>
      </c>
      <c r="U192" s="7" t="s">
        <v>262</v>
      </c>
      <c r="V192" s="7" t="s">
        <v>218</v>
      </c>
      <c r="W192" s="7" t="s">
        <v>219</v>
      </c>
      <c r="X192" s="7" t="s">
        <v>605</v>
      </c>
      <c r="Y192" s="7" t="s">
        <v>220</v>
      </c>
      <c r="Z192" s="7" t="s">
        <v>264</v>
      </c>
      <c r="AA192" s="7" t="s">
        <v>221</v>
      </c>
      <c r="AB192" s="7" t="s">
        <v>773</v>
      </c>
      <c r="AC192" s="7"/>
      <c r="AD192" s="7"/>
      <c r="AE192" s="7"/>
      <c r="AF192" s="7"/>
      <c r="AG192" s="7"/>
      <c r="AH192" s="7"/>
      <c r="AI192" s="7"/>
      <c r="AJ192" s="7"/>
      <c r="AK192" s="63">
        <v>2</v>
      </c>
      <c r="AL192" s="21" t="s">
        <v>825</v>
      </c>
    </row>
    <row r="193" spans="1:38" s="3" customFormat="1" ht="11.25" x14ac:dyDescent="0.2">
      <c r="A193" s="7" t="s">
        <v>804</v>
      </c>
      <c r="B193" s="35" t="s">
        <v>774</v>
      </c>
      <c r="C193" s="21">
        <v>249</v>
      </c>
      <c r="D193" s="7" t="s">
        <v>757</v>
      </c>
      <c r="E193" s="7"/>
      <c r="F193" s="79">
        <v>341866.13</v>
      </c>
      <c r="G193" s="79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15">
        <v>0.25</v>
      </c>
      <c r="O193" s="15">
        <v>0.41666666666666669</v>
      </c>
      <c r="P193" s="17">
        <v>0.70833333333333337</v>
      </c>
      <c r="Q193" s="17">
        <v>0.875</v>
      </c>
      <c r="R193" s="21"/>
      <c r="S193" s="21"/>
      <c r="T193" s="7" t="s">
        <v>178</v>
      </c>
      <c r="U193" s="7" t="s">
        <v>180</v>
      </c>
      <c r="V193" s="7" t="s">
        <v>747</v>
      </c>
      <c r="W193" s="7" t="s">
        <v>748</v>
      </c>
      <c r="X193" s="7" t="s">
        <v>749</v>
      </c>
      <c r="Y193" s="7" t="s">
        <v>750</v>
      </c>
      <c r="Z193" s="7" t="s">
        <v>751</v>
      </c>
      <c r="AA193" s="7" t="s">
        <v>752</v>
      </c>
      <c r="AB193" s="7" t="s">
        <v>753</v>
      </c>
      <c r="AC193" s="7"/>
      <c r="AD193" s="7"/>
      <c r="AE193" s="7"/>
      <c r="AF193" s="7"/>
      <c r="AG193" s="7"/>
      <c r="AH193" s="7"/>
      <c r="AI193" s="7"/>
      <c r="AJ193" s="7"/>
      <c r="AK193" s="63">
        <v>2</v>
      </c>
      <c r="AL193" s="21" t="s">
        <v>825</v>
      </c>
    </row>
    <row r="194" spans="1:38" s="3" customFormat="1" ht="11.25" x14ac:dyDescent="0.2">
      <c r="A194" s="7" t="s">
        <v>804</v>
      </c>
      <c r="B194" s="35" t="s">
        <v>774</v>
      </c>
      <c r="C194" s="21">
        <v>250</v>
      </c>
      <c r="D194" s="7" t="s">
        <v>745</v>
      </c>
      <c r="E194" s="7"/>
      <c r="F194" s="79">
        <v>341945.51</v>
      </c>
      <c r="G194" s="79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15">
        <v>0.25</v>
      </c>
      <c r="O194" s="15">
        <v>0.41666666666666669</v>
      </c>
      <c r="P194" s="17">
        <v>0.70833333333333337</v>
      </c>
      <c r="Q194" s="17">
        <v>0.875</v>
      </c>
      <c r="R194" s="7"/>
      <c r="S194" s="7"/>
      <c r="T194" s="7" t="s">
        <v>178</v>
      </c>
      <c r="U194" s="7" t="s">
        <v>747</v>
      </c>
      <c r="V194" s="7" t="s">
        <v>748</v>
      </c>
      <c r="W194" s="7" t="s">
        <v>749</v>
      </c>
      <c r="X194" s="7" t="s">
        <v>750</v>
      </c>
      <c r="Y194" s="7" t="s">
        <v>751</v>
      </c>
      <c r="Z194" s="7" t="s">
        <v>752</v>
      </c>
      <c r="AA194" s="7" t="s">
        <v>753</v>
      </c>
      <c r="AC194" s="7"/>
      <c r="AD194" s="7"/>
      <c r="AE194" s="7"/>
      <c r="AF194" s="7"/>
      <c r="AG194" s="7"/>
      <c r="AH194" s="7"/>
      <c r="AI194" s="7"/>
      <c r="AJ194" s="7"/>
      <c r="AK194" s="63">
        <v>2</v>
      </c>
      <c r="AL194" s="21" t="s">
        <v>825</v>
      </c>
    </row>
    <row r="195" spans="1:38" s="3" customFormat="1" ht="11.25" x14ac:dyDescent="0.2">
      <c r="A195" s="7" t="s">
        <v>804</v>
      </c>
      <c r="B195" s="35" t="s">
        <v>774</v>
      </c>
      <c r="C195" s="21">
        <v>251</v>
      </c>
      <c r="D195" s="7" t="s">
        <v>754</v>
      </c>
      <c r="E195" s="7"/>
      <c r="F195" s="79">
        <v>341888.84</v>
      </c>
      <c r="G195" s="79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15">
        <v>0.25</v>
      </c>
      <c r="O195" s="15">
        <v>0.41666666666666669</v>
      </c>
      <c r="P195" s="21"/>
      <c r="Q195" s="21"/>
      <c r="R195" s="7"/>
      <c r="S195" s="7"/>
      <c r="T195" s="7" t="s">
        <v>180</v>
      </c>
      <c r="U195" s="7" t="s">
        <v>641</v>
      </c>
      <c r="V195" s="7" t="s">
        <v>642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63">
        <v>1</v>
      </c>
      <c r="AL195" s="21" t="s">
        <v>825</v>
      </c>
    </row>
    <row r="196" spans="1:38" s="3" customFormat="1" ht="11.25" x14ac:dyDescent="0.2">
      <c r="A196" s="7" t="s">
        <v>804</v>
      </c>
      <c r="B196" s="35" t="s">
        <v>774</v>
      </c>
      <c r="C196" s="21">
        <v>252</v>
      </c>
      <c r="D196" s="7" t="s">
        <v>761</v>
      </c>
      <c r="E196" s="7"/>
      <c r="F196" s="79">
        <v>346645.88</v>
      </c>
      <c r="G196" s="79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15">
        <v>0.66666666666666663</v>
      </c>
      <c r="O196" s="15">
        <v>0.875</v>
      </c>
      <c r="P196" s="21"/>
      <c r="Q196" s="21"/>
      <c r="R196" s="21"/>
      <c r="S196" s="21"/>
      <c r="T196" s="7" t="s">
        <v>328</v>
      </c>
      <c r="U196" s="7" t="s">
        <v>329</v>
      </c>
      <c r="V196" s="7" t="s">
        <v>252</v>
      </c>
      <c r="W196" s="7" t="s">
        <v>580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63">
        <v>2</v>
      </c>
      <c r="AL196" s="21" t="s">
        <v>825</v>
      </c>
    </row>
    <row r="197" spans="1:38" s="3" customFormat="1" ht="11.25" x14ac:dyDescent="0.2">
      <c r="A197" s="7" t="s">
        <v>804</v>
      </c>
      <c r="B197" s="35" t="s">
        <v>774</v>
      </c>
      <c r="C197" s="21">
        <v>253</v>
      </c>
      <c r="D197" s="7" t="s">
        <v>766</v>
      </c>
      <c r="E197" s="7"/>
      <c r="F197" s="79">
        <v>346377.37</v>
      </c>
      <c r="G197" s="79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15">
        <v>0.66666666666666663</v>
      </c>
      <c r="O197" s="15">
        <v>0.875</v>
      </c>
      <c r="P197" s="21"/>
      <c r="Q197" s="21"/>
      <c r="R197" s="21"/>
      <c r="S197" s="21"/>
      <c r="T197" s="7" t="s">
        <v>328</v>
      </c>
      <c r="U197" s="7" t="s">
        <v>329</v>
      </c>
      <c r="V197" s="7" t="s">
        <v>252</v>
      </c>
      <c r="W197" s="7" t="s">
        <v>580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63">
        <v>2</v>
      </c>
      <c r="AL197" s="21" t="s">
        <v>825</v>
      </c>
    </row>
    <row r="198" spans="1:38" s="16" customFormat="1" ht="11.25" x14ac:dyDescent="0.2">
      <c r="A198" s="42" t="s">
        <v>805</v>
      </c>
      <c r="B198" s="54" t="s">
        <v>774</v>
      </c>
      <c r="C198" s="41">
        <v>255</v>
      </c>
      <c r="D198" s="42" t="s">
        <v>84</v>
      </c>
      <c r="E198" s="42"/>
      <c r="F198" s="78">
        <v>346209.35</v>
      </c>
      <c r="G198" s="80">
        <v>6291674.75</v>
      </c>
      <c r="H198" s="42" t="s">
        <v>561</v>
      </c>
      <c r="I198" s="42" t="s">
        <v>768</v>
      </c>
      <c r="J198" s="42" t="s">
        <v>571</v>
      </c>
      <c r="K198" s="42"/>
      <c r="L198" s="42"/>
      <c r="M198" s="42"/>
      <c r="N198" s="44">
        <v>0.66666666666666663</v>
      </c>
      <c r="O198" s="44">
        <v>0.85416666666666663</v>
      </c>
      <c r="P198" s="44"/>
      <c r="Q198" s="44"/>
      <c r="R198" s="41"/>
      <c r="S198" s="41"/>
      <c r="T198" s="42" t="s">
        <v>173</v>
      </c>
      <c r="U198" s="42" t="s">
        <v>174</v>
      </c>
      <c r="V198" s="42" t="s">
        <v>311</v>
      </c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65">
        <v>1</v>
      </c>
      <c r="AL198" s="41" t="s">
        <v>825</v>
      </c>
    </row>
    <row r="199" spans="1:38" s="16" customFormat="1" ht="11.25" x14ac:dyDescent="0.2">
      <c r="A199" s="42" t="s">
        <v>805</v>
      </c>
      <c r="B199" s="54" t="s">
        <v>774</v>
      </c>
      <c r="C199" s="41">
        <v>256</v>
      </c>
      <c r="D199" s="42" t="s">
        <v>83</v>
      </c>
      <c r="E199" s="42"/>
      <c r="F199" s="78">
        <v>346361.76</v>
      </c>
      <c r="G199" s="80">
        <v>6291656</v>
      </c>
      <c r="H199" s="42" t="s">
        <v>561</v>
      </c>
      <c r="I199" s="42" t="s">
        <v>769</v>
      </c>
      <c r="J199" s="42" t="s">
        <v>571</v>
      </c>
      <c r="K199" s="42"/>
      <c r="L199" s="42"/>
      <c r="M199" s="42"/>
      <c r="N199" s="44">
        <v>0.27083333333333331</v>
      </c>
      <c r="O199" s="44">
        <v>0.45833333333333331</v>
      </c>
      <c r="P199" s="44"/>
      <c r="Q199" s="44"/>
      <c r="R199" s="41"/>
      <c r="S199" s="41"/>
      <c r="T199" s="42" t="s">
        <v>234</v>
      </c>
      <c r="U199" s="42" t="s">
        <v>232</v>
      </c>
      <c r="V199" s="42" t="s">
        <v>235</v>
      </c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65">
        <v>1</v>
      </c>
      <c r="AL199" s="41" t="s">
        <v>825</v>
      </c>
    </row>
    <row r="200" spans="1:38" s="3" customFormat="1" ht="11.25" x14ac:dyDescent="0.2">
      <c r="A200" s="7" t="s">
        <v>804</v>
      </c>
      <c r="B200" s="35" t="s">
        <v>774</v>
      </c>
      <c r="C200" s="21">
        <v>257</v>
      </c>
      <c r="D200" s="7" t="s">
        <v>787</v>
      </c>
      <c r="E200" s="7"/>
      <c r="F200" s="79">
        <v>353519.68</v>
      </c>
      <c r="G200" s="79">
        <v>6295592.8300000001</v>
      </c>
      <c r="H200" s="7" t="s">
        <v>551</v>
      </c>
      <c r="I200" s="7" t="s">
        <v>788</v>
      </c>
      <c r="J200" s="7" t="s">
        <v>575</v>
      </c>
      <c r="K200" s="7"/>
      <c r="L200" s="7"/>
      <c r="M200" s="7"/>
      <c r="N200" s="15">
        <v>0.27083333333333331</v>
      </c>
      <c r="O200" s="15">
        <v>0.41666666666666669</v>
      </c>
      <c r="P200" s="21"/>
      <c r="Q200" s="21"/>
      <c r="R200" s="21"/>
      <c r="S200" s="21"/>
      <c r="T200" s="7" t="s">
        <v>251</v>
      </c>
      <c r="U200" s="7" t="s">
        <v>253</v>
      </c>
      <c r="V200" s="7" t="s">
        <v>515</v>
      </c>
      <c r="W200" s="7" t="s">
        <v>254</v>
      </c>
      <c r="X200" s="7" t="s">
        <v>257</v>
      </c>
      <c r="Y200" s="7" t="s">
        <v>255</v>
      </c>
      <c r="Z200" s="7" t="s">
        <v>256</v>
      </c>
      <c r="AA200" s="7" t="s">
        <v>683</v>
      </c>
      <c r="AB200" s="7" t="s">
        <v>607</v>
      </c>
      <c r="AC200" s="7"/>
      <c r="AD200" s="7"/>
      <c r="AE200" s="7"/>
      <c r="AF200" s="7"/>
      <c r="AG200" s="7"/>
      <c r="AH200" s="7"/>
      <c r="AI200" s="7"/>
      <c r="AJ200" s="7"/>
      <c r="AK200" s="63">
        <v>3</v>
      </c>
      <c r="AL200" s="21" t="s">
        <v>825</v>
      </c>
    </row>
    <row r="201" spans="1:38" s="3" customFormat="1" ht="11.25" x14ac:dyDescent="0.2">
      <c r="A201" s="7" t="s">
        <v>804</v>
      </c>
      <c r="B201" s="35" t="s">
        <v>774</v>
      </c>
      <c r="C201" s="21">
        <v>258</v>
      </c>
      <c r="D201" s="7" t="s">
        <v>787</v>
      </c>
      <c r="E201" s="7"/>
      <c r="F201" s="79">
        <v>353519.68</v>
      </c>
      <c r="G201" s="79">
        <v>6295592.8300000001</v>
      </c>
      <c r="H201" s="7" t="s">
        <v>551</v>
      </c>
      <c r="I201" s="7" t="s">
        <v>788</v>
      </c>
      <c r="J201" s="7" t="s">
        <v>575</v>
      </c>
      <c r="K201" s="7"/>
      <c r="L201" s="7"/>
      <c r="M201" s="7"/>
      <c r="N201" s="15">
        <v>0.70833333333333337</v>
      </c>
      <c r="O201" s="15">
        <v>0.875</v>
      </c>
      <c r="P201" s="21"/>
      <c r="Q201" s="21"/>
      <c r="R201" s="21"/>
      <c r="S201" s="21"/>
      <c r="T201" s="7" t="s">
        <v>251</v>
      </c>
      <c r="U201" s="7" t="s">
        <v>253</v>
      </c>
      <c r="V201" s="7" t="s">
        <v>515</v>
      </c>
      <c r="W201" s="7" t="s">
        <v>254</v>
      </c>
      <c r="X201" s="7" t="s">
        <v>257</v>
      </c>
      <c r="Y201" s="7" t="s">
        <v>255</v>
      </c>
      <c r="Z201" s="7" t="s">
        <v>256</v>
      </c>
      <c r="AA201" s="7" t="s">
        <v>683</v>
      </c>
      <c r="AB201" s="7" t="s">
        <v>607</v>
      </c>
      <c r="AC201" s="7"/>
      <c r="AD201" s="7"/>
      <c r="AE201" s="7"/>
      <c r="AF201" s="7"/>
      <c r="AG201" s="7"/>
      <c r="AH201" s="7"/>
      <c r="AI201" s="7"/>
      <c r="AJ201" s="7"/>
      <c r="AK201" s="63">
        <v>2</v>
      </c>
      <c r="AL201" s="21" t="s">
        <v>825</v>
      </c>
    </row>
    <row r="202" spans="1:38" s="3" customFormat="1" ht="11.25" x14ac:dyDescent="0.2">
      <c r="A202" s="7" t="s">
        <v>804</v>
      </c>
      <c r="B202" s="35" t="s">
        <v>774</v>
      </c>
      <c r="C202" s="21">
        <v>259</v>
      </c>
      <c r="D202" s="7" t="s">
        <v>792</v>
      </c>
      <c r="E202" s="7"/>
      <c r="F202" s="79">
        <v>345969.68</v>
      </c>
      <c r="G202" s="79">
        <v>6298798.8799999999</v>
      </c>
      <c r="H202" s="7" t="s">
        <v>549</v>
      </c>
      <c r="I202" s="7" t="s">
        <v>794</v>
      </c>
      <c r="J202" s="7" t="s">
        <v>575</v>
      </c>
      <c r="K202" s="7"/>
      <c r="L202" s="7"/>
      <c r="M202" s="7"/>
      <c r="N202" s="15">
        <v>0.27083333333333331</v>
      </c>
      <c r="O202" s="15">
        <v>0.41666666666666669</v>
      </c>
      <c r="P202" s="15">
        <v>0.6875</v>
      </c>
      <c r="Q202" s="15">
        <v>0.89583333333333337</v>
      </c>
      <c r="R202" s="21"/>
      <c r="S202" s="21"/>
      <c r="T202" s="7" t="s">
        <v>250</v>
      </c>
      <c r="U202" s="7" t="s">
        <v>797</v>
      </c>
      <c r="V202" s="7" t="s">
        <v>798</v>
      </c>
      <c r="W202" s="7" t="s">
        <v>799</v>
      </c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63">
        <v>2</v>
      </c>
      <c r="AL202" s="21" t="s">
        <v>825</v>
      </c>
    </row>
    <row r="203" spans="1:38" s="3" customFormat="1" ht="11.25" x14ac:dyDescent="0.2">
      <c r="A203" s="7" t="s">
        <v>804</v>
      </c>
      <c r="B203" s="35" t="s">
        <v>774</v>
      </c>
      <c r="C203" s="21">
        <v>260</v>
      </c>
      <c r="D203" s="7" t="s">
        <v>97</v>
      </c>
      <c r="E203" s="7"/>
      <c r="F203" s="79">
        <v>346495.25</v>
      </c>
      <c r="G203" s="79">
        <v>6298870.2199999997</v>
      </c>
      <c r="H203" s="7" t="s">
        <v>549</v>
      </c>
      <c r="I203" s="7" t="s">
        <v>795</v>
      </c>
      <c r="J203" s="7" t="s">
        <v>575</v>
      </c>
      <c r="K203" s="7"/>
      <c r="L203" s="7"/>
      <c r="M203" s="7"/>
      <c r="N203" s="15">
        <v>0.27083333333333331</v>
      </c>
      <c r="O203" s="15">
        <v>0.41666666666666669</v>
      </c>
      <c r="P203" s="15">
        <v>0.6875</v>
      </c>
      <c r="Q203" s="15">
        <v>0.89583333333333337</v>
      </c>
      <c r="R203" s="21"/>
      <c r="S203" s="21"/>
      <c r="T203" s="7" t="s">
        <v>250</v>
      </c>
      <c r="U203" s="7" t="s">
        <v>797</v>
      </c>
      <c r="V203" s="7" t="s">
        <v>798</v>
      </c>
      <c r="W203" s="7" t="s">
        <v>799</v>
      </c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63">
        <v>2</v>
      </c>
      <c r="AL203" s="21" t="s">
        <v>825</v>
      </c>
    </row>
    <row r="204" spans="1:38" s="3" customFormat="1" ht="11.25" x14ac:dyDescent="0.2">
      <c r="A204" s="7" t="s">
        <v>804</v>
      </c>
      <c r="B204" s="35" t="s">
        <v>774</v>
      </c>
      <c r="C204" s="21">
        <v>261</v>
      </c>
      <c r="D204" s="7" t="s">
        <v>793</v>
      </c>
      <c r="E204" s="7"/>
      <c r="F204" s="79">
        <v>346985.25</v>
      </c>
      <c r="G204" s="79">
        <v>6298937.6900000004</v>
      </c>
      <c r="H204" s="7" t="s">
        <v>549</v>
      </c>
      <c r="I204" s="7" t="s">
        <v>796</v>
      </c>
      <c r="J204" s="7" t="s">
        <v>575</v>
      </c>
      <c r="K204" s="7"/>
      <c r="L204" s="7"/>
      <c r="M204" s="7"/>
      <c r="N204" s="15">
        <v>0.27083333333333331</v>
      </c>
      <c r="O204" s="15">
        <v>0.41666666666666669</v>
      </c>
      <c r="P204" s="15">
        <v>0.6875</v>
      </c>
      <c r="Q204" s="15">
        <v>0.89583333333333337</v>
      </c>
      <c r="R204" s="21"/>
      <c r="S204" s="21"/>
      <c r="T204" s="7" t="s">
        <v>250</v>
      </c>
      <c r="U204" s="7" t="s">
        <v>797</v>
      </c>
      <c r="V204" s="7" t="s">
        <v>798</v>
      </c>
      <c r="W204" s="7" t="s">
        <v>799</v>
      </c>
      <c r="X204" s="7" t="s">
        <v>800</v>
      </c>
      <c r="Y204" s="7" t="s">
        <v>801</v>
      </c>
      <c r="Z204" s="7" t="s">
        <v>802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63">
        <v>2</v>
      </c>
      <c r="AL204" s="21" t="s">
        <v>825</v>
      </c>
    </row>
    <row r="205" spans="1:38" s="3" customFormat="1" ht="11.25" x14ac:dyDescent="0.2">
      <c r="A205" s="7" t="s">
        <v>804</v>
      </c>
      <c r="B205" s="35" t="s">
        <v>775</v>
      </c>
      <c r="C205" s="21">
        <v>262</v>
      </c>
      <c r="D205" s="7" t="s">
        <v>87</v>
      </c>
      <c r="E205" s="7"/>
      <c r="F205" s="79">
        <v>348267.84</v>
      </c>
      <c r="G205" s="79">
        <v>6287444.2599999998</v>
      </c>
      <c r="H205" s="7" t="s">
        <v>557</v>
      </c>
      <c r="I205" s="7" t="s">
        <v>827</v>
      </c>
      <c r="J205" s="7" t="s">
        <v>573</v>
      </c>
      <c r="K205" s="7"/>
      <c r="L205" s="7"/>
      <c r="M205" s="7"/>
      <c r="N205" s="15">
        <v>0.70833333333333337</v>
      </c>
      <c r="O205" s="15">
        <v>0.875</v>
      </c>
      <c r="P205" s="21"/>
      <c r="Q205" s="21"/>
      <c r="R205" s="21" t="s">
        <v>828</v>
      </c>
      <c r="S205" s="21"/>
      <c r="T205" s="7" t="s">
        <v>217</v>
      </c>
      <c r="U205" s="7" t="s">
        <v>220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63">
        <v>2</v>
      </c>
      <c r="AL205" s="21" t="s">
        <v>825</v>
      </c>
    </row>
    <row r="206" spans="1:38" s="3" customFormat="1" ht="11.25" x14ac:dyDescent="0.2">
      <c r="A206" s="7" t="s">
        <v>804</v>
      </c>
      <c r="B206" s="35" t="s">
        <v>775</v>
      </c>
      <c r="C206" s="21">
        <v>263</v>
      </c>
      <c r="D206" s="7" t="s">
        <v>62</v>
      </c>
      <c r="E206" s="7"/>
      <c r="F206" s="79">
        <v>347234.15</v>
      </c>
      <c r="G206" s="79">
        <v>6304104.2999999998</v>
      </c>
      <c r="H206" s="7" t="s">
        <v>554</v>
      </c>
      <c r="I206" s="7" t="s">
        <v>829</v>
      </c>
      <c r="J206" s="7" t="s">
        <v>573</v>
      </c>
      <c r="K206" s="7"/>
      <c r="L206" s="7"/>
      <c r="M206" s="7"/>
      <c r="N206" s="15">
        <v>0.25</v>
      </c>
      <c r="O206" s="15">
        <v>0.41666666666666669</v>
      </c>
      <c r="P206" s="21"/>
      <c r="Q206" s="21"/>
      <c r="R206" s="21"/>
      <c r="S206" s="21"/>
      <c r="T206" s="7" t="s">
        <v>217</v>
      </c>
      <c r="U206" s="7" t="s">
        <v>218</v>
      </c>
      <c r="V206" s="7" t="s">
        <v>267</v>
      </c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63">
        <v>3</v>
      </c>
      <c r="AL206" s="21" t="s">
        <v>825</v>
      </c>
    </row>
    <row r="207" spans="1:38" s="3" customFormat="1" ht="11.25" x14ac:dyDescent="0.2">
      <c r="A207" s="7" t="s">
        <v>804</v>
      </c>
      <c r="B207" s="35" t="s">
        <v>775</v>
      </c>
      <c r="C207" s="21">
        <v>264</v>
      </c>
      <c r="D207" s="7" t="s">
        <v>66</v>
      </c>
      <c r="E207" s="7"/>
      <c r="F207" s="79">
        <v>346972.42</v>
      </c>
      <c r="G207" s="79">
        <v>6298497.4900000002</v>
      </c>
      <c r="H207" s="7" t="s">
        <v>549</v>
      </c>
      <c r="I207" s="7" t="s">
        <v>842</v>
      </c>
      <c r="J207" s="7" t="s">
        <v>573</v>
      </c>
      <c r="K207" s="7"/>
      <c r="L207" s="7"/>
      <c r="M207" s="7"/>
      <c r="N207" s="15">
        <v>0.70833333333333337</v>
      </c>
      <c r="O207" s="15">
        <v>0.875</v>
      </c>
      <c r="P207" s="21"/>
      <c r="Q207" s="21"/>
      <c r="R207" s="21"/>
      <c r="S207" s="21"/>
      <c r="T207" s="7" t="s">
        <v>377</v>
      </c>
      <c r="U207" s="7" t="s">
        <v>379</v>
      </c>
      <c r="V207" s="7" t="s">
        <v>273</v>
      </c>
      <c r="W207" s="7" t="s">
        <v>604</v>
      </c>
      <c r="X207" s="7" t="s">
        <v>619</v>
      </c>
      <c r="Y207" s="7" t="s">
        <v>190</v>
      </c>
      <c r="Z207" s="7" t="s">
        <v>772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63">
        <v>4</v>
      </c>
      <c r="AL207" s="21" t="s">
        <v>825</v>
      </c>
    </row>
    <row r="208" spans="1:38" s="3" customFormat="1" ht="11.25" x14ac:dyDescent="0.2">
      <c r="A208" s="7" t="s">
        <v>804</v>
      </c>
      <c r="B208" s="35" t="s">
        <v>775</v>
      </c>
      <c r="C208" s="21">
        <v>265</v>
      </c>
      <c r="D208" s="7" t="s">
        <v>45</v>
      </c>
      <c r="E208" s="7"/>
      <c r="F208" s="79">
        <v>342809.34</v>
      </c>
      <c r="G208" s="79">
        <v>6306823.6399999997</v>
      </c>
      <c r="H208" s="7" t="s">
        <v>553</v>
      </c>
      <c r="I208" s="7" t="s">
        <v>843</v>
      </c>
      <c r="J208" s="7" t="s">
        <v>573</v>
      </c>
      <c r="K208" s="7"/>
      <c r="L208" s="7"/>
      <c r="M208" s="7"/>
      <c r="N208" s="15">
        <v>0.25</v>
      </c>
      <c r="O208" s="15">
        <v>0.41666666666666669</v>
      </c>
      <c r="P208" s="21"/>
      <c r="Q208" s="21"/>
      <c r="R208" s="21"/>
      <c r="S208" s="21"/>
      <c r="T208" s="7" t="s">
        <v>215</v>
      </c>
      <c r="U208" s="7" t="s">
        <v>216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63">
        <v>4</v>
      </c>
      <c r="AL208" s="21" t="s">
        <v>825</v>
      </c>
    </row>
    <row r="209" spans="1:38" s="3" customFormat="1" ht="11.25" x14ac:dyDescent="0.2">
      <c r="A209" s="7" t="s">
        <v>804</v>
      </c>
      <c r="B209" s="35" t="s">
        <v>775</v>
      </c>
      <c r="C209" s="21">
        <v>266</v>
      </c>
      <c r="D209" s="7" t="s">
        <v>119</v>
      </c>
      <c r="E209" s="7"/>
      <c r="F209" s="79">
        <v>345540.33</v>
      </c>
      <c r="G209" s="79">
        <v>6287776.1799999997</v>
      </c>
      <c r="H209" s="7" t="s">
        <v>558</v>
      </c>
      <c r="I209" s="7" t="s">
        <v>844</v>
      </c>
      <c r="J209" s="7" t="s">
        <v>573</v>
      </c>
      <c r="K209" s="7"/>
      <c r="L209" s="7"/>
      <c r="M209" s="7"/>
      <c r="N209" s="15">
        <v>0.75</v>
      </c>
      <c r="O209" s="15">
        <v>0.875</v>
      </c>
      <c r="P209" s="21"/>
      <c r="Q209" s="21"/>
      <c r="R209" s="21"/>
      <c r="S209" s="21"/>
      <c r="T209" s="7" t="s">
        <v>368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63">
        <v>2</v>
      </c>
      <c r="AL209" s="21" t="s">
        <v>825</v>
      </c>
    </row>
    <row r="210" spans="1:38" s="3" customFormat="1" ht="11.25" x14ac:dyDescent="0.2">
      <c r="A210" s="7" t="s">
        <v>804</v>
      </c>
      <c r="B210" s="35" t="s">
        <v>775</v>
      </c>
      <c r="C210" s="21">
        <v>267</v>
      </c>
      <c r="D210" s="7" t="s">
        <v>119</v>
      </c>
      <c r="E210" s="7"/>
      <c r="F210" s="79">
        <v>345540.33</v>
      </c>
      <c r="G210" s="79">
        <v>6287776.1799999997</v>
      </c>
      <c r="H210" s="7" t="s">
        <v>558</v>
      </c>
      <c r="I210" s="7" t="s">
        <v>844</v>
      </c>
      <c r="J210" s="7" t="s">
        <v>573</v>
      </c>
      <c r="K210" s="7"/>
      <c r="L210" s="7"/>
      <c r="M210" s="7"/>
      <c r="N210" s="15">
        <v>0.70833333333333337</v>
      </c>
      <c r="O210" s="15">
        <v>0.91666666666666663</v>
      </c>
      <c r="P210" s="21"/>
      <c r="Q210" s="21"/>
      <c r="R210" s="21"/>
      <c r="S210" s="21"/>
      <c r="T210" s="7" t="s">
        <v>369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63">
        <v>2</v>
      </c>
      <c r="AL210" s="21" t="s">
        <v>825</v>
      </c>
    </row>
    <row r="211" spans="1:38" s="3" customFormat="1" ht="11.25" x14ac:dyDescent="0.2">
      <c r="A211" s="7" t="s">
        <v>804</v>
      </c>
      <c r="B211" s="35" t="s">
        <v>775</v>
      </c>
      <c r="C211" s="21">
        <v>268</v>
      </c>
      <c r="D211" s="7" t="s">
        <v>119</v>
      </c>
      <c r="E211" s="7"/>
      <c r="F211" s="79">
        <v>345540.33</v>
      </c>
      <c r="G211" s="79">
        <v>6287776.1799999997</v>
      </c>
      <c r="H211" s="7" t="s">
        <v>558</v>
      </c>
      <c r="I211" s="7" t="s">
        <v>844</v>
      </c>
      <c r="J211" s="7" t="s">
        <v>573</v>
      </c>
      <c r="K211" s="7"/>
      <c r="L211" s="7"/>
      <c r="M211" s="7"/>
      <c r="N211" s="15">
        <v>0.22916666666666666</v>
      </c>
      <c r="O211" s="15">
        <v>0.39583333333333331</v>
      </c>
      <c r="P211" s="21"/>
      <c r="Q211" s="21"/>
      <c r="R211" s="21"/>
      <c r="S211" s="21"/>
      <c r="T211" s="7" t="s">
        <v>373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63">
        <v>5</v>
      </c>
      <c r="AL211" s="21" t="s">
        <v>825</v>
      </c>
    </row>
    <row r="212" spans="1:38" s="3" customFormat="1" ht="11.25" x14ac:dyDescent="0.2">
      <c r="A212" s="7" t="s">
        <v>804</v>
      </c>
      <c r="B212" s="35" t="s">
        <v>775</v>
      </c>
      <c r="C212" s="21">
        <v>269</v>
      </c>
      <c r="D212" s="7" t="s">
        <v>119</v>
      </c>
      <c r="E212" s="7"/>
      <c r="F212" s="79">
        <v>345540.33</v>
      </c>
      <c r="G212" s="79">
        <v>6287776.1799999997</v>
      </c>
      <c r="H212" s="7" t="s">
        <v>558</v>
      </c>
      <c r="I212" s="7" t="s">
        <v>844</v>
      </c>
      <c r="J212" s="7" t="s">
        <v>570</v>
      </c>
      <c r="K212" s="7"/>
      <c r="L212" s="7"/>
      <c r="M212" s="7"/>
      <c r="N212" s="15">
        <v>0.625</v>
      </c>
      <c r="O212" s="15">
        <v>0.91666666666666663</v>
      </c>
      <c r="P212" s="21"/>
      <c r="Q212" s="21"/>
      <c r="R212" s="21"/>
      <c r="S212" s="21"/>
      <c r="T212" s="7" t="s">
        <v>376</v>
      </c>
      <c r="U212" s="7" t="s">
        <v>916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63">
        <v>2</v>
      </c>
      <c r="AL212" s="21" t="s">
        <v>825</v>
      </c>
    </row>
    <row r="213" spans="1:38" s="3" customFormat="1" ht="11.25" x14ac:dyDescent="0.2">
      <c r="A213" s="7" t="s">
        <v>804</v>
      </c>
      <c r="B213" s="35" t="s">
        <v>775</v>
      </c>
      <c r="C213" s="21">
        <v>270</v>
      </c>
      <c r="D213" s="7" t="s">
        <v>106</v>
      </c>
      <c r="E213" s="7"/>
      <c r="F213" s="79">
        <v>346022.13</v>
      </c>
      <c r="G213" s="79">
        <v>6296456.4100000001</v>
      </c>
      <c r="H213" s="7" t="s">
        <v>549</v>
      </c>
      <c r="I213" s="7" t="s">
        <v>845</v>
      </c>
      <c r="J213" s="7" t="s">
        <v>575</v>
      </c>
      <c r="K213" s="7"/>
      <c r="L213" s="7"/>
      <c r="M213" s="7"/>
      <c r="N213" s="15">
        <v>0.27083333333333331</v>
      </c>
      <c r="O213" s="15">
        <v>0.39583333333333331</v>
      </c>
      <c r="P213" s="17">
        <v>0.6875</v>
      </c>
      <c r="Q213" s="17">
        <v>0.89583333333333337</v>
      </c>
      <c r="R213" s="21"/>
      <c r="S213" s="21"/>
      <c r="T213" s="7" t="s">
        <v>251</v>
      </c>
      <c r="U213" s="7" t="s">
        <v>254</v>
      </c>
      <c r="V213" s="7" t="s">
        <v>255</v>
      </c>
      <c r="W213" s="7" t="s">
        <v>253</v>
      </c>
      <c r="X213" s="7" t="s">
        <v>257</v>
      </c>
      <c r="Y213" s="7" t="s">
        <v>390</v>
      </c>
      <c r="Z213" s="7" t="s">
        <v>515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63">
        <v>2</v>
      </c>
      <c r="AL213" s="21" t="s">
        <v>855</v>
      </c>
    </row>
    <row r="214" spans="1:38" s="3" customFormat="1" ht="11.25" x14ac:dyDescent="0.2">
      <c r="A214" s="7" t="s">
        <v>804</v>
      </c>
      <c r="B214" s="35" t="s">
        <v>775</v>
      </c>
      <c r="C214" s="21">
        <v>271</v>
      </c>
      <c r="D214" s="7" t="s">
        <v>53</v>
      </c>
      <c r="E214" s="7"/>
      <c r="F214" s="79">
        <v>348617.96</v>
      </c>
      <c r="G214" s="79">
        <v>6297033.2999999998</v>
      </c>
      <c r="H214" s="7" t="s">
        <v>551</v>
      </c>
      <c r="I214" s="7" t="s">
        <v>850</v>
      </c>
      <c r="J214" s="7" t="s">
        <v>575</v>
      </c>
      <c r="K214" s="7"/>
      <c r="L214" s="7"/>
      <c r="M214" s="7"/>
      <c r="N214" s="15">
        <v>0.27083333333333331</v>
      </c>
      <c r="O214" s="15">
        <v>0.41666666666666669</v>
      </c>
      <c r="P214" s="15">
        <v>0.70833333333333337</v>
      </c>
      <c r="Q214" s="15">
        <v>0.875</v>
      </c>
      <c r="R214" s="21"/>
      <c r="S214" s="21"/>
      <c r="T214" s="7" t="s">
        <v>241</v>
      </c>
      <c r="U214" s="7" t="s">
        <v>514</v>
      </c>
      <c r="V214" s="7" t="s">
        <v>244</v>
      </c>
      <c r="W214" s="7" t="s">
        <v>242</v>
      </c>
      <c r="X214" s="7" t="s">
        <v>245</v>
      </c>
      <c r="Y214" s="7" t="s">
        <v>243</v>
      </c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63">
        <v>4</v>
      </c>
      <c r="AL214" s="21" t="s">
        <v>855</v>
      </c>
    </row>
    <row r="215" spans="1:38" s="3" customFormat="1" ht="11.25" x14ac:dyDescent="0.2">
      <c r="A215" s="7" t="s">
        <v>804</v>
      </c>
      <c r="B215" s="35" t="s">
        <v>775</v>
      </c>
      <c r="C215" s="21">
        <v>272</v>
      </c>
      <c r="D215" s="7" t="s">
        <v>56</v>
      </c>
      <c r="E215" s="7"/>
      <c r="F215" s="79">
        <v>346025.17</v>
      </c>
      <c r="G215" s="79">
        <v>6296416.5199999996</v>
      </c>
      <c r="H215" s="7" t="s">
        <v>549</v>
      </c>
      <c r="I215" s="7" t="s">
        <v>851</v>
      </c>
      <c r="J215" s="7" t="s">
        <v>575</v>
      </c>
      <c r="K215" s="7"/>
      <c r="L215" s="7"/>
      <c r="M215" s="7"/>
      <c r="N215" s="15">
        <v>0.27083333333333331</v>
      </c>
      <c r="O215" s="15">
        <v>0.41666666666666669</v>
      </c>
      <c r="P215" s="17">
        <v>0.70833333333333337</v>
      </c>
      <c r="Q215" s="17">
        <v>0.83333333333333337</v>
      </c>
      <c r="R215" s="21"/>
      <c r="S215" s="21"/>
      <c r="T215" s="7" t="s">
        <v>241</v>
      </c>
      <c r="U215" s="7" t="s">
        <v>514</v>
      </c>
      <c r="V215" s="7" t="s">
        <v>244</v>
      </c>
      <c r="W215" s="7" t="s">
        <v>242</v>
      </c>
      <c r="X215" s="7" t="s">
        <v>245</v>
      </c>
      <c r="Y215" s="7" t="s">
        <v>243</v>
      </c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63">
        <v>4</v>
      </c>
      <c r="AL215" s="21" t="s">
        <v>855</v>
      </c>
    </row>
    <row r="216" spans="1:38" s="3" customFormat="1" ht="11.25" x14ac:dyDescent="0.2">
      <c r="A216" s="7" t="s">
        <v>804</v>
      </c>
      <c r="B216" s="35" t="s">
        <v>775</v>
      </c>
      <c r="C216" s="21">
        <v>273</v>
      </c>
      <c r="D216" s="7" t="s">
        <v>65</v>
      </c>
      <c r="E216" s="7"/>
      <c r="F216" s="79">
        <v>348682.44</v>
      </c>
      <c r="G216" s="79">
        <v>6297083.3300000001</v>
      </c>
      <c r="H216" s="7" t="s">
        <v>551</v>
      </c>
      <c r="I216" s="7" t="s">
        <v>852</v>
      </c>
      <c r="J216" s="7" t="s">
        <v>575</v>
      </c>
      <c r="K216" s="7"/>
      <c r="L216" s="7"/>
      <c r="M216" s="7"/>
      <c r="N216" s="15">
        <v>0.27083333333333331</v>
      </c>
      <c r="O216" s="15">
        <v>0.41666666666666669</v>
      </c>
      <c r="P216" s="15">
        <v>0.72916666666666663</v>
      </c>
      <c r="Q216" s="15">
        <v>0.85416666666666663</v>
      </c>
      <c r="R216" s="21"/>
      <c r="S216" s="21"/>
      <c r="T216" s="7" t="s">
        <v>251</v>
      </c>
      <c r="U216" s="7" t="s">
        <v>515</v>
      </c>
      <c r="V216" s="7" t="s">
        <v>253</v>
      </c>
      <c r="W216" s="7" t="s">
        <v>254</v>
      </c>
      <c r="X216" s="7" t="s">
        <v>257</v>
      </c>
      <c r="Y216" s="7" t="s">
        <v>255</v>
      </c>
      <c r="Z216" s="7" t="s">
        <v>607</v>
      </c>
      <c r="AA216" s="7" t="s">
        <v>683</v>
      </c>
      <c r="AB216" s="7"/>
      <c r="AC216" s="7"/>
      <c r="AD216" s="7"/>
      <c r="AE216" s="7"/>
      <c r="AF216" s="7"/>
      <c r="AG216" s="7"/>
      <c r="AH216" s="7"/>
      <c r="AI216" s="7"/>
      <c r="AJ216" s="7"/>
      <c r="AK216" s="63">
        <v>4</v>
      </c>
      <c r="AL216" s="21" t="s">
        <v>855</v>
      </c>
    </row>
    <row r="217" spans="1:38" s="3" customFormat="1" ht="11.25" x14ac:dyDescent="0.2">
      <c r="A217" s="7" t="s">
        <v>804</v>
      </c>
      <c r="B217" s="35" t="s">
        <v>775</v>
      </c>
      <c r="C217" s="21">
        <v>274</v>
      </c>
      <c r="D217" s="7" t="s">
        <v>76</v>
      </c>
      <c r="E217" s="7"/>
      <c r="F217" s="79">
        <v>353516.89</v>
      </c>
      <c r="G217" s="79">
        <v>6295579.6200000001</v>
      </c>
      <c r="H217" s="7" t="s">
        <v>551</v>
      </c>
      <c r="I217" s="7" t="s">
        <v>853</v>
      </c>
      <c r="J217" s="7" t="s">
        <v>575</v>
      </c>
      <c r="K217" s="7"/>
      <c r="L217" s="7"/>
      <c r="M217" s="7"/>
      <c r="N217" s="15">
        <v>0.25</v>
      </c>
      <c r="O217" s="15">
        <v>0.41666666666666669</v>
      </c>
      <c r="P217" s="15">
        <v>0.6875</v>
      </c>
      <c r="Q217" s="15">
        <v>0.89583333333333337</v>
      </c>
      <c r="R217" s="21"/>
      <c r="S217" s="21"/>
      <c r="T217" s="7" t="s">
        <v>241</v>
      </c>
      <c r="U217" s="7" t="s">
        <v>514</v>
      </c>
      <c r="V217" s="7" t="s">
        <v>244</v>
      </c>
      <c r="W217" s="7" t="s">
        <v>242</v>
      </c>
      <c r="X217" s="7" t="s">
        <v>245</v>
      </c>
      <c r="Y217" s="7" t="s">
        <v>243</v>
      </c>
      <c r="Z217" s="7" t="s">
        <v>296</v>
      </c>
      <c r="AA217" s="7" t="s">
        <v>608</v>
      </c>
      <c r="AB217" s="7"/>
      <c r="AC217" s="7"/>
      <c r="AD217" s="7"/>
      <c r="AE217" s="7"/>
      <c r="AF217" s="7"/>
      <c r="AG217" s="7"/>
      <c r="AH217" s="7"/>
      <c r="AI217" s="7"/>
      <c r="AJ217" s="7"/>
      <c r="AK217" s="63">
        <v>4</v>
      </c>
      <c r="AL217" s="21" t="s">
        <v>855</v>
      </c>
    </row>
    <row r="218" spans="1:38" s="3" customFormat="1" ht="11.25" x14ac:dyDescent="0.2">
      <c r="A218" s="7" t="s">
        <v>804</v>
      </c>
      <c r="B218" s="35" t="s">
        <v>775</v>
      </c>
      <c r="C218" s="21">
        <v>275</v>
      </c>
      <c r="D218" s="7" t="s">
        <v>105</v>
      </c>
      <c r="E218" s="7"/>
      <c r="F218" s="79">
        <v>346337.71</v>
      </c>
      <c r="G218" s="79">
        <v>6299501.46</v>
      </c>
      <c r="H218" s="7" t="s">
        <v>549</v>
      </c>
      <c r="I218" s="7" t="s">
        <v>854</v>
      </c>
      <c r="J218" s="7" t="s">
        <v>575</v>
      </c>
      <c r="K218" s="7"/>
      <c r="L218" s="7"/>
      <c r="M218" s="7"/>
      <c r="N218" s="15">
        <v>0.72916666666666663</v>
      </c>
      <c r="O218" s="15">
        <v>0.875</v>
      </c>
      <c r="P218" s="17"/>
      <c r="Q218" s="17"/>
      <c r="R218" s="21"/>
      <c r="S218" s="21"/>
      <c r="T218" s="7" t="s">
        <v>383</v>
      </c>
      <c r="U218" s="7" t="s">
        <v>330</v>
      </c>
      <c r="V218" s="7" t="s">
        <v>384</v>
      </c>
      <c r="W218" s="7" t="s">
        <v>390</v>
      </c>
      <c r="X218" s="7" t="s">
        <v>606</v>
      </c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63">
        <v>3</v>
      </c>
      <c r="AL218" s="21" t="s">
        <v>855</v>
      </c>
    </row>
    <row r="219" spans="1:38" s="3" customFormat="1" ht="11.25" x14ac:dyDescent="0.2">
      <c r="A219" s="7" t="s">
        <v>804</v>
      </c>
      <c r="B219" s="35" t="s">
        <v>123</v>
      </c>
      <c r="C219" s="21">
        <v>276</v>
      </c>
      <c r="D219" s="7" t="s">
        <v>57</v>
      </c>
      <c r="E219" s="7"/>
      <c r="F219" s="79">
        <v>353356.59</v>
      </c>
      <c r="G219" s="79">
        <v>6294384.4500000002</v>
      </c>
      <c r="H219" s="7" t="s">
        <v>556</v>
      </c>
      <c r="I219" s="7" t="s">
        <v>856</v>
      </c>
      <c r="J219" s="7" t="s">
        <v>566</v>
      </c>
      <c r="K219" s="7"/>
      <c r="L219" s="7"/>
      <c r="M219" s="7"/>
      <c r="N219" s="15">
        <v>0.70833333333333337</v>
      </c>
      <c r="O219" s="15">
        <v>0.83333333333333337</v>
      </c>
      <c r="P219" s="17"/>
      <c r="Q219" s="17"/>
      <c r="R219" s="21"/>
      <c r="S219" s="21"/>
      <c r="T219" s="7" t="s">
        <v>276</v>
      </c>
      <c r="U219" s="7" t="s">
        <v>258</v>
      </c>
      <c r="V219" s="7" t="s">
        <v>277</v>
      </c>
      <c r="W219" s="7" t="s">
        <v>259</v>
      </c>
      <c r="X219" s="7" t="s">
        <v>860</v>
      </c>
      <c r="Y219" s="7" t="s">
        <v>260</v>
      </c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63">
        <v>3</v>
      </c>
      <c r="AL219" s="21" t="s">
        <v>869</v>
      </c>
    </row>
    <row r="220" spans="1:38" s="3" customFormat="1" ht="11.25" x14ac:dyDescent="0.2">
      <c r="A220" s="7" t="s">
        <v>804</v>
      </c>
      <c r="B220" s="35" t="s">
        <v>123</v>
      </c>
      <c r="C220" s="21">
        <v>277</v>
      </c>
      <c r="D220" s="7" t="s">
        <v>664</v>
      </c>
      <c r="E220" s="7"/>
      <c r="F220" s="79">
        <v>352636.11</v>
      </c>
      <c r="G220" s="79">
        <v>6286935.8300000001</v>
      </c>
      <c r="H220" s="7" t="s">
        <v>559</v>
      </c>
      <c r="I220" s="7" t="s">
        <v>857</v>
      </c>
      <c r="J220" s="7" t="s">
        <v>570</v>
      </c>
      <c r="K220" s="7"/>
      <c r="L220" s="7"/>
      <c r="M220" s="7"/>
      <c r="N220" s="15">
        <v>0.70833333333333337</v>
      </c>
      <c r="O220" s="15">
        <v>0.83333333333333337</v>
      </c>
      <c r="P220" s="17"/>
      <c r="Q220" s="17"/>
      <c r="R220" s="21"/>
      <c r="S220" s="21"/>
      <c r="T220" s="7" t="s">
        <v>326</v>
      </c>
      <c r="U220" s="7" t="s">
        <v>388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63">
        <v>2</v>
      </c>
      <c r="AL220" s="21" t="s">
        <v>869</v>
      </c>
    </row>
    <row r="221" spans="1:38" s="3" customFormat="1" ht="11.25" x14ac:dyDescent="0.2">
      <c r="A221" s="7" t="s">
        <v>804</v>
      </c>
      <c r="B221" s="35" t="s">
        <v>123</v>
      </c>
      <c r="C221" s="21">
        <v>278</v>
      </c>
      <c r="D221" s="7" t="s">
        <v>104</v>
      </c>
      <c r="E221" s="7"/>
      <c r="F221" s="79">
        <v>354187.54</v>
      </c>
      <c r="G221" s="79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15">
        <v>0.70833333333333337</v>
      </c>
      <c r="O221" s="15">
        <v>0.875</v>
      </c>
      <c r="P221" s="17"/>
      <c r="Q221" s="17"/>
      <c r="R221" s="21"/>
      <c r="S221" s="21"/>
      <c r="T221" s="7" t="s">
        <v>374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63">
        <v>2</v>
      </c>
      <c r="AL221" s="21" t="s">
        <v>869</v>
      </c>
    </row>
    <row r="222" spans="1:38" s="3" customFormat="1" ht="11.25" x14ac:dyDescent="0.2">
      <c r="A222" s="7" t="s">
        <v>804</v>
      </c>
      <c r="B222" s="35" t="s">
        <v>123</v>
      </c>
      <c r="C222" s="21">
        <v>279</v>
      </c>
      <c r="D222" s="7" t="s">
        <v>47</v>
      </c>
      <c r="E222" s="7"/>
      <c r="F222" s="79">
        <v>343858.5</v>
      </c>
      <c r="G222" s="79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15">
        <v>0.72916666666666663</v>
      </c>
      <c r="O222" s="15">
        <v>0.89583333333333337</v>
      </c>
      <c r="P222" s="17"/>
      <c r="Q222" s="17"/>
      <c r="R222" s="21"/>
      <c r="S222" s="21"/>
      <c r="T222" s="7" t="s">
        <v>222</v>
      </c>
      <c r="U222" s="7" t="s">
        <v>861</v>
      </c>
      <c r="V222" s="7" t="s">
        <v>224</v>
      </c>
      <c r="W222" s="7" t="s">
        <v>862</v>
      </c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63">
        <v>4</v>
      </c>
      <c r="AL222" s="21" t="s">
        <v>869</v>
      </c>
    </row>
    <row r="223" spans="1:38" s="3" customFormat="1" ht="11.25" x14ac:dyDescent="0.2">
      <c r="A223" s="7" t="s">
        <v>804</v>
      </c>
      <c r="B223" s="35" t="s">
        <v>123</v>
      </c>
      <c r="C223" s="21">
        <v>280</v>
      </c>
      <c r="D223" s="7" t="s">
        <v>660</v>
      </c>
      <c r="E223" s="7"/>
      <c r="F223" s="79">
        <v>339945.54</v>
      </c>
      <c r="G223" s="79">
        <v>6297310.6100000003</v>
      </c>
      <c r="H223" s="7" t="s">
        <v>546</v>
      </c>
      <c r="I223" s="7" t="s">
        <v>858</v>
      </c>
      <c r="J223" s="7" t="s">
        <v>575</v>
      </c>
      <c r="K223" s="7"/>
      <c r="L223" s="7"/>
      <c r="M223" s="7"/>
      <c r="N223" s="15">
        <v>0.75</v>
      </c>
      <c r="O223" s="15">
        <v>0.875</v>
      </c>
      <c r="P223" s="17"/>
      <c r="Q223" s="17"/>
      <c r="R223" s="21"/>
      <c r="S223" s="21"/>
      <c r="T223" s="7" t="s">
        <v>580</v>
      </c>
      <c r="U223" s="7" t="s">
        <v>268</v>
      </c>
      <c r="V223" s="7" t="s">
        <v>269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63">
        <v>2</v>
      </c>
      <c r="AL223" s="21" t="s">
        <v>869</v>
      </c>
    </row>
    <row r="224" spans="1:38" s="3" customFormat="1" ht="11.25" x14ac:dyDescent="0.2">
      <c r="A224" s="7" t="s">
        <v>804</v>
      </c>
      <c r="B224" s="35" t="s">
        <v>123</v>
      </c>
      <c r="C224" s="21">
        <v>281</v>
      </c>
      <c r="D224" s="7" t="s">
        <v>663</v>
      </c>
      <c r="E224" s="7"/>
      <c r="F224" s="79">
        <v>339845.82</v>
      </c>
      <c r="G224" s="79">
        <v>6297447.5999999996</v>
      </c>
      <c r="H224" s="7" t="s">
        <v>546</v>
      </c>
      <c r="I224" s="7" t="s">
        <v>859</v>
      </c>
      <c r="J224" s="7" t="s">
        <v>575</v>
      </c>
      <c r="K224" s="7"/>
      <c r="L224" s="7"/>
      <c r="M224" s="7"/>
      <c r="N224" s="15">
        <v>0.72916666666666663</v>
      </c>
      <c r="O224" s="15">
        <v>0.89583333333333337</v>
      </c>
      <c r="P224" s="17"/>
      <c r="Q224" s="17"/>
      <c r="R224" s="21"/>
      <c r="S224" s="21"/>
      <c r="T224" s="7" t="s">
        <v>308</v>
      </c>
      <c r="U224" s="7" t="s">
        <v>863</v>
      </c>
      <c r="V224" s="7" t="s">
        <v>309</v>
      </c>
      <c r="W224" s="7" t="s">
        <v>310</v>
      </c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63">
        <v>3</v>
      </c>
      <c r="AL224" s="21" t="s">
        <v>869</v>
      </c>
    </row>
    <row r="225" spans="1:38" s="3" customFormat="1" ht="11.25" x14ac:dyDescent="0.2">
      <c r="A225" s="7" t="s">
        <v>804</v>
      </c>
      <c r="B225" s="35" t="s">
        <v>775</v>
      </c>
      <c r="C225" s="21">
        <v>282</v>
      </c>
      <c r="D225" s="7" t="s">
        <v>75</v>
      </c>
      <c r="E225" s="7"/>
      <c r="F225" s="79">
        <v>242953.86</v>
      </c>
      <c r="G225" s="79">
        <v>6297545.1200000001</v>
      </c>
      <c r="H225" s="7" t="s">
        <v>549</v>
      </c>
      <c r="I225" s="7" t="s">
        <v>876</v>
      </c>
      <c r="J225" s="7" t="s">
        <v>566</v>
      </c>
      <c r="K225" s="7"/>
      <c r="L225" s="7"/>
      <c r="M225" s="7"/>
      <c r="N225" s="15">
        <v>0.66666666666666663</v>
      </c>
      <c r="O225" s="15">
        <v>0.85416666666666663</v>
      </c>
      <c r="P225" s="17"/>
      <c r="Q225" s="17"/>
      <c r="R225" s="21"/>
      <c r="S225" s="21"/>
      <c r="T225" s="7" t="s">
        <v>143</v>
      </c>
      <c r="U225" s="7" t="s">
        <v>202</v>
      </c>
      <c r="V225" s="7" t="s">
        <v>200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63">
        <v>2</v>
      </c>
      <c r="AL225" s="21"/>
    </row>
    <row r="226" spans="1:38" s="3" customFormat="1" ht="11.25" x14ac:dyDescent="0.2">
      <c r="A226" s="7" t="s">
        <v>804</v>
      </c>
      <c r="B226" s="35" t="s">
        <v>775</v>
      </c>
      <c r="C226" s="21">
        <v>283</v>
      </c>
      <c r="D226" s="7" t="s">
        <v>29</v>
      </c>
      <c r="E226" s="7"/>
      <c r="F226" s="79">
        <v>342804.63</v>
      </c>
      <c r="G226" s="79">
        <v>6297184.5300000003</v>
      </c>
      <c r="H226" s="7" t="s">
        <v>550</v>
      </c>
      <c r="I226" s="7" t="s">
        <v>875</v>
      </c>
      <c r="J226" s="7" t="s">
        <v>571</v>
      </c>
      <c r="K226" s="7"/>
      <c r="L226" s="7"/>
      <c r="M226" s="7"/>
      <c r="N226" s="15">
        <v>0.66666666666666663</v>
      </c>
      <c r="O226" s="15">
        <v>0.85416666666666663</v>
      </c>
      <c r="P226" s="17"/>
      <c r="Q226" s="17"/>
      <c r="R226" s="21"/>
      <c r="S226" s="21"/>
      <c r="T226" s="7" t="s">
        <v>176</v>
      </c>
      <c r="U226" s="7" t="s">
        <v>177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63">
        <v>2</v>
      </c>
      <c r="AL226" s="21"/>
    </row>
    <row r="227" spans="1:38" s="3" customFormat="1" ht="11.25" x14ac:dyDescent="0.2">
      <c r="A227" s="7" t="s">
        <v>804</v>
      </c>
      <c r="B227" s="35" t="s">
        <v>775</v>
      </c>
      <c r="C227" s="21">
        <v>284</v>
      </c>
      <c r="D227" s="7" t="s">
        <v>46</v>
      </c>
      <c r="E227" s="7"/>
      <c r="F227" s="79">
        <v>346825.39</v>
      </c>
      <c r="G227" s="79">
        <v>6298500.8799999999</v>
      </c>
      <c r="H227" s="7" t="s">
        <v>549</v>
      </c>
      <c r="I227" s="7" t="s">
        <v>886</v>
      </c>
      <c r="J227" s="7" t="s">
        <v>573</v>
      </c>
      <c r="K227" s="7"/>
      <c r="L227" s="7"/>
      <c r="M227" s="7"/>
      <c r="N227" s="15">
        <v>0.29166666666666669</v>
      </c>
      <c r="O227" s="15">
        <v>0.45833333333333331</v>
      </c>
      <c r="P227" s="17"/>
      <c r="Q227" s="17"/>
      <c r="R227" s="21"/>
      <c r="S227" s="21"/>
      <c r="T227" s="5" t="s">
        <v>217</v>
      </c>
      <c r="U227" s="5" t="s">
        <v>220</v>
      </c>
      <c r="V227" s="5" t="s">
        <v>262</v>
      </c>
      <c r="W227" s="5" t="s">
        <v>264</v>
      </c>
      <c r="X227" s="5" t="s">
        <v>221</v>
      </c>
      <c r="Y227" s="5" t="s">
        <v>218</v>
      </c>
      <c r="Z227" s="5" t="s">
        <v>219</v>
      </c>
      <c r="AA227" s="7" t="s">
        <v>605</v>
      </c>
      <c r="AB227" s="7" t="s">
        <v>773</v>
      </c>
      <c r="AC227" s="7"/>
      <c r="AD227" s="7"/>
      <c r="AE227" s="7"/>
      <c r="AF227" s="7"/>
      <c r="AG227" s="7"/>
      <c r="AH227" s="7"/>
      <c r="AI227" s="7"/>
      <c r="AJ227" s="7"/>
      <c r="AK227" s="63">
        <v>2</v>
      </c>
      <c r="AL227" s="21"/>
    </row>
    <row r="228" spans="1:38" s="3" customFormat="1" ht="11.25" x14ac:dyDescent="0.2">
      <c r="A228" s="7" t="s">
        <v>804</v>
      </c>
      <c r="B228" s="35" t="s">
        <v>775</v>
      </c>
      <c r="C228" s="21">
        <v>285</v>
      </c>
      <c r="D228" s="7" t="s">
        <v>25</v>
      </c>
      <c r="E228" s="7"/>
      <c r="F228" s="79">
        <v>347012.18</v>
      </c>
      <c r="G228" s="79">
        <v>6298353.4299999997</v>
      </c>
      <c r="H228" s="7" t="s">
        <v>549</v>
      </c>
      <c r="I228" s="7" t="s">
        <v>887</v>
      </c>
      <c r="J228" s="7" t="s">
        <v>573</v>
      </c>
      <c r="K228" s="7"/>
      <c r="L228" s="7"/>
      <c r="M228" s="7"/>
      <c r="N228" s="15">
        <v>0.29166666666666669</v>
      </c>
      <c r="O228" s="15">
        <v>0.66666666666666663</v>
      </c>
      <c r="P228" s="17"/>
      <c r="Q228" s="17"/>
      <c r="R228" s="21"/>
      <c r="S228" s="21"/>
      <c r="T228" s="7" t="s">
        <v>165</v>
      </c>
      <c r="U228" s="7" t="s">
        <v>166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63">
        <v>2</v>
      </c>
      <c r="AL228" s="21"/>
    </row>
    <row r="229" spans="1:38" s="3" customFormat="1" ht="11.25" x14ac:dyDescent="0.2">
      <c r="A229" s="7" t="s">
        <v>804</v>
      </c>
      <c r="B229" s="35" t="s">
        <v>775</v>
      </c>
      <c r="C229" s="21">
        <v>286</v>
      </c>
      <c r="D229" s="7" t="s">
        <v>889</v>
      </c>
      <c r="E229" s="7"/>
      <c r="F229" s="79">
        <v>343935.43</v>
      </c>
      <c r="G229" s="79">
        <v>6297521.7599999998</v>
      </c>
      <c r="H229" s="7" t="s">
        <v>550</v>
      </c>
      <c r="I229" s="7" t="s">
        <v>890</v>
      </c>
      <c r="J229" s="7" t="s">
        <v>570</v>
      </c>
      <c r="K229" s="7"/>
      <c r="L229" s="7"/>
      <c r="M229" s="7"/>
      <c r="N229" s="15">
        <v>0.27083333333333331</v>
      </c>
      <c r="O229" s="15">
        <v>0.375</v>
      </c>
      <c r="P229" s="17">
        <v>0.70833333333333337</v>
      </c>
      <c r="Q229" s="17">
        <v>0.875</v>
      </c>
      <c r="R229" s="21"/>
      <c r="S229" s="21"/>
      <c r="T229" s="7" t="s">
        <v>891</v>
      </c>
      <c r="U229" s="7" t="s">
        <v>227</v>
      </c>
      <c r="V229" s="7" t="s">
        <v>230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63">
        <v>2</v>
      </c>
      <c r="AL229" s="21"/>
    </row>
    <row r="230" spans="1:38" s="3" customFormat="1" ht="11.25" x14ac:dyDescent="0.2">
      <c r="A230" s="7" t="s">
        <v>804</v>
      </c>
      <c r="B230" s="35" t="s">
        <v>123</v>
      </c>
      <c r="C230" s="21">
        <v>288</v>
      </c>
      <c r="D230" s="7" t="s">
        <v>67</v>
      </c>
      <c r="E230" s="7"/>
      <c r="F230" s="79">
        <v>345463.63</v>
      </c>
      <c r="G230" s="79">
        <v>6287953.2300000004</v>
      </c>
      <c r="H230" s="37" t="s">
        <v>558</v>
      </c>
      <c r="I230" s="7" t="s">
        <v>892</v>
      </c>
      <c r="J230" s="7" t="s">
        <v>570</v>
      </c>
      <c r="K230" s="7"/>
      <c r="L230" s="7"/>
      <c r="M230" s="7"/>
      <c r="N230" s="15">
        <v>0.70833333333333337</v>
      </c>
      <c r="O230" s="15">
        <v>0.83333333333333337</v>
      </c>
      <c r="P230" s="17"/>
      <c r="Q230" s="17"/>
      <c r="R230" s="21"/>
      <c r="S230" s="21"/>
      <c r="T230" s="17" t="s">
        <v>274</v>
      </c>
      <c r="U230" s="21" t="s">
        <v>275</v>
      </c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63">
        <v>3</v>
      </c>
      <c r="AL230" s="21"/>
    </row>
    <row r="231" spans="1:38" s="3" customFormat="1" ht="11.25" x14ac:dyDescent="0.2">
      <c r="A231" s="7" t="s">
        <v>804</v>
      </c>
      <c r="B231" s="35" t="s">
        <v>775</v>
      </c>
      <c r="C231" s="21">
        <v>289</v>
      </c>
      <c r="D231" s="7" t="s">
        <v>894</v>
      </c>
      <c r="E231" s="7"/>
      <c r="F231" s="79">
        <v>343515.18</v>
      </c>
      <c r="G231" s="79">
        <v>6293341.1699999999</v>
      </c>
      <c r="H231" s="37" t="s">
        <v>898</v>
      </c>
      <c r="I231" s="7" t="s">
        <v>896</v>
      </c>
      <c r="J231" s="7" t="s">
        <v>571</v>
      </c>
      <c r="K231" s="7"/>
      <c r="L231" s="7"/>
      <c r="M231" s="7"/>
      <c r="N231" s="15">
        <v>0.27083333333333331</v>
      </c>
      <c r="O231" s="15">
        <v>0.45833333333333331</v>
      </c>
      <c r="P231" s="17"/>
      <c r="Q231" s="17"/>
      <c r="R231" s="21"/>
      <c r="S231" s="21"/>
      <c r="T231" s="7" t="s">
        <v>173</v>
      </c>
      <c r="U231" s="7" t="s">
        <v>174</v>
      </c>
      <c r="V231" s="7" t="s">
        <v>311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63">
        <v>1</v>
      </c>
      <c r="AL231" s="21"/>
    </row>
    <row r="232" spans="1:38" s="3" customFormat="1" ht="11.25" x14ac:dyDescent="0.2">
      <c r="A232" s="7" t="s">
        <v>804</v>
      </c>
      <c r="B232" s="35" t="s">
        <v>775</v>
      </c>
      <c r="C232" s="21">
        <v>290</v>
      </c>
      <c r="D232" s="7" t="s">
        <v>895</v>
      </c>
      <c r="E232" s="7"/>
      <c r="F232" s="79">
        <v>347173.7</v>
      </c>
      <c r="G232" s="79">
        <v>6303519.1699999999</v>
      </c>
      <c r="H232" s="37" t="s">
        <v>554</v>
      </c>
      <c r="I232" s="7" t="s">
        <v>897</v>
      </c>
      <c r="J232" s="7" t="s">
        <v>571</v>
      </c>
      <c r="K232" s="7"/>
      <c r="L232" s="7"/>
      <c r="M232" s="7"/>
      <c r="N232" s="15">
        <v>0.27083333333333331</v>
      </c>
      <c r="O232" s="15">
        <v>0.45833333333333331</v>
      </c>
      <c r="P232" s="17">
        <v>0.66666666666666663</v>
      </c>
      <c r="Q232" s="17">
        <v>0.85416666666666663</v>
      </c>
      <c r="R232" s="21"/>
      <c r="S232" s="21"/>
      <c r="T232" s="7" t="s">
        <v>172</v>
      </c>
      <c r="U232" s="7" t="s">
        <v>174</v>
      </c>
      <c r="V232" s="7" t="s">
        <v>899</v>
      </c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63">
        <v>1</v>
      </c>
      <c r="AL232" s="21"/>
    </row>
    <row r="233" spans="1:38" s="16" customFormat="1" ht="11.25" x14ac:dyDescent="0.2">
      <c r="A233" s="42" t="s">
        <v>805</v>
      </c>
      <c r="B233" s="54" t="s">
        <v>775</v>
      </c>
      <c r="C233" s="41">
        <v>291</v>
      </c>
      <c r="D233" s="42" t="s">
        <v>901</v>
      </c>
      <c r="E233" s="42"/>
      <c r="F233" s="78">
        <v>347173.7</v>
      </c>
      <c r="G233" s="80">
        <v>6303519.1699999999</v>
      </c>
      <c r="H233" s="42" t="s">
        <v>552</v>
      </c>
      <c r="I233" s="42" t="s">
        <v>902</v>
      </c>
      <c r="J233" s="42" t="s">
        <v>575</v>
      </c>
      <c r="K233" s="42" t="s">
        <v>571</v>
      </c>
      <c r="L233" s="42"/>
      <c r="M233" s="42"/>
      <c r="N233" s="44">
        <v>0.6875</v>
      </c>
      <c r="O233" s="44">
        <v>0.89583333333333337</v>
      </c>
      <c r="P233" s="44"/>
      <c r="Q233" s="44"/>
      <c r="R233" s="41"/>
      <c r="S233" s="41"/>
      <c r="T233" s="42" t="s">
        <v>903</v>
      </c>
      <c r="U233" s="42" t="s">
        <v>255</v>
      </c>
      <c r="V233" s="42" t="s">
        <v>607</v>
      </c>
      <c r="W233" s="42" t="s">
        <v>222</v>
      </c>
      <c r="X233" s="42" t="s">
        <v>309</v>
      </c>
      <c r="Y233" s="42" t="s">
        <v>904</v>
      </c>
      <c r="Z233" s="42" t="s">
        <v>269</v>
      </c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65">
        <v>2</v>
      </c>
      <c r="AL233" s="41"/>
    </row>
    <row r="234" spans="1:38" s="3" customFormat="1" ht="11.25" x14ac:dyDescent="0.2">
      <c r="A234" s="7" t="s">
        <v>804</v>
      </c>
      <c r="B234" s="35" t="s">
        <v>775</v>
      </c>
      <c r="C234" s="21">
        <v>292</v>
      </c>
      <c r="D234" s="7" t="s">
        <v>909</v>
      </c>
      <c r="E234" s="7"/>
      <c r="F234" s="79">
        <v>348564.92</v>
      </c>
      <c r="G234" s="79">
        <v>6285842.5199999996</v>
      </c>
      <c r="H234" s="37" t="s">
        <v>563</v>
      </c>
      <c r="I234" s="7" t="s">
        <v>905</v>
      </c>
      <c r="J234" s="7" t="s">
        <v>573</v>
      </c>
      <c r="K234" s="7"/>
      <c r="L234" s="7"/>
      <c r="M234" s="7"/>
      <c r="N234" s="15">
        <v>0.25</v>
      </c>
      <c r="O234" s="15">
        <v>0.41666666666666669</v>
      </c>
      <c r="P234" s="17"/>
      <c r="Q234" s="17"/>
      <c r="R234" s="21" t="s">
        <v>913</v>
      </c>
      <c r="S234" s="21"/>
      <c r="T234" s="7" t="s">
        <v>188</v>
      </c>
      <c r="U234" s="7" t="s">
        <v>190</v>
      </c>
      <c r="V234" s="7" t="s">
        <v>377</v>
      </c>
      <c r="W234" s="7" t="s">
        <v>379</v>
      </c>
      <c r="X234" s="7" t="s">
        <v>378</v>
      </c>
      <c r="Y234" s="7" t="s">
        <v>648</v>
      </c>
      <c r="Z234" s="7" t="s">
        <v>617</v>
      </c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63">
        <v>2</v>
      </c>
      <c r="AL234" s="21"/>
    </row>
    <row r="235" spans="1:38" s="3" customFormat="1" ht="11.25" x14ac:dyDescent="0.2">
      <c r="A235" s="7" t="s">
        <v>804</v>
      </c>
      <c r="B235" s="35" t="s">
        <v>775</v>
      </c>
      <c r="C235" s="21">
        <v>293</v>
      </c>
      <c r="D235" s="7" t="s">
        <v>910</v>
      </c>
      <c r="E235" s="7"/>
      <c r="F235" s="79">
        <v>348657.85</v>
      </c>
      <c r="G235" s="79">
        <v>6284905.2300000004</v>
      </c>
      <c r="H235" s="37" t="s">
        <v>563</v>
      </c>
      <c r="I235" s="7" t="s">
        <v>906</v>
      </c>
      <c r="J235" s="7" t="s">
        <v>573</v>
      </c>
      <c r="K235" s="7"/>
      <c r="L235" s="7"/>
      <c r="M235" s="7"/>
      <c r="N235" s="15">
        <v>0.625</v>
      </c>
      <c r="O235" s="15">
        <v>0.83333333333333337</v>
      </c>
      <c r="P235" s="17"/>
      <c r="Q235" s="17"/>
      <c r="R235" s="21"/>
      <c r="S235" s="21"/>
      <c r="T235" s="7" t="s">
        <v>191</v>
      </c>
      <c r="U235" s="7" t="s">
        <v>262</v>
      </c>
      <c r="V235" s="7" t="s">
        <v>263</v>
      </c>
      <c r="W235" s="7" t="s">
        <v>609</v>
      </c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63">
        <v>2</v>
      </c>
      <c r="AL235" s="21"/>
    </row>
    <row r="236" spans="1:38" s="3" customFormat="1" ht="11.25" x14ac:dyDescent="0.2">
      <c r="A236" s="7" t="s">
        <v>804</v>
      </c>
      <c r="B236" s="35" t="s">
        <v>775</v>
      </c>
      <c r="C236" s="21">
        <v>294</v>
      </c>
      <c r="D236" s="7" t="s">
        <v>911</v>
      </c>
      <c r="E236" s="7"/>
      <c r="F236" s="79">
        <v>354329</v>
      </c>
      <c r="G236" s="79">
        <v>6295410.0800000001</v>
      </c>
      <c r="H236" s="37" t="s">
        <v>556</v>
      </c>
      <c r="I236" s="7" t="s">
        <v>907</v>
      </c>
      <c r="J236" s="7" t="s">
        <v>575</v>
      </c>
      <c r="K236" s="7"/>
      <c r="L236" s="7"/>
      <c r="M236" s="7"/>
      <c r="N236" s="15">
        <v>0.27083333333333331</v>
      </c>
      <c r="O236" s="15">
        <v>0.41666666666666669</v>
      </c>
      <c r="P236" s="17"/>
      <c r="Q236" s="17"/>
      <c r="R236" s="21"/>
      <c r="S236" s="21"/>
      <c r="T236" s="7" t="s">
        <v>329</v>
      </c>
      <c r="U236" s="7" t="s">
        <v>251</v>
      </c>
      <c r="V236" s="7" t="s">
        <v>253</v>
      </c>
      <c r="W236" s="7" t="s">
        <v>515</v>
      </c>
      <c r="X236" s="7" t="s">
        <v>254</v>
      </c>
      <c r="Y236" s="7" t="s">
        <v>257</v>
      </c>
      <c r="Z236" s="7" t="s">
        <v>255</v>
      </c>
      <c r="AA236" s="7" t="s">
        <v>607</v>
      </c>
      <c r="AB236" s="7" t="s">
        <v>683</v>
      </c>
      <c r="AC236" s="7"/>
      <c r="AD236" s="7"/>
      <c r="AE236" s="7"/>
      <c r="AF236" s="7"/>
      <c r="AG236" s="7"/>
      <c r="AH236" s="7"/>
      <c r="AI236" s="7"/>
      <c r="AJ236" s="7"/>
      <c r="AK236" s="63">
        <v>2</v>
      </c>
      <c r="AL236" s="21"/>
    </row>
    <row r="237" spans="1:38" s="3" customFormat="1" ht="11.25" x14ac:dyDescent="0.2">
      <c r="A237" s="7" t="s">
        <v>804</v>
      </c>
      <c r="B237" s="35" t="s">
        <v>775</v>
      </c>
      <c r="C237" s="21">
        <v>295</v>
      </c>
      <c r="D237" s="7" t="s">
        <v>912</v>
      </c>
      <c r="E237" s="7"/>
      <c r="F237" s="79">
        <v>354874.43</v>
      </c>
      <c r="G237" s="79">
        <v>6295292.1299999999</v>
      </c>
      <c r="H237" s="37" t="s">
        <v>556</v>
      </c>
      <c r="I237" s="7" t="s">
        <v>908</v>
      </c>
      <c r="J237" s="7" t="s">
        <v>575</v>
      </c>
      <c r="K237" s="7"/>
      <c r="L237" s="7"/>
      <c r="M237" s="7"/>
      <c r="N237" s="15">
        <v>0.27083333333333331</v>
      </c>
      <c r="O237" s="15">
        <v>0.41666666666666669</v>
      </c>
      <c r="P237" s="17"/>
      <c r="Q237" s="17"/>
      <c r="R237" s="21"/>
      <c r="S237" s="21"/>
      <c r="T237" s="7" t="s">
        <v>251</v>
      </c>
      <c r="U237" s="7" t="s">
        <v>515</v>
      </c>
      <c r="V237" s="7" t="s">
        <v>254</v>
      </c>
      <c r="W237" s="7" t="s">
        <v>257</v>
      </c>
      <c r="X237" s="7" t="s">
        <v>255</v>
      </c>
      <c r="Y237" s="7" t="s">
        <v>683</v>
      </c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63">
        <v>2</v>
      </c>
      <c r="AL237" s="21"/>
    </row>
    <row r="238" spans="1:38" s="3" customFormat="1" ht="11.25" x14ac:dyDescent="0.2">
      <c r="A238" s="7" t="s">
        <v>804</v>
      </c>
      <c r="B238" s="35" t="s">
        <v>775</v>
      </c>
      <c r="C238" s="21">
        <v>296</v>
      </c>
      <c r="D238" s="7" t="s">
        <v>110</v>
      </c>
      <c r="E238" s="7" t="s">
        <v>111</v>
      </c>
      <c r="F238" s="79">
        <v>351574.8</v>
      </c>
      <c r="G238" s="79">
        <v>6296069.79</v>
      </c>
      <c r="H238" s="37" t="s">
        <v>551</v>
      </c>
      <c r="I238" s="7" t="s">
        <v>917</v>
      </c>
      <c r="J238" s="7" t="s">
        <v>575</v>
      </c>
      <c r="K238" s="7"/>
      <c r="L238" s="7"/>
      <c r="M238" s="7"/>
      <c r="N238" s="15">
        <v>0.27083333333333331</v>
      </c>
      <c r="O238" s="15">
        <v>0.41666666666666669</v>
      </c>
      <c r="P238" s="17"/>
      <c r="Q238" s="17"/>
      <c r="R238" s="21"/>
      <c r="S238" s="21"/>
      <c r="T238" s="7" t="s">
        <v>252</v>
      </c>
      <c r="U238" s="7" t="s">
        <v>256</v>
      </c>
      <c r="V238" s="7" t="s">
        <v>251</v>
      </c>
      <c r="W238" s="7" t="s">
        <v>253</v>
      </c>
      <c r="X238" s="7" t="s">
        <v>515</v>
      </c>
      <c r="Y238" s="7" t="s">
        <v>254</v>
      </c>
      <c r="Z238" s="7" t="s">
        <v>257</v>
      </c>
      <c r="AA238" s="7" t="s">
        <v>255</v>
      </c>
      <c r="AB238" s="7" t="s">
        <v>607</v>
      </c>
      <c r="AC238" s="7" t="s">
        <v>683</v>
      </c>
      <c r="AD238" s="7"/>
      <c r="AE238" s="7"/>
      <c r="AF238" s="7"/>
      <c r="AG238" s="7"/>
      <c r="AH238" s="7"/>
      <c r="AI238" s="7"/>
      <c r="AJ238" s="7"/>
      <c r="AK238" s="63">
        <v>3</v>
      </c>
      <c r="AL238" s="21"/>
    </row>
    <row r="239" spans="1:38" s="76" customFormat="1" ht="11.25" x14ac:dyDescent="0.2">
      <c r="A239" s="68" t="s">
        <v>804</v>
      </c>
      <c r="B239" s="70" t="s">
        <v>936</v>
      </c>
      <c r="C239" s="71">
        <v>297</v>
      </c>
      <c r="D239" s="68" t="s">
        <v>929</v>
      </c>
      <c r="E239" s="68"/>
      <c r="F239" s="81">
        <v>346251.46</v>
      </c>
      <c r="G239" s="81">
        <v>6299460.0700000003</v>
      </c>
      <c r="H239" s="75" t="s">
        <v>549</v>
      </c>
      <c r="I239" s="68" t="s">
        <v>928</v>
      </c>
      <c r="J239" s="68" t="s">
        <v>575</v>
      </c>
      <c r="K239" s="68" t="s">
        <v>566</v>
      </c>
      <c r="L239" s="68"/>
      <c r="M239" s="68"/>
      <c r="N239" s="72">
        <v>0.27083333333333331</v>
      </c>
      <c r="O239" s="72">
        <v>0.41666666666666669</v>
      </c>
      <c r="P239" s="73"/>
      <c r="Q239" s="73"/>
      <c r="R239" s="71"/>
      <c r="S239" s="71"/>
      <c r="T239" s="68" t="s">
        <v>209</v>
      </c>
      <c r="U239" s="68" t="s">
        <v>286</v>
      </c>
      <c r="V239" s="68" t="s">
        <v>930</v>
      </c>
      <c r="W239" s="68" t="s">
        <v>931</v>
      </c>
      <c r="X239" s="68" t="s">
        <v>932</v>
      </c>
      <c r="Y239" s="68" t="s">
        <v>802</v>
      </c>
      <c r="Z239" s="68" t="s">
        <v>800</v>
      </c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9">
        <v>3</v>
      </c>
      <c r="AL239" s="71"/>
    </row>
    <row r="240" spans="1:38" s="76" customFormat="1" ht="11.25" x14ac:dyDescent="0.2">
      <c r="A240" s="68" t="s">
        <v>804</v>
      </c>
      <c r="B240" s="70" t="s">
        <v>123</v>
      </c>
      <c r="C240" s="71">
        <v>298</v>
      </c>
      <c r="D240" s="68" t="s">
        <v>109</v>
      </c>
      <c r="E240" s="68"/>
      <c r="F240" s="81">
        <v>346391.5</v>
      </c>
      <c r="G240" s="81">
        <v>6299500.1399999997</v>
      </c>
      <c r="H240" s="75" t="s">
        <v>549</v>
      </c>
      <c r="I240" s="75" t="s">
        <v>926</v>
      </c>
      <c r="J240" s="68" t="s">
        <v>570</v>
      </c>
      <c r="K240" s="68"/>
      <c r="L240" s="68"/>
      <c r="M240" s="68"/>
      <c r="N240" s="72">
        <v>0.27083333333333331</v>
      </c>
      <c r="O240" s="72">
        <v>0.91666666666666663</v>
      </c>
      <c r="P240" s="73"/>
      <c r="Q240" s="73"/>
      <c r="R240" s="71"/>
      <c r="S240" s="71"/>
      <c r="T240" s="68" t="s">
        <v>183</v>
      </c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9">
        <v>4</v>
      </c>
      <c r="AL240" s="71"/>
    </row>
    <row r="241" spans="1:38" s="3" customFormat="1" ht="11.25" x14ac:dyDescent="0.2">
      <c r="A241" s="7" t="s">
        <v>804</v>
      </c>
      <c r="B241" s="35" t="s">
        <v>123</v>
      </c>
      <c r="C241" s="21">
        <v>299</v>
      </c>
      <c r="D241" s="7" t="s">
        <v>104</v>
      </c>
      <c r="E241" s="7"/>
      <c r="F241" s="79">
        <v>354187.54</v>
      </c>
      <c r="G241" s="79">
        <v>6304550.2599999998</v>
      </c>
      <c r="H241" s="37" t="s">
        <v>562</v>
      </c>
      <c r="I241" s="37" t="s">
        <v>933</v>
      </c>
      <c r="J241" s="7" t="s">
        <v>566</v>
      </c>
      <c r="K241" s="7"/>
      <c r="L241" s="7"/>
      <c r="M241" s="7"/>
      <c r="N241" s="15">
        <v>0.72916666666666663</v>
      </c>
      <c r="O241" s="15">
        <v>0.85416666666666663</v>
      </c>
      <c r="P241" s="17"/>
      <c r="Q241" s="17"/>
      <c r="R241" s="21"/>
      <c r="S241" s="21"/>
      <c r="T241" s="7" t="s">
        <v>918</v>
      </c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63">
        <v>2</v>
      </c>
      <c r="AL241" s="21"/>
    </row>
  </sheetData>
  <autoFilter ref="A5:AZ242" xr:uid="{00000000-0009-0000-0000-000007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K364"/>
  <sheetViews>
    <sheetView workbookViewId="0">
      <pane ySplit="2" topLeftCell="A324" activePane="bottomLeft" state="frozen"/>
      <selection pane="bottomLeft" activeCell="D340" sqref="D340"/>
    </sheetView>
  </sheetViews>
  <sheetFormatPr baseColWidth="10" defaultRowHeight="12.75" x14ac:dyDescent="0.2"/>
  <cols>
    <col min="1" max="1" width="13.7109375" bestFit="1" customWidth="1"/>
    <col min="2" max="2" width="11.42578125" style="58" customWidth="1"/>
    <col min="4" max="4" width="109.140625" bestFit="1" customWidth="1"/>
    <col min="5" max="6" width="10.7109375" customWidth="1"/>
    <col min="7" max="7" width="10.140625" customWidth="1"/>
    <col min="8" max="11" width="11.42578125" customWidth="1"/>
  </cols>
  <sheetData>
    <row r="2" spans="1:11" ht="33.75" x14ac:dyDescent="0.2">
      <c r="A2" s="56" t="s">
        <v>0</v>
      </c>
      <c r="B2" s="56" t="s">
        <v>393</v>
      </c>
      <c r="C2" s="56" t="s">
        <v>803</v>
      </c>
      <c r="D2" s="56" t="s">
        <v>814</v>
      </c>
      <c r="E2" s="56" t="s">
        <v>2074</v>
      </c>
      <c r="F2" s="56" t="s">
        <v>2068</v>
      </c>
      <c r="G2" s="56" t="s">
        <v>2069</v>
      </c>
      <c r="H2" s="56" t="s">
        <v>2070</v>
      </c>
      <c r="I2" s="56" t="s">
        <v>2071</v>
      </c>
      <c r="J2" s="56" t="s">
        <v>2072</v>
      </c>
      <c r="K2" s="56" t="s">
        <v>2073</v>
      </c>
    </row>
    <row r="3" spans="1:11" x14ac:dyDescent="0.2">
      <c r="A3" s="34" t="s">
        <v>125</v>
      </c>
      <c r="B3" s="5">
        <v>1</v>
      </c>
      <c r="C3" s="7" t="str">
        <f>INDEX('Zonas Pagas Vigentes'!$B$2:$B$1048576,MATCH(B3,'Zonas Pagas Vigentes'!$D$2:$D$1048576,0))</f>
        <v>Activa</v>
      </c>
      <c r="D3" s="7" t="s">
        <v>833</v>
      </c>
      <c r="E3" s="7"/>
      <c r="F3" s="193" t="e">
        <f>VLOOKUP(B3,'Zonas Pagas Vigentes'!$D:$BC,66,FALSE)</f>
        <v>#REF!</v>
      </c>
      <c r="G3" s="193"/>
      <c r="H3" s="7"/>
      <c r="I3" s="7"/>
      <c r="J3" s="7"/>
      <c r="K3" s="7"/>
    </row>
    <row r="4" spans="1:11" x14ac:dyDescent="0.2">
      <c r="A4" s="34" t="s">
        <v>125</v>
      </c>
      <c r="B4" s="5">
        <v>2</v>
      </c>
      <c r="C4" s="7" t="str">
        <f>INDEX('Zonas Pagas Vigentes'!$B$2:$B$1048576,MATCH(B4,'Zonas Pagas Vigentes'!$D$2:$D$1048576,0))</f>
        <v>Activa</v>
      </c>
      <c r="D4" s="7" t="s">
        <v>833</v>
      </c>
      <c r="E4" s="7"/>
      <c r="F4" s="193" t="e">
        <f>VLOOKUP(B4,'Zonas Pagas Vigentes'!$D:$BC,66,FALSE)</f>
        <v>#REF!</v>
      </c>
      <c r="G4" s="193"/>
      <c r="H4" s="7"/>
      <c r="I4" s="7"/>
      <c r="J4" s="7"/>
      <c r="K4" s="7"/>
    </row>
    <row r="5" spans="1:11" x14ac:dyDescent="0.2">
      <c r="A5" s="34" t="s">
        <v>123</v>
      </c>
      <c r="B5" s="5">
        <v>3</v>
      </c>
      <c r="C5" s="7" t="str">
        <f>INDEX('Zonas Pagas Vigentes'!$B$2:$B$1048576,MATCH(B5,'Zonas Pagas Vigentes'!$D$2:$D$1048576,0))</f>
        <v>Activa</v>
      </c>
      <c r="D5" s="7" t="s">
        <v>832</v>
      </c>
      <c r="E5" s="7"/>
      <c r="F5" s="193" t="e">
        <f>VLOOKUP(B5,'Zonas Pagas Vigentes'!$D:$BC,66,FALSE)</f>
        <v>#REF!</v>
      </c>
      <c r="G5" s="193"/>
      <c r="H5" s="7"/>
      <c r="I5" s="7"/>
      <c r="J5" s="7"/>
      <c r="K5" s="7"/>
    </row>
    <row r="6" spans="1:11" x14ac:dyDescent="0.2">
      <c r="A6" s="7" t="s">
        <v>123</v>
      </c>
      <c r="B6" s="5">
        <v>4</v>
      </c>
      <c r="C6" s="7" t="str">
        <f>INDEX('Zonas Pagas Vigentes'!$B$2:$B$1048576,MATCH(B6,'Zonas Pagas Vigentes'!$D$2:$D$1048576,0))</f>
        <v>Eliminada</v>
      </c>
      <c r="D6" s="7" t="s">
        <v>826</v>
      </c>
      <c r="E6" s="7"/>
      <c r="F6" s="193" t="e">
        <f>VLOOKUP(B6,'Zonas Pagas Vigentes'!$D:$BC,66,FALSE)</f>
        <v>#REF!</v>
      </c>
      <c r="G6" s="193">
        <v>42454</v>
      </c>
      <c r="H6" s="7"/>
      <c r="I6" s="7"/>
      <c r="J6" s="7"/>
      <c r="K6" s="7"/>
    </row>
    <row r="7" spans="1:11" x14ac:dyDescent="0.2">
      <c r="A7" s="34" t="s">
        <v>123</v>
      </c>
      <c r="B7" s="5">
        <v>5</v>
      </c>
      <c r="C7" s="7" t="str">
        <f>INDEX('Zonas Pagas Vigentes'!$B$2:$B$1048576,MATCH(B7,'Zonas Pagas Vigentes'!$D$2:$D$1048576,0))</f>
        <v>Eliminada</v>
      </c>
      <c r="D7" s="7" t="s">
        <v>832</v>
      </c>
      <c r="E7" s="7" t="s">
        <v>2119</v>
      </c>
      <c r="F7" s="193" t="e">
        <f>VLOOKUP(B7,'Zonas Pagas Vigentes'!$D:$BC,66,FALSE)</f>
        <v>#REF!</v>
      </c>
      <c r="G7" s="193">
        <v>43343</v>
      </c>
      <c r="H7" s="7"/>
      <c r="I7" s="7"/>
      <c r="J7" s="7"/>
      <c r="K7" s="7"/>
    </row>
    <row r="8" spans="1:11" x14ac:dyDescent="0.2">
      <c r="A8" s="34" t="s">
        <v>123</v>
      </c>
      <c r="B8" s="5">
        <v>6</v>
      </c>
      <c r="C8" s="7" t="str">
        <f>INDEX('Zonas Pagas Vigentes'!$B$2:$B$1048576,MATCH(B8,'Zonas Pagas Vigentes'!$D$2:$D$1048576,0))</f>
        <v>Activa</v>
      </c>
      <c r="D8" s="7" t="s">
        <v>832</v>
      </c>
      <c r="E8" s="7"/>
      <c r="F8" s="193" t="e">
        <f>VLOOKUP(B8,'Zonas Pagas Vigentes'!$D:$BC,66,FALSE)</f>
        <v>#REF!</v>
      </c>
      <c r="G8" s="193"/>
      <c r="H8" s="7"/>
      <c r="I8" s="7"/>
      <c r="J8" s="7"/>
      <c r="K8" s="7"/>
    </row>
    <row r="9" spans="1:11" x14ac:dyDescent="0.2">
      <c r="A9" s="34" t="s">
        <v>123</v>
      </c>
      <c r="B9" s="5">
        <v>7</v>
      </c>
      <c r="C9" s="7" t="str">
        <f>INDEX('Zonas Pagas Vigentes'!$B$2:$B$1048576,MATCH(B9,'Zonas Pagas Vigentes'!$D$2:$D$1048576,0))</f>
        <v>Activa</v>
      </c>
      <c r="D9" s="7"/>
      <c r="E9" s="7"/>
      <c r="F9" s="193" t="e">
        <f>VLOOKUP(B9,'Zonas Pagas Vigentes'!$D:$BC,66,FALSE)</f>
        <v>#REF!</v>
      </c>
      <c r="G9" s="193"/>
      <c r="H9" s="7"/>
      <c r="I9" s="7"/>
      <c r="J9" s="7"/>
      <c r="K9" s="7"/>
    </row>
    <row r="10" spans="1:11" x14ac:dyDescent="0.2">
      <c r="A10" s="34" t="s">
        <v>125</v>
      </c>
      <c r="B10" s="5">
        <v>8</v>
      </c>
      <c r="C10" s="7" t="str">
        <f>INDEX('Zonas Pagas Vigentes'!$B$2:$B$1048576,MATCH(B10,'Zonas Pagas Vigentes'!$D$2:$D$1048576,0))</f>
        <v>Activa</v>
      </c>
      <c r="D10" s="7" t="s">
        <v>2282</v>
      </c>
      <c r="E10" s="7"/>
      <c r="F10" s="193" t="e">
        <f>VLOOKUP(B10,'Zonas Pagas Vigentes'!$D:$BC,66,FALSE)</f>
        <v>#REF!</v>
      </c>
      <c r="G10" s="193"/>
      <c r="H10" s="7"/>
      <c r="I10" s="7"/>
      <c r="J10" s="7"/>
      <c r="K10" s="7"/>
    </row>
    <row r="11" spans="1:11" x14ac:dyDescent="0.2">
      <c r="A11" s="34" t="s">
        <v>125</v>
      </c>
      <c r="B11" s="5">
        <v>9</v>
      </c>
      <c r="C11" s="7" t="str">
        <f>INDEX('Zonas Pagas Vigentes'!$B$2:$B$1048576,MATCH(B11,'Zonas Pagas Vigentes'!$D$2:$D$1048576,0))</f>
        <v>Eliminada</v>
      </c>
      <c r="D11" s="7" t="s">
        <v>832</v>
      </c>
      <c r="E11" s="7"/>
      <c r="F11" s="193" t="e">
        <f>VLOOKUP(B11,'Zonas Pagas Vigentes'!$D:$BC,66,FALSE)</f>
        <v>#REF!</v>
      </c>
      <c r="G11" s="193">
        <v>43410</v>
      </c>
      <c r="H11" s="7"/>
      <c r="I11" s="7"/>
      <c r="J11" s="7"/>
      <c r="K11" s="7"/>
    </row>
    <row r="12" spans="1:11" x14ac:dyDescent="0.2">
      <c r="A12" s="34" t="s">
        <v>123</v>
      </c>
      <c r="B12" s="5">
        <v>10</v>
      </c>
      <c r="C12" s="7" t="str">
        <f>INDEX('Zonas Pagas Vigentes'!$B$2:$B$1048576,MATCH(B12,'Zonas Pagas Vigentes'!$D$2:$D$1048576,0))</f>
        <v>Eliminada</v>
      </c>
      <c r="D12" s="7" t="s">
        <v>2125</v>
      </c>
      <c r="E12" s="7"/>
      <c r="F12" s="193" t="e">
        <f>VLOOKUP(B12,'Zonas Pagas Vigentes'!$D:$BC,66,FALSE)</f>
        <v>#REF!</v>
      </c>
      <c r="G12" s="193">
        <v>43312</v>
      </c>
      <c r="H12" s="7"/>
      <c r="I12" s="7"/>
      <c r="J12" s="7"/>
      <c r="K12" s="7"/>
    </row>
    <row r="13" spans="1:11" x14ac:dyDescent="0.2">
      <c r="A13" s="34" t="s">
        <v>123</v>
      </c>
      <c r="B13" s="5">
        <v>11</v>
      </c>
      <c r="C13" s="7" t="str">
        <f>INDEX('Zonas Pagas Vigentes'!$B$2:$B$1048576,MATCH(B13,'Zonas Pagas Vigentes'!$D$2:$D$1048576,0))</f>
        <v>Eliminada</v>
      </c>
      <c r="D13" s="7" t="s">
        <v>2126</v>
      </c>
      <c r="E13" s="7"/>
      <c r="F13" s="193" t="e">
        <f>VLOOKUP(B13,'Zonas Pagas Vigentes'!$D:$BC,66,FALSE)</f>
        <v>#REF!</v>
      </c>
      <c r="G13" s="193">
        <v>43312</v>
      </c>
      <c r="H13" s="7"/>
      <c r="I13" s="7"/>
      <c r="J13" s="7"/>
      <c r="K13" s="7"/>
    </row>
    <row r="14" spans="1:11" x14ac:dyDescent="0.2">
      <c r="A14" s="34" t="s">
        <v>125</v>
      </c>
      <c r="B14" s="5">
        <v>12</v>
      </c>
      <c r="C14" s="7" t="str">
        <f>INDEX('Zonas Pagas Vigentes'!$B$2:$B$1048576,MATCH(B14,'Zonas Pagas Vigentes'!$D$2:$D$1048576,0))</f>
        <v>Activa</v>
      </c>
      <c r="D14" s="7" t="s">
        <v>832</v>
      </c>
      <c r="E14" s="7"/>
      <c r="F14" s="193" t="e">
        <f>VLOOKUP(B14,'Zonas Pagas Vigentes'!$D:$BC,66,FALSE)</f>
        <v>#REF!</v>
      </c>
      <c r="G14" s="193"/>
      <c r="H14" s="7"/>
      <c r="I14" s="7"/>
      <c r="J14" s="7"/>
      <c r="K14" s="7"/>
    </row>
    <row r="15" spans="1:11" x14ac:dyDescent="0.2">
      <c r="A15" s="34" t="s">
        <v>123</v>
      </c>
      <c r="B15" s="5">
        <v>13</v>
      </c>
      <c r="C15" s="7" t="str">
        <f>INDEX('Zonas Pagas Vigentes'!$B$2:$B$1048576,MATCH(B15,'Zonas Pagas Vigentes'!$D$2:$D$1048576,0))</f>
        <v>Activa</v>
      </c>
      <c r="D15" s="7"/>
      <c r="E15" s="7"/>
      <c r="F15" s="193" t="e">
        <f>VLOOKUP(B15,'Zonas Pagas Vigentes'!$D:$BC,66,FALSE)</f>
        <v>#REF!</v>
      </c>
      <c r="G15" s="193"/>
      <c r="H15" s="7"/>
      <c r="I15" s="7"/>
      <c r="J15" s="7"/>
      <c r="K15" s="7"/>
    </row>
    <row r="16" spans="1:11" x14ac:dyDescent="0.2">
      <c r="A16" s="34" t="s">
        <v>123</v>
      </c>
      <c r="B16" s="5">
        <v>14</v>
      </c>
      <c r="C16" s="7" t="str">
        <f>INDEX('Zonas Pagas Vigentes'!$B$2:$B$1048576,MATCH(B16,'Zonas Pagas Vigentes'!$D$2:$D$1048576,0))</f>
        <v>Activa</v>
      </c>
      <c r="D16" s="7" t="s">
        <v>2085</v>
      </c>
      <c r="E16" s="7"/>
      <c r="F16" s="193" t="e">
        <f>VLOOKUP(B16,'Zonas Pagas Vigentes'!$D:$BC,66,FALSE)</f>
        <v>#REF!</v>
      </c>
      <c r="G16" s="193"/>
      <c r="H16" s="7"/>
      <c r="I16" s="7"/>
      <c r="J16" s="7"/>
      <c r="K16" s="7"/>
    </row>
    <row r="17" spans="1:11" x14ac:dyDescent="0.2">
      <c r="A17" s="34" t="s">
        <v>123</v>
      </c>
      <c r="B17" s="5">
        <v>15</v>
      </c>
      <c r="C17" s="7" t="str">
        <f>INDEX('Zonas Pagas Vigentes'!$B$2:$B$1048576,MATCH(B17,'Zonas Pagas Vigentes'!$D$2:$D$1048576,0))</f>
        <v>Activa</v>
      </c>
      <c r="D17" s="7" t="s">
        <v>832</v>
      </c>
      <c r="E17" s="7"/>
      <c r="F17" s="193" t="e">
        <f>VLOOKUP(B17,'Zonas Pagas Vigentes'!$D:$BC,66,FALSE)</f>
        <v>#REF!</v>
      </c>
      <c r="G17" s="193"/>
      <c r="H17" s="7"/>
      <c r="I17" s="7"/>
      <c r="J17" s="7"/>
      <c r="K17" s="7"/>
    </row>
    <row r="18" spans="1:11" x14ac:dyDescent="0.2">
      <c r="A18" s="34" t="s">
        <v>123</v>
      </c>
      <c r="B18" s="5">
        <v>16</v>
      </c>
      <c r="C18" s="7" t="str">
        <f>INDEX('Zonas Pagas Vigentes'!$B$2:$B$1048576,MATCH(B18,'Zonas Pagas Vigentes'!$D$2:$D$1048576,0))</f>
        <v>Eliminada</v>
      </c>
      <c r="D18" s="7" t="s">
        <v>822</v>
      </c>
      <c r="E18" s="7"/>
      <c r="F18" s="193" t="e">
        <f>VLOOKUP(B18,'Zonas Pagas Vigentes'!$D:$BC,66,FALSE)</f>
        <v>#REF!</v>
      </c>
      <c r="G18" s="193">
        <v>42422</v>
      </c>
      <c r="H18" s="7"/>
      <c r="I18" s="7"/>
      <c r="J18" s="7"/>
      <c r="K18" s="7"/>
    </row>
    <row r="19" spans="1:11" x14ac:dyDescent="0.2">
      <c r="A19" s="34" t="s">
        <v>125</v>
      </c>
      <c r="B19" s="5">
        <v>17</v>
      </c>
      <c r="C19" s="7" t="str">
        <f>INDEX('Zonas Pagas Vigentes'!$B$2:$B$1048576,MATCH(B19,'Zonas Pagas Vigentes'!$D$2:$D$1048576,0))</f>
        <v>Activa</v>
      </c>
      <c r="D19" s="7" t="s">
        <v>815</v>
      </c>
      <c r="E19" s="7"/>
      <c r="F19" s="193" t="e">
        <f>VLOOKUP(B19,'Zonas Pagas Vigentes'!$D:$BC,66,FALSE)</f>
        <v>#REF!</v>
      </c>
      <c r="G19" s="193"/>
      <c r="H19" s="7"/>
      <c r="I19" s="7"/>
      <c r="J19" s="7"/>
      <c r="K19" s="7"/>
    </row>
    <row r="20" spans="1:11" x14ac:dyDescent="0.2">
      <c r="A20" s="34" t="s">
        <v>123</v>
      </c>
      <c r="B20" s="5">
        <v>18</v>
      </c>
      <c r="C20" s="7" t="str">
        <f>INDEX('Zonas Pagas Vigentes'!$B$2:$B$1048576,MATCH(B20,'Zonas Pagas Vigentes'!$D$2:$D$1048576,0))</f>
        <v>Eliminada</v>
      </c>
      <c r="D20" s="7" t="s">
        <v>2139</v>
      </c>
      <c r="E20" s="7"/>
      <c r="F20" s="193" t="e">
        <f>VLOOKUP(B20,'Zonas Pagas Vigentes'!$D:$BC,66,FALSE)</f>
        <v>#REF!</v>
      </c>
      <c r="G20" s="193">
        <v>43312</v>
      </c>
      <c r="H20" s="7"/>
      <c r="I20" s="7"/>
      <c r="J20" s="7"/>
      <c r="K20" s="7"/>
    </row>
    <row r="21" spans="1:11" x14ac:dyDescent="0.2">
      <c r="A21" s="34" t="s">
        <v>123</v>
      </c>
      <c r="B21" s="5">
        <v>19</v>
      </c>
      <c r="C21" s="7" t="str">
        <f>INDEX('Zonas Pagas Vigentes'!$B$2:$B$1048576,MATCH(B21,'Zonas Pagas Vigentes'!$D$2:$D$1048576,0))</f>
        <v>Eliminada</v>
      </c>
      <c r="D21" s="7"/>
      <c r="E21" s="7"/>
      <c r="F21" s="193" t="e">
        <f>VLOOKUP(B21,'Zonas Pagas Vigentes'!$D:$BC,66,FALSE)</f>
        <v>#REF!</v>
      </c>
      <c r="G21" s="193"/>
      <c r="H21" s="7"/>
      <c r="I21" s="7"/>
      <c r="J21" s="7"/>
      <c r="K21" s="7"/>
    </row>
    <row r="22" spans="1:11" x14ac:dyDescent="0.2">
      <c r="A22" s="34" t="s">
        <v>123</v>
      </c>
      <c r="B22" s="5">
        <v>20</v>
      </c>
      <c r="C22" s="7" t="str">
        <f>INDEX('Zonas Pagas Vigentes'!$B$2:$B$1048576,MATCH(B22,'Zonas Pagas Vigentes'!$D$2:$D$1048576,0))</f>
        <v>Activa</v>
      </c>
      <c r="D22" s="7" t="s">
        <v>832</v>
      </c>
      <c r="E22" s="7"/>
      <c r="F22" s="193" t="e">
        <f>VLOOKUP(B22,'Zonas Pagas Vigentes'!$D:$BC,66,FALSE)</f>
        <v>#REF!</v>
      </c>
      <c r="G22" s="193"/>
      <c r="H22" s="7"/>
      <c r="I22" s="7"/>
      <c r="J22" s="7"/>
      <c r="K22" s="7"/>
    </row>
    <row r="23" spans="1:11" x14ac:dyDescent="0.2">
      <c r="A23" s="34" t="s">
        <v>125</v>
      </c>
      <c r="B23" s="5">
        <v>21</v>
      </c>
      <c r="C23" s="7" t="str">
        <f>INDEX('Zonas Pagas Vigentes'!$B$2:$B$1048576,MATCH(B23,'Zonas Pagas Vigentes'!$D$2:$D$1048576,0))</f>
        <v>Activa</v>
      </c>
      <c r="D23" s="7" t="s">
        <v>834</v>
      </c>
      <c r="E23" s="7"/>
      <c r="F23" s="193" t="e">
        <f>VLOOKUP(B23,'Zonas Pagas Vigentes'!$D:$BC,66,FALSE)</f>
        <v>#REF!</v>
      </c>
      <c r="G23" s="193"/>
      <c r="H23" s="7"/>
      <c r="I23" s="7"/>
      <c r="J23" s="7"/>
      <c r="K23" s="7"/>
    </row>
    <row r="24" spans="1:11" x14ac:dyDescent="0.2">
      <c r="A24" s="34" t="s">
        <v>123</v>
      </c>
      <c r="B24" s="5">
        <v>22</v>
      </c>
      <c r="C24" s="7" t="str">
        <f>INDEX('Zonas Pagas Vigentes'!$B$2:$B$1048576,MATCH(B24,'Zonas Pagas Vigentes'!$D$2:$D$1048576,0))</f>
        <v>Activa</v>
      </c>
      <c r="D24" s="7"/>
      <c r="E24" s="7"/>
      <c r="F24" s="193" t="e">
        <f>VLOOKUP(B24,'Zonas Pagas Vigentes'!$D:$BC,66,FALSE)</f>
        <v>#REF!</v>
      </c>
      <c r="G24" s="193"/>
      <c r="H24" s="7"/>
      <c r="I24" s="7"/>
      <c r="J24" s="7"/>
      <c r="K24" s="7"/>
    </row>
    <row r="25" spans="1:11" x14ac:dyDescent="0.2">
      <c r="A25" s="34" t="s">
        <v>123</v>
      </c>
      <c r="B25" s="5">
        <v>23</v>
      </c>
      <c r="C25" s="7" t="str">
        <f>INDEX('Zonas Pagas Vigentes'!$B$2:$B$1048576,MATCH(B25,'Zonas Pagas Vigentes'!$D$2:$D$1048576,0))</f>
        <v>Eliminada</v>
      </c>
      <c r="D25" s="7" t="s">
        <v>832</v>
      </c>
      <c r="E25" s="7"/>
      <c r="F25" s="193" t="e">
        <f>VLOOKUP(B25,'Zonas Pagas Vigentes'!$D:$BC,66,FALSE)</f>
        <v>#REF!</v>
      </c>
      <c r="G25" s="193"/>
      <c r="H25" s="7"/>
      <c r="I25" s="7"/>
      <c r="J25" s="7"/>
      <c r="K25" s="7"/>
    </row>
    <row r="26" spans="1:11" x14ac:dyDescent="0.2">
      <c r="A26" s="34" t="s">
        <v>123</v>
      </c>
      <c r="B26" s="5">
        <v>26</v>
      </c>
      <c r="C26" s="7" t="str">
        <f>INDEX('Zonas Pagas Vigentes'!$B$2:$B$1048576,MATCH(B26,'Zonas Pagas Vigentes'!$D$2:$D$1048576,0))</f>
        <v>Activa</v>
      </c>
      <c r="D26" s="7"/>
      <c r="E26" s="7"/>
      <c r="F26" s="193" t="e">
        <f>VLOOKUP(B26,'Zonas Pagas Vigentes'!$D:$BC,66,FALSE)</f>
        <v>#REF!</v>
      </c>
      <c r="G26" s="193"/>
      <c r="H26" s="7"/>
      <c r="I26" s="7"/>
      <c r="J26" s="7"/>
      <c r="K26" s="7"/>
    </row>
    <row r="27" spans="1:11" x14ac:dyDescent="0.2">
      <c r="A27" s="34" t="s">
        <v>123</v>
      </c>
      <c r="B27" s="5">
        <v>28</v>
      </c>
      <c r="C27" s="7" t="str">
        <f>INDEX('Zonas Pagas Vigentes'!$B$2:$B$1048576,MATCH(B27,'Zonas Pagas Vigentes'!$D$2:$D$1048576,0))</f>
        <v>Activa</v>
      </c>
      <c r="D27" s="7" t="s">
        <v>832</v>
      </c>
      <c r="E27" s="7"/>
      <c r="F27" s="193" t="e">
        <f>VLOOKUP(B27,'Zonas Pagas Vigentes'!$D:$BC,66,FALSE)</f>
        <v>#REF!</v>
      </c>
      <c r="G27" s="193"/>
      <c r="H27" s="7"/>
      <c r="I27" s="7"/>
      <c r="J27" s="7"/>
      <c r="K27" s="7"/>
    </row>
    <row r="28" spans="1:11" x14ac:dyDescent="0.2">
      <c r="A28" s="34" t="s">
        <v>125</v>
      </c>
      <c r="B28" s="5">
        <v>29</v>
      </c>
      <c r="C28" s="7" t="str">
        <f>INDEX('Zonas Pagas Vigentes'!$B$2:$B$1048576,MATCH(B28,'Zonas Pagas Vigentes'!$D$2:$D$1048576,0))</f>
        <v>Activa</v>
      </c>
      <c r="D28" s="7" t="s">
        <v>835</v>
      </c>
      <c r="E28" s="7"/>
      <c r="F28" s="193" t="e">
        <f>VLOOKUP(B28,'Zonas Pagas Vigentes'!$D:$BC,66,FALSE)</f>
        <v>#REF!</v>
      </c>
      <c r="G28" s="193"/>
      <c r="H28" s="7"/>
      <c r="I28" s="7"/>
      <c r="J28" s="7"/>
      <c r="K28" s="7"/>
    </row>
    <row r="29" spans="1:11" x14ac:dyDescent="0.2">
      <c r="A29" s="34" t="s">
        <v>123</v>
      </c>
      <c r="B29" s="5">
        <v>30</v>
      </c>
      <c r="C29" s="7" t="str">
        <f>INDEX('Zonas Pagas Vigentes'!$B$2:$B$1048576,MATCH(B29,'Zonas Pagas Vigentes'!$D$2:$D$1048576,0))</f>
        <v>Eliminada</v>
      </c>
      <c r="D29" s="7" t="s">
        <v>1656</v>
      </c>
      <c r="E29" s="7" t="s">
        <v>2119</v>
      </c>
      <c r="F29" s="193" t="e">
        <f>VLOOKUP(B29,'Zonas Pagas Vigentes'!$D:$BC,66,FALSE)</f>
        <v>#REF!</v>
      </c>
      <c r="G29" s="193">
        <v>43343</v>
      </c>
      <c r="H29" s="7"/>
      <c r="I29" s="7"/>
      <c r="J29" s="7"/>
      <c r="K29" s="7"/>
    </row>
    <row r="30" spans="1:11" x14ac:dyDescent="0.2">
      <c r="A30" s="34" t="s">
        <v>125</v>
      </c>
      <c r="B30" s="5">
        <v>31</v>
      </c>
      <c r="C30" s="7" t="str">
        <f>INDEX('Zonas Pagas Vigentes'!$B$2:$B$1048576,MATCH(B30,'Zonas Pagas Vigentes'!$D$2:$D$1048576,0))</f>
        <v>Activa</v>
      </c>
      <c r="D30" s="7" t="s">
        <v>832</v>
      </c>
      <c r="E30" s="7"/>
      <c r="F30" s="193" t="e">
        <f>VLOOKUP(B30,'Zonas Pagas Vigentes'!$D:$BC,66,FALSE)</f>
        <v>#REF!</v>
      </c>
      <c r="G30" s="193"/>
      <c r="H30" s="114">
        <v>43414</v>
      </c>
      <c r="I30" s="7"/>
      <c r="J30" s="114">
        <v>43415</v>
      </c>
      <c r="K30" s="7"/>
    </row>
    <row r="31" spans="1:11" x14ac:dyDescent="0.2">
      <c r="A31" s="34" t="s">
        <v>123</v>
      </c>
      <c r="B31" s="5">
        <v>32</v>
      </c>
      <c r="C31" s="7" t="str">
        <f>INDEX('Zonas Pagas Vigentes'!$B$2:$B$1048576,MATCH(B31,'Zonas Pagas Vigentes'!$D$2:$D$1048576,0))</f>
        <v>Activa</v>
      </c>
      <c r="D31" s="7" t="s">
        <v>2116</v>
      </c>
      <c r="E31" s="7"/>
      <c r="F31" s="193" t="e">
        <f>VLOOKUP(B31,'Zonas Pagas Vigentes'!$D:$BC,66,FALSE)</f>
        <v>#REF!</v>
      </c>
      <c r="G31" s="193"/>
      <c r="H31" s="7"/>
      <c r="I31" s="7"/>
      <c r="J31" s="7"/>
      <c r="K31" s="7"/>
    </row>
    <row r="32" spans="1:11" x14ac:dyDescent="0.2">
      <c r="A32" s="34" t="s">
        <v>123</v>
      </c>
      <c r="B32" s="5">
        <v>33</v>
      </c>
      <c r="C32" s="7" t="str">
        <f>INDEX('Zonas Pagas Vigentes'!$B$2:$B$1048576,MATCH(B32,'Zonas Pagas Vigentes'!$D$2:$D$1048576,0))</f>
        <v>Activa</v>
      </c>
      <c r="D32" s="7" t="s">
        <v>832</v>
      </c>
      <c r="E32" s="7"/>
      <c r="F32" s="193" t="e">
        <f>VLOOKUP(B32,'Zonas Pagas Vigentes'!$D:$BC,66,FALSE)</f>
        <v>#REF!</v>
      </c>
      <c r="G32" s="193"/>
      <c r="H32" s="7"/>
      <c r="I32" s="7"/>
      <c r="J32" s="7"/>
      <c r="K32" s="7"/>
    </row>
    <row r="33" spans="1:11" x14ac:dyDescent="0.2">
      <c r="A33" s="34" t="s">
        <v>123</v>
      </c>
      <c r="B33" s="5">
        <v>34</v>
      </c>
      <c r="C33" s="7" t="str">
        <f>INDEX('Zonas Pagas Vigentes'!$B$2:$B$1048576,MATCH(B33,'Zonas Pagas Vigentes'!$D$2:$D$1048576,0))</f>
        <v>Eliminada</v>
      </c>
      <c r="D33" s="7" t="s">
        <v>1657</v>
      </c>
      <c r="E33" s="7" t="s">
        <v>2119</v>
      </c>
      <c r="F33" s="193" t="e">
        <f>VLOOKUP(B33,'Zonas Pagas Vigentes'!$D:$BC,66,FALSE)</f>
        <v>#REF!</v>
      </c>
      <c r="G33" s="193">
        <v>43343</v>
      </c>
      <c r="H33" s="7"/>
      <c r="I33" s="7"/>
      <c r="J33" s="7"/>
      <c r="K33" s="7"/>
    </row>
    <row r="34" spans="1:11" x14ac:dyDescent="0.2">
      <c r="A34" s="34" t="s">
        <v>123</v>
      </c>
      <c r="B34" s="5">
        <v>35</v>
      </c>
      <c r="C34" s="7" t="str">
        <f>INDEX('Zonas Pagas Vigentes'!$B$2:$B$1048576,MATCH(B34,'Zonas Pagas Vigentes'!$D$2:$D$1048576,0))</f>
        <v>Activa</v>
      </c>
      <c r="D34" s="7" t="s">
        <v>832</v>
      </c>
      <c r="E34" s="7"/>
      <c r="F34" s="193" t="e">
        <f>VLOOKUP(B34,'Zonas Pagas Vigentes'!$D:$BC,66,FALSE)</f>
        <v>#REF!</v>
      </c>
      <c r="G34" s="193"/>
      <c r="H34" s="7"/>
      <c r="I34" s="7"/>
      <c r="J34" s="7"/>
      <c r="K34" s="7"/>
    </row>
    <row r="35" spans="1:11" x14ac:dyDescent="0.2">
      <c r="A35" s="34" t="s">
        <v>125</v>
      </c>
      <c r="B35" s="5">
        <v>36</v>
      </c>
      <c r="C35" s="7" t="str">
        <f>INDEX('Zonas Pagas Vigentes'!$B$2:$B$1048576,MATCH(B35,'Zonas Pagas Vigentes'!$D$2:$D$1048576,0))</f>
        <v>Activa</v>
      </c>
      <c r="D35" s="7" t="s">
        <v>1658</v>
      </c>
      <c r="E35" s="7"/>
      <c r="F35" s="193" t="e">
        <f>VLOOKUP(B35,'Zonas Pagas Vigentes'!$D:$BC,66,FALSE)</f>
        <v>#REF!</v>
      </c>
      <c r="G35" s="193"/>
      <c r="H35" s="7"/>
      <c r="I35" s="7"/>
      <c r="J35" s="7"/>
      <c r="K35" s="7"/>
    </row>
    <row r="36" spans="1:11" x14ac:dyDescent="0.2">
      <c r="A36" s="34" t="s">
        <v>125</v>
      </c>
      <c r="B36" s="5">
        <v>38</v>
      </c>
      <c r="C36" s="7" t="str">
        <f>INDEX('Zonas Pagas Vigentes'!$B$2:$B$1048576,MATCH(B36,'Zonas Pagas Vigentes'!$D$2:$D$1048576,0))</f>
        <v>Eliminada</v>
      </c>
      <c r="D36" s="7" t="s">
        <v>836</v>
      </c>
      <c r="E36" s="7" t="s">
        <v>2119</v>
      </c>
      <c r="F36" s="193" t="e">
        <f>VLOOKUP(B36,'Zonas Pagas Vigentes'!$D:$BC,66,FALSE)</f>
        <v>#REF!</v>
      </c>
      <c r="G36" s="193">
        <v>43343</v>
      </c>
      <c r="H36" s="7"/>
      <c r="I36" s="7"/>
      <c r="J36" s="7"/>
      <c r="K36" s="7"/>
    </row>
    <row r="37" spans="1:11" x14ac:dyDescent="0.2">
      <c r="A37" s="7" t="s">
        <v>123</v>
      </c>
      <c r="B37" s="5">
        <v>40</v>
      </c>
      <c r="C37" s="7" t="str">
        <f>INDEX('Zonas Pagas Vigentes'!$B$2:$B$1048576,MATCH(B37,'Zonas Pagas Vigentes'!$D$2:$D$1048576,0))</f>
        <v>Eliminada</v>
      </c>
      <c r="D37" s="7" t="s">
        <v>826</v>
      </c>
      <c r="E37" s="7"/>
      <c r="F37" s="193" t="e">
        <f>VLOOKUP(B37,'Zonas Pagas Vigentes'!$D:$BC,66,FALSE)</f>
        <v>#REF!</v>
      </c>
      <c r="G37" s="193">
        <v>42454</v>
      </c>
      <c r="H37" s="7"/>
      <c r="I37" s="7"/>
      <c r="J37" s="7"/>
      <c r="K37" s="7"/>
    </row>
    <row r="38" spans="1:11" x14ac:dyDescent="0.2">
      <c r="A38" s="34" t="s">
        <v>123</v>
      </c>
      <c r="B38" s="5">
        <v>41</v>
      </c>
      <c r="C38" s="7" t="str">
        <f>INDEX('Zonas Pagas Vigentes'!$B$2:$B$1048576,MATCH(B38,'Zonas Pagas Vigentes'!$D$2:$D$1048576,0))</f>
        <v>Eliminada</v>
      </c>
      <c r="D38" s="7" t="s">
        <v>2226</v>
      </c>
      <c r="E38" s="7"/>
      <c r="F38" s="193" t="e">
        <f>VLOOKUP(B38,'Zonas Pagas Vigentes'!$D:$BC,66,FALSE)</f>
        <v>#REF!</v>
      </c>
      <c r="G38" s="193">
        <v>43312</v>
      </c>
      <c r="H38" s="7"/>
      <c r="I38" s="7"/>
      <c r="J38" s="7"/>
      <c r="K38" s="7"/>
    </row>
    <row r="39" spans="1:11" x14ac:dyDescent="0.2">
      <c r="A39" s="34" t="s">
        <v>123</v>
      </c>
      <c r="B39" s="5">
        <v>43</v>
      </c>
      <c r="C39" s="7" t="str">
        <f>INDEX('Zonas Pagas Vigentes'!$B$2:$B$1048576,MATCH(B39,'Zonas Pagas Vigentes'!$D$2:$D$1048576,0))</f>
        <v>Eliminada</v>
      </c>
      <c r="D39" s="7" t="s">
        <v>822</v>
      </c>
      <c r="E39" s="7"/>
      <c r="F39" s="193" t="e">
        <f>VLOOKUP(B39,'Zonas Pagas Vigentes'!$D:$BC,66,FALSE)</f>
        <v>#REF!</v>
      </c>
      <c r="G39" s="193">
        <v>42422</v>
      </c>
      <c r="H39" s="7"/>
      <c r="I39" s="7"/>
      <c r="J39" s="7"/>
      <c r="K39" s="7"/>
    </row>
    <row r="40" spans="1:11" x14ac:dyDescent="0.2">
      <c r="A40" s="34" t="s">
        <v>123</v>
      </c>
      <c r="B40" s="5">
        <v>44</v>
      </c>
      <c r="C40" s="7" t="str">
        <f>INDEX('Zonas Pagas Vigentes'!$B$2:$B$1048576,MATCH(B40,'Zonas Pagas Vigentes'!$D$2:$D$1048576,0))</f>
        <v>Activa</v>
      </c>
      <c r="D40" s="7"/>
      <c r="E40" s="7"/>
      <c r="F40" s="193" t="e">
        <f>VLOOKUP(B40,'Zonas Pagas Vigentes'!$D:$BC,66,FALSE)</f>
        <v>#REF!</v>
      </c>
      <c r="G40" s="193"/>
      <c r="H40" s="7"/>
      <c r="I40" s="7"/>
      <c r="J40" s="7"/>
      <c r="K40" s="7"/>
    </row>
    <row r="41" spans="1:11" x14ac:dyDescent="0.2">
      <c r="A41" s="34" t="s">
        <v>123</v>
      </c>
      <c r="B41" s="5">
        <v>45</v>
      </c>
      <c r="C41" s="7" t="str">
        <f>INDEX('Zonas Pagas Vigentes'!$B$2:$B$1048576,MATCH(B41,'Zonas Pagas Vigentes'!$D$2:$D$1048576,0))</f>
        <v>Activa</v>
      </c>
      <c r="D41" s="7"/>
      <c r="E41" s="7"/>
      <c r="F41" s="193" t="e">
        <f>VLOOKUP(B41,'Zonas Pagas Vigentes'!$D:$BC,66,FALSE)</f>
        <v>#REF!</v>
      </c>
      <c r="G41" s="193"/>
      <c r="H41" s="7"/>
      <c r="I41" s="7"/>
      <c r="J41" s="7"/>
      <c r="K41" s="7"/>
    </row>
    <row r="42" spans="1:11" x14ac:dyDescent="0.2">
      <c r="A42" s="34" t="s">
        <v>123</v>
      </c>
      <c r="B42" s="5">
        <v>47</v>
      </c>
      <c r="C42" s="7" t="str">
        <f>INDEX('Zonas Pagas Vigentes'!$B$2:$B$1048576,MATCH(B42,'Zonas Pagas Vigentes'!$D$2:$D$1048576,0))</f>
        <v>Activa</v>
      </c>
      <c r="D42" s="7"/>
      <c r="E42" s="7"/>
      <c r="F42" s="193" t="e">
        <f>VLOOKUP(B42,'Zonas Pagas Vigentes'!$D:$BC,66,FALSE)</f>
        <v>#REF!</v>
      </c>
      <c r="G42" s="193"/>
      <c r="H42" s="7"/>
      <c r="I42" s="7"/>
      <c r="J42" s="7"/>
      <c r="K42" s="7"/>
    </row>
    <row r="43" spans="1:11" x14ac:dyDescent="0.2">
      <c r="A43" s="34" t="s">
        <v>123</v>
      </c>
      <c r="B43" s="5">
        <v>48</v>
      </c>
      <c r="C43" s="7" t="str">
        <f>INDEX('Zonas Pagas Vigentes'!$B$2:$B$1048576,MATCH(B43,'Zonas Pagas Vigentes'!$D$2:$D$1048576,0))</f>
        <v>Eliminada</v>
      </c>
      <c r="D43" s="7" t="s">
        <v>1659</v>
      </c>
      <c r="E43" s="7" t="s">
        <v>2119</v>
      </c>
      <c r="F43" s="193" t="e">
        <f>VLOOKUP(B43,'Zonas Pagas Vigentes'!$D:$BC,66,FALSE)</f>
        <v>#REF!</v>
      </c>
      <c r="G43" s="193">
        <v>43343</v>
      </c>
      <c r="H43" s="7"/>
      <c r="I43" s="7"/>
      <c r="J43" s="7"/>
      <c r="K43" s="7"/>
    </row>
    <row r="44" spans="1:11" x14ac:dyDescent="0.2">
      <c r="A44" s="34" t="s">
        <v>125</v>
      </c>
      <c r="B44" s="5">
        <v>49</v>
      </c>
      <c r="C44" s="7" t="str">
        <f>INDEX('Zonas Pagas Vigentes'!$B$2:$B$1048576,MATCH(B44,'Zonas Pagas Vigentes'!$D$2:$D$1048576,0))</f>
        <v>Activa</v>
      </c>
      <c r="D44" s="7" t="s">
        <v>837</v>
      </c>
      <c r="E44" s="7"/>
      <c r="F44" s="193" t="e">
        <f>VLOOKUP(B44,'Zonas Pagas Vigentes'!$D:$BC,66,FALSE)</f>
        <v>#REF!</v>
      </c>
      <c r="G44" s="193"/>
      <c r="H44" s="7"/>
      <c r="I44" s="7"/>
      <c r="J44" s="7"/>
      <c r="K44" s="7"/>
    </row>
    <row r="45" spans="1:11" x14ac:dyDescent="0.2">
      <c r="A45" s="34" t="s">
        <v>123</v>
      </c>
      <c r="B45" s="5">
        <v>51</v>
      </c>
      <c r="C45" s="7" t="str">
        <f>INDEX('Zonas Pagas Vigentes'!$B$2:$B$1048576,MATCH(B45,'Zonas Pagas Vigentes'!$D$2:$D$1048576,0))</f>
        <v>Eliminada</v>
      </c>
      <c r="D45" s="7" t="s">
        <v>822</v>
      </c>
      <c r="E45" s="7"/>
      <c r="F45" s="193" t="e">
        <f>VLOOKUP(B45,'Zonas Pagas Vigentes'!$D:$BC,66,FALSE)</f>
        <v>#REF!</v>
      </c>
      <c r="G45" s="193">
        <v>42422</v>
      </c>
      <c r="H45" s="7"/>
      <c r="I45" s="7"/>
      <c r="J45" s="7"/>
      <c r="K45" s="7"/>
    </row>
    <row r="46" spans="1:11" x14ac:dyDescent="0.2">
      <c r="A46" s="34" t="s">
        <v>123</v>
      </c>
      <c r="B46" s="5">
        <v>52</v>
      </c>
      <c r="C46" s="7" t="str">
        <f>INDEX('Zonas Pagas Vigentes'!$B$2:$B$1048576,MATCH(B46,'Zonas Pagas Vigentes'!$D$2:$D$1048576,0))</f>
        <v>Eliminada</v>
      </c>
      <c r="D46" s="7" t="s">
        <v>2134</v>
      </c>
      <c r="E46" s="7"/>
      <c r="F46" s="193" t="e">
        <f>VLOOKUP(B46,'Zonas Pagas Vigentes'!$D:$BC,66,FALSE)</f>
        <v>#REF!</v>
      </c>
      <c r="G46" s="193">
        <v>43312</v>
      </c>
      <c r="H46" s="7"/>
      <c r="I46" s="7"/>
      <c r="J46" s="7"/>
      <c r="K46" s="7"/>
    </row>
    <row r="47" spans="1:11" x14ac:dyDescent="0.2">
      <c r="A47" s="34" t="s">
        <v>123</v>
      </c>
      <c r="B47" s="5">
        <v>53</v>
      </c>
      <c r="C47" s="7" t="str">
        <f>INDEX('Zonas Pagas Vigentes'!$B$2:$B$1048576,MATCH(B47,'Zonas Pagas Vigentes'!$D$2:$D$1048576,0))</f>
        <v>Eliminada</v>
      </c>
      <c r="D47" s="7" t="s">
        <v>1161</v>
      </c>
      <c r="E47" s="7"/>
      <c r="F47" s="193" t="e">
        <f>VLOOKUP(B47,'Zonas Pagas Vigentes'!$D:$BC,66,FALSE)</f>
        <v>#REF!</v>
      </c>
      <c r="G47" s="193">
        <v>42552</v>
      </c>
      <c r="H47" s="7"/>
      <c r="I47" s="7"/>
      <c r="J47" s="7"/>
      <c r="K47" s="7"/>
    </row>
    <row r="48" spans="1:11" x14ac:dyDescent="0.2">
      <c r="A48" s="34" t="s">
        <v>123</v>
      </c>
      <c r="B48" s="5">
        <v>54</v>
      </c>
      <c r="C48" s="7" t="str">
        <f>INDEX('Zonas Pagas Vigentes'!$B$2:$B$1048576,MATCH(B48,'Zonas Pagas Vigentes'!$D$2:$D$1048576,0))</f>
        <v>Activa</v>
      </c>
      <c r="D48" s="7" t="s">
        <v>2233</v>
      </c>
      <c r="E48" s="7"/>
      <c r="F48" s="193" t="e">
        <f>VLOOKUP(B48,'Zonas Pagas Vigentes'!$D:$BC,66,FALSE)</f>
        <v>#REF!</v>
      </c>
      <c r="G48" s="193"/>
      <c r="H48" s="7"/>
      <c r="I48" s="7"/>
      <c r="J48" s="7"/>
      <c r="K48" s="7"/>
    </row>
    <row r="49" spans="1:11" x14ac:dyDescent="0.2">
      <c r="A49" s="34" t="s">
        <v>123</v>
      </c>
      <c r="B49" s="5">
        <v>55</v>
      </c>
      <c r="C49" s="7" t="str">
        <f>INDEX('Zonas Pagas Vigentes'!$B$2:$B$1048576,MATCH(B49,'Zonas Pagas Vigentes'!$D$2:$D$1048576,0))</f>
        <v>Activa</v>
      </c>
      <c r="D49" s="7" t="s">
        <v>832</v>
      </c>
      <c r="E49" s="7"/>
      <c r="F49" s="193" t="e">
        <f>VLOOKUP(B49,'Zonas Pagas Vigentes'!$D:$BC,66,FALSE)</f>
        <v>#REF!</v>
      </c>
      <c r="G49" s="193"/>
      <c r="H49" s="7"/>
      <c r="I49" s="7"/>
      <c r="J49" s="7"/>
      <c r="K49" s="7"/>
    </row>
    <row r="50" spans="1:11" x14ac:dyDescent="0.2">
      <c r="A50" s="34" t="s">
        <v>123</v>
      </c>
      <c r="B50" s="5">
        <v>56</v>
      </c>
      <c r="C50" s="7" t="str">
        <f>INDEX('Zonas Pagas Vigentes'!$B$2:$B$1048576,MATCH(B50,'Zonas Pagas Vigentes'!$D$2:$D$1048576,0))</f>
        <v>Eliminada</v>
      </c>
      <c r="D50" s="7" t="s">
        <v>1161</v>
      </c>
      <c r="E50" s="7"/>
      <c r="F50" s="193" t="e">
        <f>VLOOKUP(B50,'Zonas Pagas Vigentes'!$D:$BC,66,FALSE)</f>
        <v>#REF!</v>
      </c>
      <c r="G50" s="193">
        <v>42552</v>
      </c>
      <c r="H50" s="7"/>
      <c r="I50" s="7"/>
      <c r="J50" s="7"/>
      <c r="K50" s="7"/>
    </row>
    <row r="51" spans="1:11" x14ac:dyDescent="0.2">
      <c r="A51" s="34" t="s">
        <v>123</v>
      </c>
      <c r="B51" s="5">
        <v>57</v>
      </c>
      <c r="C51" s="7" t="str">
        <f>INDEX('Zonas Pagas Vigentes'!$B$2:$B$1048576,MATCH(B51,'Zonas Pagas Vigentes'!$D$2:$D$1048576,0))</f>
        <v>Eliminada</v>
      </c>
      <c r="D51" s="7" t="s">
        <v>2127</v>
      </c>
      <c r="E51" s="7"/>
      <c r="F51" s="193" t="e">
        <f>VLOOKUP(B51,'Zonas Pagas Vigentes'!$D:$BC,66,FALSE)</f>
        <v>#REF!</v>
      </c>
      <c r="G51" s="193">
        <v>43312</v>
      </c>
      <c r="H51" s="7"/>
      <c r="I51" s="7"/>
      <c r="J51" s="7"/>
      <c r="K51" s="7"/>
    </row>
    <row r="52" spans="1:11" x14ac:dyDescent="0.2">
      <c r="A52" s="34" t="s">
        <v>123</v>
      </c>
      <c r="B52" s="5">
        <v>58</v>
      </c>
      <c r="C52" s="7" t="str">
        <f>INDEX('Zonas Pagas Vigentes'!$B$2:$B$1048576,MATCH(B52,'Zonas Pagas Vigentes'!$D$2:$D$1048576,0))</f>
        <v>Eliminada</v>
      </c>
      <c r="D52" s="7" t="s">
        <v>1161</v>
      </c>
      <c r="E52" s="7"/>
      <c r="F52" s="193" t="e">
        <f>VLOOKUP(B52,'Zonas Pagas Vigentes'!$D:$BC,66,FALSE)</f>
        <v>#REF!</v>
      </c>
      <c r="G52" s="193">
        <v>42522</v>
      </c>
      <c r="H52" s="7"/>
      <c r="I52" s="7"/>
      <c r="J52" s="7"/>
      <c r="K52" s="7"/>
    </row>
    <row r="53" spans="1:11" x14ac:dyDescent="0.2">
      <c r="A53" s="34" t="s">
        <v>123</v>
      </c>
      <c r="B53" s="5">
        <v>59</v>
      </c>
      <c r="C53" s="7" t="str">
        <f>INDEX('Zonas Pagas Vigentes'!$B$2:$B$1048576,MATCH(B53,'Zonas Pagas Vigentes'!$D$2:$D$1048576,0))</f>
        <v>Activa</v>
      </c>
      <c r="D53" s="7"/>
      <c r="E53" s="7"/>
      <c r="F53" s="193" t="e">
        <f>VLOOKUP(B53,'Zonas Pagas Vigentes'!$D:$BC,66,FALSE)</f>
        <v>#REF!</v>
      </c>
      <c r="G53" s="193"/>
      <c r="H53" s="7"/>
      <c r="I53" s="7"/>
      <c r="J53" s="7"/>
      <c r="K53" s="7"/>
    </row>
    <row r="54" spans="1:11" x14ac:dyDescent="0.2">
      <c r="A54" s="34" t="s">
        <v>123</v>
      </c>
      <c r="B54" s="5">
        <v>60</v>
      </c>
      <c r="C54" s="7" t="str">
        <f>INDEX('Zonas Pagas Vigentes'!$B$2:$B$1048576,MATCH(B54,'Zonas Pagas Vigentes'!$D$2:$D$1048576,0))</f>
        <v>Activa</v>
      </c>
      <c r="D54" s="7" t="s">
        <v>832</v>
      </c>
      <c r="E54" s="7"/>
      <c r="F54" s="193" t="e">
        <f>VLOOKUP(B54,'Zonas Pagas Vigentes'!$D:$BC,66,FALSE)</f>
        <v>#REF!</v>
      </c>
      <c r="G54" s="193"/>
      <c r="H54" s="7"/>
      <c r="I54" s="7"/>
      <c r="J54" s="7"/>
      <c r="K54" s="7"/>
    </row>
    <row r="55" spans="1:11" x14ac:dyDescent="0.2">
      <c r="A55" s="34" t="s">
        <v>123</v>
      </c>
      <c r="B55" s="5">
        <v>61</v>
      </c>
      <c r="C55" s="7" t="str">
        <f>INDEX('Zonas Pagas Vigentes'!$B$2:$B$1048576,MATCH(B55,'Zonas Pagas Vigentes'!$D$2:$D$1048576,0))</f>
        <v>Eliminada</v>
      </c>
      <c r="D55" s="7" t="s">
        <v>2135</v>
      </c>
      <c r="E55" s="7"/>
      <c r="F55" s="193" t="e">
        <f>VLOOKUP(B55,'Zonas Pagas Vigentes'!$D:$BC,66,FALSE)</f>
        <v>#REF!</v>
      </c>
      <c r="G55" s="193">
        <v>43312</v>
      </c>
      <c r="H55" s="7"/>
      <c r="I55" s="7"/>
      <c r="J55" s="7"/>
      <c r="K55" s="7"/>
    </row>
    <row r="56" spans="1:11" x14ac:dyDescent="0.2">
      <c r="A56" s="34" t="s">
        <v>123</v>
      </c>
      <c r="B56" s="5">
        <v>62</v>
      </c>
      <c r="C56" s="7" t="str">
        <f>INDEX('Zonas Pagas Vigentes'!$B$2:$B$1048576,MATCH(B56,'Zonas Pagas Vigentes'!$D$2:$D$1048576,0))</f>
        <v>Eliminada</v>
      </c>
      <c r="D56" s="7" t="s">
        <v>822</v>
      </c>
      <c r="E56" s="7"/>
      <c r="F56" s="193" t="e">
        <f>VLOOKUP(B56,'Zonas Pagas Vigentes'!$D:$BC,66,FALSE)</f>
        <v>#REF!</v>
      </c>
      <c r="G56" s="193">
        <v>42422</v>
      </c>
      <c r="H56" s="7"/>
      <c r="I56" s="7"/>
      <c r="J56" s="7"/>
      <c r="K56" s="7"/>
    </row>
    <row r="57" spans="1:11" x14ac:dyDescent="0.2">
      <c r="A57" s="34" t="s">
        <v>123</v>
      </c>
      <c r="B57" s="34">
        <v>63</v>
      </c>
      <c r="C57" s="7" t="str">
        <f>INDEX('Zonas Pagas Vigentes'!$B$2:$B$1048576,MATCH(B57,'Zonas Pagas Vigentes'!$D$2:$D$1048576,0))</f>
        <v>Eliminada</v>
      </c>
      <c r="D57" s="7" t="s">
        <v>826</v>
      </c>
      <c r="E57" s="7"/>
      <c r="F57" s="193" t="e">
        <f>VLOOKUP(B57,'Zonas Pagas Vigentes'!$D:$BC,66,FALSE)</f>
        <v>#REF!</v>
      </c>
      <c r="G57" s="193">
        <v>42454</v>
      </c>
      <c r="H57" s="7"/>
      <c r="I57" s="7"/>
      <c r="J57" s="7"/>
      <c r="K57" s="7"/>
    </row>
    <row r="58" spans="1:11" x14ac:dyDescent="0.2">
      <c r="A58" s="34" t="s">
        <v>123</v>
      </c>
      <c r="B58" s="5">
        <v>64</v>
      </c>
      <c r="C58" s="7" t="str">
        <f>INDEX('Zonas Pagas Vigentes'!$B$2:$B$1048576,MATCH(B58,'Zonas Pagas Vigentes'!$D$2:$D$1048576,0))</f>
        <v>Eliminada</v>
      </c>
      <c r="D58" s="7" t="s">
        <v>822</v>
      </c>
      <c r="E58" s="7"/>
      <c r="F58" s="193" t="e">
        <f>VLOOKUP(B58,'Zonas Pagas Vigentes'!$D:$BC,66,FALSE)</f>
        <v>#REF!</v>
      </c>
      <c r="G58" s="193">
        <v>42422</v>
      </c>
      <c r="H58" s="7"/>
      <c r="I58" s="7"/>
      <c r="J58" s="7"/>
      <c r="K58" s="7"/>
    </row>
    <row r="59" spans="1:11" x14ac:dyDescent="0.2">
      <c r="A59" s="34" t="s">
        <v>123</v>
      </c>
      <c r="B59" s="5">
        <v>65</v>
      </c>
      <c r="C59" s="7" t="str">
        <f>INDEX('Zonas Pagas Vigentes'!$B$2:$B$1048576,MATCH(B59,'Zonas Pagas Vigentes'!$D$2:$D$1048576,0))</f>
        <v>Eliminada</v>
      </c>
      <c r="D59" s="5" t="s">
        <v>807</v>
      </c>
      <c r="E59" s="5"/>
      <c r="F59" s="193" t="e">
        <f>VLOOKUP(B59,'Zonas Pagas Vigentes'!$D:$BC,66,FALSE)</f>
        <v>#REF!</v>
      </c>
      <c r="G59" s="193">
        <v>42339</v>
      </c>
      <c r="H59" s="7"/>
      <c r="I59" s="7"/>
      <c r="J59" s="7"/>
      <c r="K59" s="7"/>
    </row>
    <row r="60" spans="1:11" x14ac:dyDescent="0.2">
      <c r="A60" s="34" t="s">
        <v>123</v>
      </c>
      <c r="B60" s="5">
        <v>66</v>
      </c>
      <c r="C60" s="7" t="str">
        <f>INDEX('Zonas Pagas Vigentes'!$B$2:$B$1048576,MATCH(B60,'Zonas Pagas Vigentes'!$D$2:$D$1048576,0))</f>
        <v>Activa</v>
      </c>
      <c r="D60" s="7" t="s">
        <v>832</v>
      </c>
      <c r="E60" s="7"/>
      <c r="F60" s="193" t="e">
        <f>VLOOKUP(B60,'Zonas Pagas Vigentes'!$D:$BC,66,FALSE)</f>
        <v>#REF!</v>
      </c>
      <c r="G60" s="193"/>
      <c r="H60" s="7"/>
      <c r="I60" s="7"/>
      <c r="J60" s="7"/>
      <c r="K60" s="7"/>
    </row>
    <row r="61" spans="1:11" x14ac:dyDescent="0.2">
      <c r="A61" s="34" t="s">
        <v>123</v>
      </c>
      <c r="B61" s="5">
        <v>67</v>
      </c>
      <c r="C61" s="7" t="str">
        <f>INDEX('Zonas Pagas Vigentes'!$B$2:$B$1048576,MATCH(B61,'Zonas Pagas Vigentes'!$D$2:$D$1048576,0))</f>
        <v>Eliminada</v>
      </c>
      <c r="D61" s="7" t="s">
        <v>1161</v>
      </c>
      <c r="E61" s="7"/>
      <c r="F61" s="193" t="e">
        <f>VLOOKUP(B61,'Zonas Pagas Vigentes'!$D:$BC,66,FALSE)</f>
        <v>#REF!</v>
      </c>
      <c r="G61" s="193">
        <v>42552</v>
      </c>
      <c r="H61" s="7"/>
      <c r="I61" s="7"/>
      <c r="J61" s="7"/>
      <c r="K61" s="7"/>
    </row>
    <row r="62" spans="1:11" x14ac:dyDescent="0.2">
      <c r="A62" s="34" t="s">
        <v>123</v>
      </c>
      <c r="B62" s="34">
        <v>68</v>
      </c>
      <c r="C62" s="7" t="str">
        <f>INDEX('Zonas Pagas Vigentes'!$B$2:$B$1048576,MATCH(B62,'Zonas Pagas Vigentes'!$D$2:$D$1048576,0))</f>
        <v>Eliminada</v>
      </c>
      <c r="D62" s="7" t="s">
        <v>826</v>
      </c>
      <c r="E62" s="7"/>
      <c r="F62" s="193" t="e">
        <f>VLOOKUP(B62,'Zonas Pagas Vigentes'!$D:$BC,66,FALSE)</f>
        <v>#REF!</v>
      </c>
      <c r="G62" s="193">
        <v>42454</v>
      </c>
      <c r="H62" s="7"/>
      <c r="I62" s="7"/>
      <c r="J62" s="7"/>
      <c r="K62" s="7"/>
    </row>
    <row r="63" spans="1:11" x14ac:dyDescent="0.2">
      <c r="A63" s="34" t="s">
        <v>123</v>
      </c>
      <c r="B63" s="5">
        <v>69</v>
      </c>
      <c r="C63" s="7" t="str">
        <f>INDEX('Zonas Pagas Vigentes'!$B$2:$B$1048576,MATCH(B63,'Zonas Pagas Vigentes'!$D$2:$D$1048576,0))</f>
        <v>Eliminada</v>
      </c>
      <c r="D63" s="7" t="s">
        <v>831</v>
      </c>
      <c r="E63" s="7"/>
      <c r="F63" s="193" t="e">
        <f>VLOOKUP(B63,'Zonas Pagas Vigentes'!$D:$BC,66,FALSE)</f>
        <v>#REF!</v>
      </c>
      <c r="G63" s="193">
        <v>42522</v>
      </c>
      <c r="H63" s="7"/>
      <c r="I63" s="7"/>
      <c r="J63" s="7"/>
      <c r="K63" s="7"/>
    </row>
    <row r="64" spans="1:11" x14ac:dyDescent="0.2">
      <c r="A64" s="34" t="s">
        <v>123</v>
      </c>
      <c r="B64" s="5">
        <v>70</v>
      </c>
      <c r="C64" s="7" t="str">
        <f>INDEX('Zonas Pagas Vigentes'!$B$2:$B$1048576,MATCH(B64,'Zonas Pagas Vigentes'!$D$2:$D$1048576,0))</f>
        <v>Eliminada</v>
      </c>
      <c r="D64" s="7" t="s">
        <v>1659</v>
      </c>
      <c r="E64" s="7"/>
      <c r="F64" s="193" t="e">
        <f>VLOOKUP(B64,'Zonas Pagas Vigentes'!$D:$BC,66,FALSE)</f>
        <v>#REF!</v>
      </c>
      <c r="G64" s="193"/>
      <c r="H64" s="7"/>
      <c r="I64" s="7"/>
      <c r="J64" s="7"/>
      <c r="K64" s="7"/>
    </row>
    <row r="65" spans="1:11" x14ac:dyDescent="0.2">
      <c r="A65" s="34" t="s">
        <v>813</v>
      </c>
      <c r="B65" s="5">
        <v>71</v>
      </c>
      <c r="C65" s="7" t="str">
        <f>INDEX('Zonas Pagas Vigentes'!$B$2:$B$1048576,MATCH(B65,'Zonas Pagas Vigentes'!$D$2:$D$1048576,0))</f>
        <v>Eliminada</v>
      </c>
      <c r="D65" s="37" t="s">
        <v>806</v>
      </c>
      <c r="E65" s="37"/>
      <c r="F65" s="193" t="e">
        <f>VLOOKUP(B65,'Zonas Pagas Vigentes'!$D:$BC,66,FALSE)</f>
        <v>#REF!</v>
      </c>
      <c r="G65" s="193">
        <v>40686</v>
      </c>
      <c r="H65" s="7"/>
      <c r="I65" s="7"/>
      <c r="J65" s="7"/>
      <c r="K65" s="7"/>
    </row>
    <row r="66" spans="1:11" x14ac:dyDescent="0.2">
      <c r="A66" s="34" t="s">
        <v>123</v>
      </c>
      <c r="B66" s="5">
        <v>72</v>
      </c>
      <c r="C66" s="7" t="str">
        <f>INDEX('Zonas Pagas Vigentes'!$B$2:$B$1048576,MATCH(B66,'Zonas Pagas Vigentes'!$D$2:$D$1048576,0))</f>
        <v>Activa</v>
      </c>
      <c r="D66" s="7" t="s">
        <v>832</v>
      </c>
      <c r="E66" s="7"/>
      <c r="F66" s="193" t="e">
        <f>VLOOKUP(B66,'Zonas Pagas Vigentes'!$D:$BC,66,FALSE)</f>
        <v>#REF!</v>
      </c>
      <c r="G66" s="193"/>
      <c r="H66" s="7"/>
      <c r="I66" s="7"/>
      <c r="J66" s="7"/>
      <c r="K66" s="7"/>
    </row>
    <row r="67" spans="1:11" x14ac:dyDescent="0.2">
      <c r="A67" s="34" t="s">
        <v>123</v>
      </c>
      <c r="B67" s="5">
        <v>73</v>
      </c>
      <c r="C67" s="7" t="str">
        <f>INDEX('Zonas Pagas Vigentes'!$B$2:$B$1048576,MATCH(B67,'Zonas Pagas Vigentes'!$D$2:$D$1048576,0))</f>
        <v>Activa</v>
      </c>
      <c r="D67" s="7" t="s">
        <v>832</v>
      </c>
      <c r="E67" s="7"/>
      <c r="F67" s="193" t="e">
        <f>VLOOKUP(B67,'Zonas Pagas Vigentes'!$D:$BC,66,FALSE)</f>
        <v>#REF!</v>
      </c>
      <c r="G67" s="193"/>
      <c r="H67" s="7"/>
      <c r="I67" s="7"/>
      <c r="J67" s="7"/>
      <c r="K67" s="7"/>
    </row>
    <row r="68" spans="1:11" ht="22.5" x14ac:dyDescent="0.2">
      <c r="A68" s="34" t="s">
        <v>125</v>
      </c>
      <c r="B68" s="5">
        <v>74</v>
      </c>
      <c r="C68" s="7" t="str">
        <f>INDEX('Zonas Pagas Vigentes'!$B$2:$B$1048576,MATCH(B68,'Zonas Pagas Vigentes'!$D$2:$D$1048576,0))</f>
        <v>Activa</v>
      </c>
      <c r="D68" s="37" t="s">
        <v>838</v>
      </c>
      <c r="E68" s="37"/>
      <c r="F68" s="193" t="e">
        <f>VLOOKUP(B68,'Zonas Pagas Vigentes'!$D:$BC,66,FALSE)</f>
        <v>#REF!</v>
      </c>
      <c r="G68" s="193"/>
      <c r="H68" s="7"/>
      <c r="I68" s="7"/>
      <c r="J68" s="7"/>
      <c r="K68" s="7"/>
    </row>
    <row r="69" spans="1:11" x14ac:dyDescent="0.2">
      <c r="A69" s="34" t="s">
        <v>123</v>
      </c>
      <c r="B69" s="5">
        <v>75</v>
      </c>
      <c r="C69" s="7" t="str">
        <f>INDEX('Zonas Pagas Vigentes'!$B$2:$B$1048576,MATCH(B69,'Zonas Pagas Vigentes'!$D$2:$D$1048576,0))</f>
        <v>Eliminada</v>
      </c>
      <c r="D69" s="7" t="s">
        <v>2123</v>
      </c>
      <c r="E69" s="7"/>
      <c r="F69" s="193" t="e">
        <f>VLOOKUP(B69,'Zonas Pagas Vigentes'!$D:$BC,66,FALSE)</f>
        <v>#REF!</v>
      </c>
      <c r="G69" s="193">
        <v>43312</v>
      </c>
      <c r="H69" s="7"/>
      <c r="I69" s="7"/>
      <c r="J69" s="7"/>
      <c r="K69" s="7"/>
    </row>
    <row r="70" spans="1:11" x14ac:dyDescent="0.2">
      <c r="A70" s="34" t="s">
        <v>125</v>
      </c>
      <c r="B70" s="5">
        <v>78</v>
      </c>
      <c r="C70" s="7" t="str">
        <f>INDEX('Zonas Pagas Vigentes'!$B$2:$B$1048576,MATCH(B70,'Zonas Pagas Vigentes'!$D$2:$D$1048576,0))</f>
        <v>Eliminada</v>
      </c>
      <c r="D70" s="7" t="s">
        <v>839</v>
      </c>
      <c r="E70" s="7"/>
      <c r="F70" s="193" t="e">
        <f>VLOOKUP(B70,'Zonas Pagas Vigentes'!$D:$BC,66,FALSE)</f>
        <v>#REF!</v>
      </c>
      <c r="G70" s="193"/>
      <c r="H70" s="7"/>
      <c r="I70" s="7"/>
      <c r="J70" s="7"/>
      <c r="K70" s="7"/>
    </row>
    <row r="71" spans="1:11" x14ac:dyDescent="0.2">
      <c r="A71" s="34" t="s">
        <v>123</v>
      </c>
      <c r="B71" s="5">
        <v>79</v>
      </c>
      <c r="C71" s="7" t="str">
        <f>INDEX('Zonas Pagas Vigentes'!$B$2:$B$1048576,MATCH(B71,'Zonas Pagas Vigentes'!$D$2:$D$1048576,0))</f>
        <v>Eliminada</v>
      </c>
      <c r="D71" s="7"/>
      <c r="E71" s="7"/>
      <c r="F71" s="193" t="e">
        <f>VLOOKUP(B71,'Zonas Pagas Vigentes'!$D:$BC,66,FALSE)</f>
        <v>#REF!</v>
      </c>
      <c r="G71" s="193"/>
      <c r="H71" s="7"/>
      <c r="I71" s="7"/>
      <c r="J71" s="7"/>
      <c r="K71" s="7"/>
    </row>
    <row r="72" spans="1:11" x14ac:dyDescent="0.2">
      <c r="A72" s="7" t="s">
        <v>123</v>
      </c>
      <c r="B72" s="5">
        <v>80</v>
      </c>
      <c r="C72" s="7" t="str">
        <f>INDEX('Zonas Pagas Vigentes'!$B$2:$B$1048576,MATCH(B72,'Zonas Pagas Vigentes'!$D$2:$D$1048576,0))</f>
        <v>Eliminada</v>
      </c>
      <c r="D72" s="7" t="s">
        <v>826</v>
      </c>
      <c r="E72" s="7"/>
      <c r="F72" s="193" t="e">
        <f>VLOOKUP(B72,'Zonas Pagas Vigentes'!$D:$BC,66,FALSE)</f>
        <v>#REF!</v>
      </c>
      <c r="G72" s="193">
        <v>42454</v>
      </c>
      <c r="H72" s="7"/>
      <c r="I72" s="7"/>
      <c r="J72" s="7"/>
      <c r="K72" s="7"/>
    </row>
    <row r="73" spans="1:11" x14ac:dyDescent="0.2">
      <c r="A73" s="7" t="s">
        <v>123</v>
      </c>
      <c r="B73" s="5">
        <v>82</v>
      </c>
      <c r="C73" s="7" t="str">
        <f>INDEX('Zonas Pagas Vigentes'!$B$2:$B$1048576,MATCH(B73,'Zonas Pagas Vigentes'!$D$2:$D$1048576,0))</f>
        <v>Eliminada</v>
      </c>
      <c r="D73" s="7" t="s">
        <v>1161</v>
      </c>
      <c r="E73" s="7"/>
      <c r="F73" s="193" t="e">
        <f>VLOOKUP(B73,'Zonas Pagas Vigentes'!$D:$BC,66,FALSE)</f>
        <v>#REF!</v>
      </c>
      <c r="G73" s="193">
        <v>42552</v>
      </c>
      <c r="H73" s="7"/>
      <c r="I73" s="7"/>
      <c r="J73" s="7"/>
      <c r="K73" s="7"/>
    </row>
    <row r="74" spans="1:11" x14ac:dyDescent="0.2">
      <c r="A74" s="34" t="s">
        <v>123</v>
      </c>
      <c r="B74" s="5">
        <v>83</v>
      </c>
      <c r="C74" s="7" t="str">
        <f>INDEX('Zonas Pagas Vigentes'!$B$2:$B$1048576,MATCH(B74,'Zonas Pagas Vigentes'!$D$2:$D$1048576,0))</f>
        <v>Activa</v>
      </c>
      <c r="D74" s="7" t="s">
        <v>832</v>
      </c>
      <c r="E74" s="7"/>
      <c r="F74" s="193" t="e">
        <f>VLOOKUP(B74,'Zonas Pagas Vigentes'!$D:$BC,66,FALSE)</f>
        <v>#REF!</v>
      </c>
      <c r="G74" s="193"/>
      <c r="H74" s="7"/>
      <c r="I74" s="7"/>
      <c r="J74" s="7"/>
      <c r="K74" s="7"/>
    </row>
    <row r="75" spans="1:11" x14ac:dyDescent="0.2">
      <c r="A75" s="34" t="s">
        <v>813</v>
      </c>
      <c r="B75" s="5">
        <v>85</v>
      </c>
      <c r="C75" s="7" t="str">
        <f>INDEX('Zonas Pagas Vigentes'!$B$2:$B$1048576,MATCH(B75,'Zonas Pagas Vigentes'!$D$2:$D$1048576,0))</f>
        <v>Eliminada</v>
      </c>
      <c r="D75" s="7" t="s">
        <v>806</v>
      </c>
      <c r="E75" s="7"/>
      <c r="F75" s="193" t="e">
        <f>VLOOKUP(B75,'Zonas Pagas Vigentes'!$D:$BC,66,FALSE)</f>
        <v>#REF!</v>
      </c>
      <c r="G75" s="193">
        <v>40686</v>
      </c>
      <c r="H75" s="7"/>
      <c r="I75" s="7"/>
      <c r="J75" s="7"/>
      <c r="K75" s="7"/>
    </row>
    <row r="76" spans="1:11" x14ac:dyDescent="0.2">
      <c r="A76" s="34" t="s">
        <v>125</v>
      </c>
      <c r="B76" s="5">
        <v>86</v>
      </c>
      <c r="C76" s="7" t="str">
        <f>INDEX('Zonas Pagas Vigentes'!$B$2:$B$1048576,MATCH(B76,'Zonas Pagas Vigentes'!$D$2:$D$1048576,0))</f>
        <v>Eliminada</v>
      </c>
      <c r="D76" s="5" t="s">
        <v>807</v>
      </c>
      <c r="E76" s="5"/>
      <c r="F76" s="193" t="e">
        <f>VLOOKUP(B76,'Zonas Pagas Vigentes'!$D:$BC,66,FALSE)</f>
        <v>#REF!</v>
      </c>
      <c r="G76" s="193">
        <v>42339</v>
      </c>
      <c r="H76" s="7"/>
      <c r="I76" s="7"/>
      <c r="J76" s="7"/>
      <c r="K76" s="7"/>
    </row>
    <row r="77" spans="1:11" x14ac:dyDescent="0.2">
      <c r="A77" s="34" t="s">
        <v>123</v>
      </c>
      <c r="B77" s="5">
        <v>87</v>
      </c>
      <c r="C77" s="7" t="str">
        <f>INDEX('Zonas Pagas Vigentes'!$B$2:$B$1048576,MATCH(B77,'Zonas Pagas Vigentes'!$D$2:$D$1048576,0))</f>
        <v>Activa</v>
      </c>
      <c r="D77" s="7"/>
      <c r="E77" s="7"/>
      <c r="F77" s="193" t="e">
        <f>VLOOKUP(B77,'Zonas Pagas Vigentes'!$D:$BC,66,FALSE)</f>
        <v>#REF!</v>
      </c>
      <c r="G77" s="193"/>
      <c r="H77" s="7"/>
      <c r="I77" s="7"/>
      <c r="J77" s="7"/>
      <c r="K77" s="7"/>
    </row>
    <row r="78" spans="1:11" ht="33.75" x14ac:dyDescent="0.2">
      <c r="A78" s="34" t="s">
        <v>125</v>
      </c>
      <c r="B78" s="5">
        <v>90</v>
      </c>
      <c r="C78" s="7" t="str">
        <f>INDEX('Zonas Pagas Vigentes'!$B$2:$B$1048576,MATCH(B78,'Zonas Pagas Vigentes'!$D$2:$D$1048576,0))</f>
        <v>Activa</v>
      </c>
      <c r="D78" s="37" t="s">
        <v>1660</v>
      </c>
      <c r="E78" s="37"/>
      <c r="F78" s="193" t="e">
        <f>VLOOKUP(B78,'Zonas Pagas Vigentes'!$D:$BC,66,FALSE)</f>
        <v>#REF!</v>
      </c>
      <c r="G78" s="193"/>
      <c r="H78" s="7"/>
      <c r="I78" s="7"/>
      <c r="J78" s="7"/>
      <c r="K78" s="7"/>
    </row>
    <row r="79" spans="1:11" x14ac:dyDescent="0.2">
      <c r="A79" s="34" t="s">
        <v>123</v>
      </c>
      <c r="B79" s="5">
        <v>91</v>
      </c>
      <c r="C79" s="7" t="str">
        <f>INDEX('Zonas Pagas Vigentes'!$B$2:$B$1048576,MATCH(B79,'Zonas Pagas Vigentes'!$D$2:$D$1048576,0))</f>
        <v>Activa</v>
      </c>
      <c r="D79" s="7"/>
      <c r="E79" s="7"/>
      <c r="F79" s="193" t="e">
        <f>VLOOKUP(B79,'Zonas Pagas Vigentes'!$D:$BC,66,FALSE)</f>
        <v>#REF!</v>
      </c>
      <c r="G79" s="193"/>
      <c r="H79" s="7"/>
      <c r="I79" s="7"/>
      <c r="J79" s="7"/>
      <c r="K79" s="7"/>
    </row>
    <row r="80" spans="1:11" x14ac:dyDescent="0.2">
      <c r="A80" s="7" t="s">
        <v>123</v>
      </c>
      <c r="B80" s="5">
        <v>93</v>
      </c>
      <c r="C80" s="7" t="str">
        <f>INDEX('Zonas Pagas Vigentes'!$B$2:$B$1048576,MATCH(B80,'Zonas Pagas Vigentes'!$D$2:$D$1048576,0))</f>
        <v>Eliminada</v>
      </c>
      <c r="D80" s="7" t="s">
        <v>826</v>
      </c>
      <c r="E80" s="7"/>
      <c r="F80" s="193" t="e">
        <f>VLOOKUP(B80,'Zonas Pagas Vigentes'!$D:$BC,66,FALSE)</f>
        <v>#REF!</v>
      </c>
      <c r="G80" s="193">
        <v>42454</v>
      </c>
      <c r="H80" s="7"/>
      <c r="I80" s="7"/>
      <c r="J80" s="7"/>
      <c r="K80" s="7"/>
    </row>
    <row r="81" spans="1:11" x14ac:dyDescent="0.2">
      <c r="A81" s="34" t="s">
        <v>123</v>
      </c>
      <c r="B81" s="5">
        <v>94</v>
      </c>
      <c r="C81" s="7" t="str">
        <f>INDEX('Zonas Pagas Vigentes'!$B$2:$B$1048576,MATCH(B81,'Zonas Pagas Vigentes'!$D$2:$D$1048576,0))</f>
        <v>Activa</v>
      </c>
      <c r="D81" s="7"/>
      <c r="E81" s="7"/>
      <c r="F81" s="193" t="e">
        <f>VLOOKUP(B81,'Zonas Pagas Vigentes'!$D:$BC,66,FALSE)</f>
        <v>#REF!</v>
      </c>
      <c r="G81" s="193"/>
      <c r="H81" s="7"/>
      <c r="I81" s="7"/>
      <c r="J81" s="7"/>
      <c r="K81" s="7"/>
    </row>
    <row r="82" spans="1:11" x14ac:dyDescent="0.2">
      <c r="A82" s="34" t="s">
        <v>123</v>
      </c>
      <c r="B82" s="5">
        <v>96</v>
      </c>
      <c r="C82" s="7" t="str">
        <f>INDEX('Zonas Pagas Vigentes'!$B$2:$B$1048576,MATCH(B82,'Zonas Pagas Vigentes'!$D$2:$D$1048576,0))</f>
        <v>Activa</v>
      </c>
      <c r="D82" s="7" t="s">
        <v>832</v>
      </c>
      <c r="E82" s="7"/>
      <c r="F82" s="193" t="e">
        <f>VLOOKUP(B82,'Zonas Pagas Vigentes'!$D:$BC,66,FALSE)</f>
        <v>#REF!</v>
      </c>
      <c r="G82" s="193"/>
      <c r="H82" s="7"/>
      <c r="I82" s="7"/>
      <c r="J82" s="7"/>
      <c r="K82" s="7"/>
    </row>
    <row r="83" spans="1:11" x14ac:dyDescent="0.2">
      <c r="A83" s="34" t="s">
        <v>123</v>
      </c>
      <c r="B83" s="5">
        <v>97</v>
      </c>
      <c r="C83" s="7" t="str">
        <f>INDEX('Zonas Pagas Vigentes'!$B$2:$B$1048576,MATCH(B83,'Zonas Pagas Vigentes'!$D$2:$D$1048576,0))</f>
        <v>Eliminada</v>
      </c>
      <c r="D83" s="7" t="s">
        <v>822</v>
      </c>
      <c r="E83" s="7"/>
      <c r="F83" s="193" t="e">
        <f>VLOOKUP(B83,'Zonas Pagas Vigentes'!$D:$BC,66,FALSE)</f>
        <v>#REF!</v>
      </c>
      <c r="G83" s="193">
        <v>42422</v>
      </c>
      <c r="H83" s="7"/>
      <c r="I83" s="7"/>
      <c r="J83" s="7"/>
      <c r="K83" s="7"/>
    </row>
    <row r="84" spans="1:11" x14ac:dyDescent="0.2">
      <c r="A84" s="34" t="s">
        <v>125</v>
      </c>
      <c r="B84" s="5">
        <v>98</v>
      </c>
      <c r="C84" s="7" t="str">
        <f>INDEX('Zonas Pagas Vigentes'!$B$2:$B$1048576,MATCH(B84,'Zonas Pagas Vigentes'!$D$2:$D$1048576,0))</f>
        <v>Activa</v>
      </c>
      <c r="D84" s="7" t="s">
        <v>840</v>
      </c>
      <c r="E84" s="7"/>
      <c r="F84" s="193" t="e">
        <f>VLOOKUP(B84,'Zonas Pagas Vigentes'!$D:$BC,66,FALSE)</f>
        <v>#REF!</v>
      </c>
      <c r="G84" s="193"/>
      <c r="H84" s="7"/>
      <c r="I84" s="7"/>
      <c r="J84" s="7"/>
      <c r="K84" s="7"/>
    </row>
    <row r="85" spans="1:11" x14ac:dyDescent="0.2">
      <c r="A85" s="34" t="s">
        <v>123</v>
      </c>
      <c r="B85" s="5">
        <v>99</v>
      </c>
      <c r="C85" s="7" t="str">
        <f>INDEX('Zonas Pagas Vigentes'!$B$2:$B$1048576,MATCH(B85,'Zonas Pagas Vigentes'!$D$2:$D$1048576,0))</f>
        <v>Eliminada</v>
      </c>
      <c r="D85" s="7" t="s">
        <v>822</v>
      </c>
      <c r="E85" s="7"/>
      <c r="F85" s="193" t="e">
        <f>VLOOKUP(B85,'Zonas Pagas Vigentes'!$D:$BC,66,FALSE)</f>
        <v>#REF!</v>
      </c>
      <c r="G85" s="193">
        <v>42422</v>
      </c>
      <c r="H85" s="7"/>
      <c r="I85" s="7"/>
      <c r="J85" s="7"/>
      <c r="K85" s="7"/>
    </row>
    <row r="86" spans="1:11" x14ac:dyDescent="0.2">
      <c r="A86" s="34" t="s">
        <v>123</v>
      </c>
      <c r="B86" s="5">
        <v>101</v>
      </c>
      <c r="C86" s="7" t="str">
        <f>INDEX('Zonas Pagas Vigentes'!$B$2:$B$1048576,MATCH(B86,'Zonas Pagas Vigentes'!$D$2:$D$1048576,0))</f>
        <v>Eliminada</v>
      </c>
      <c r="D86" s="7" t="s">
        <v>822</v>
      </c>
      <c r="E86" s="7"/>
      <c r="F86" s="193" t="e">
        <f>VLOOKUP(B86,'Zonas Pagas Vigentes'!$D:$BC,66,FALSE)</f>
        <v>#REF!</v>
      </c>
      <c r="G86" s="193">
        <v>42422</v>
      </c>
      <c r="H86" s="7"/>
      <c r="I86" s="7"/>
      <c r="J86" s="7"/>
      <c r="K86" s="7"/>
    </row>
    <row r="87" spans="1:11" x14ac:dyDescent="0.2">
      <c r="A87" s="34" t="s">
        <v>123</v>
      </c>
      <c r="B87" s="5">
        <v>102</v>
      </c>
      <c r="C87" s="7" t="str">
        <f>INDEX('Zonas Pagas Vigentes'!$B$2:$B$1048576,MATCH(B87,'Zonas Pagas Vigentes'!$D$2:$D$1048576,0))</f>
        <v>Activa</v>
      </c>
      <c r="D87" s="7"/>
      <c r="E87" s="7"/>
      <c r="F87" s="193" t="e">
        <f>VLOOKUP(B87,'Zonas Pagas Vigentes'!$D:$BC,66,FALSE)</f>
        <v>#REF!</v>
      </c>
      <c r="G87" s="193"/>
      <c r="H87" s="7"/>
      <c r="I87" s="7"/>
      <c r="J87" s="7"/>
      <c r="K87" s="7"/>
    </row>
    <row r="88" spans="1:11" x14ac:dyDescent="0.2">
      <c r="A88" s="34" t="s">
        <v>123</v>
      </c>
      <c r="B88" s="5">
        <v>105</v>
      </c>
      <c r="C88" s="7" t="str">
        <f>INDEX('Zonas Pagas Vigentes'!$B$2:$B$1048576,MATCH(B88,'Zonas Pagas Vigentes'!$D$2:$D$1048576,0))</f>
        <v>Eliminada</v>
      </c>
      <c r="D88" s="7" t="s">
        <v>822</v>
      </c>
      <c r="E88" s="7"/>
      <c r="F88" s="193" t="e">
        <f>VLOOKUP(B88,'Zonas Pagas Vigentes'!$D:$BC,66,FALSE)</f>
        <v>#REF!</v>
      </c>
      <c r="G88" s="193">
        <v>42422</v>
      </c>
      <c r="H88" s="7"/>
      <c r="I88" s="7"/>
      <c r="J88" s="7"/>
      <c r="K88" s="7"/>
    </row>
    <row r="89" spans="1:11" x14ac:dyDescent="0.2">
      <c r="A89" s="34" t="s">
        <v>123</v>
      </c>
      <c r="B89" s="5">
        <v>106</v>
      </c>
      <c r="C89" s="7" t="str">
        <f>INDEX('Zonas Pagas Vigentes'!$B$2:$B$1048576,MATCH(B89,'Zonas Pagas Vigentes'!$D$2:$D$1048576,0))</f>
        <v>Eliminada</v>
      </c>
      <c r="D89" s="7" t="s">
        <v>822</v>
      </c>
      <c r="E89" s="7"/>
      <c r="F89" s="193" t="e">
        <f>VLOOKUP(B89,'Zonas Pagas Vigentes'!$D:$BC,66,FALSE)</f>
        <v>#REF!</v>
      </c>
      <c r="G89" s="193">
        <v>42422</v>
      </c>
      <c r="H89" s="7"/>
      <c r="I89" s="7"/>
      <c r="J89" s="7"/>
      <c r="K89" s="7"/>
    </row>
    <row r="90" spans="1:11" x14ac:dyDescent="0.2">
      <c r="A90" s="34" t="s">
        <v>123</v>
      </c>
      <c r="B90" s="5">
        <v>108</v>
      </c>
      <c r="C90" s="7" t="str">
        <f>INDEX('Zonas Pagas Vigentes'!$B$2:$B$1048576,MATCH(B90,'Zonas Pagas Vigentes'!$D$2:$D$1048576,0))</f>
        <v>Activa</v>
      </c>
      <c r="D90" s="7" t="s">
        <v>832</v>
      </c>
      <c r="E90" s="7"/>
      <c r="F90" s="193" t="e">
        <f>VLOOKUP(B90,'Zonas Pagas Vigentes'!$D:$BC,66,FALSE)</f>
        <v>#REF!</v>
      </c>
      <c r="G90" s="193"/>
      <c r="H90" s="7"/>
      <c r="I90" s="7"/>
      <c r="J90" s="7"/>
      <c r="K90" s="7"/>
    </row>
    <row r="91" spans="1:11" x14ac:dyDescent="0.2">
      <c r="A91" s="34" t="s">
        <v>813</v>
      </c>
      <c r="B91" s="5">
        <v>109</v>
      </c>
      <c r="C91" s="7" t="str">
        <f>INDEX('Zonas Pagas Vigentes'!$B$2:$B$1048576,MATCH(B91,'Zonas Pagas Vigentes'!$D$2:$D$1048576,0))</f>
        <v>Eliminada</v>
      </c>
      <c r="D91" s="7" t="s">
        <v>806</v>
      </c>
      <c r="E91" s="7"/>
      <c r="F91" s="193" t="e">
        <f>VLOOKUP(B91,'Zonas Pagas Vigentes'!$D:$BC,66,FALSE)</f>
        <v>#REF!</v>
      </c>
      <c r="G91" s="193">
        <v>40686</v>
      </c>
      <c r="H91" s="7"/>
      <c r="I91" s="7"/>
      <c r="J91" s="7"/>
      <c r="K91" s="7"/>
    </row>
    <row r="92" spans="1:11" x14ac:dyDescent="0.2">
      <c r="A92" s="34" t="s">
        <v>780</v>
      </c>
      <c r="B92" s="5">
        <v>110</v>
      </c>
      <c r="C92" s="7" t="str">
        <f>INDEX('Zonas Pagas Vigentes'!$B$2:$B$1048576,MATCH(B92,'Zonas Pagas Vigentes'!$D$2:$D$1048576,0))</f>
        <v>Eliminada</v>
      </c>
      <c r="D92" s="7" t="s">
        <v>816</v>
      </c>
      <c r="E92" s="7"/>
      <c r="F92" s="193" t="e">
        <f>VLOOKUP(B92,'Zonas Pagas Vigentes'!$D:$BC,66,FALSE)</f>
        <v>#REF!</v>
      </c>
      <c r="G92" s="193"/>
      <c r="H92" s="7"/>
      <c r="I92" s="7"/>
      <c r="J92" s="7"/>
      <c r="K92" s="7"/>
    </row>
    <row r="93" spans="1:11" x14ac:dyDescent="0.2">
      <c r="A93" s="34" t="s">
        <v>780</v>
      </c>
      <c r="B93" s="5">
        <v>111</v>
      </c>
      <c r="C93" s="7" t="str">
        <f>INDEX('Zonas Pagas Vigentes'!$B$2:$B$1048576,MATCH(B93,'Zonas Pagas Vigentes'!$D$2:$D$1048576,0))</f>
        <v>Eliminada</v>
      </c>
      <c r="D93" s="7" t="s">
        <v>816</v>
      </c>
      <c r="E93" s="7"/>
      <c r="F93" s="193" t="e">
        <f>VLOOKUP(B93,'Zonas Pagas Vigentes'!$D:$BC,66,FALSE)</f>
        <v>#REF!</v>
      </c>
      <c r="G93" s="193"/>
      <c r="H93" s="7"/>
      <c r="I93" s="7"/>
      <c r="J93" s="7"/>
      <c r="K93" s="7"/>
    </row>
    <row r="94" spans="1:11" x14ac:dyDescent="0.2">
      <c r="A94" s="34" t="s">
        <v>123</v>
      </c>
      <c r="B94" s="5">
        <v>112</v>
      </c>
      <c r="C94" s="7" t="str">
        <f>INDEX('Zonas Pagas Vigentes'!$B$2:$B$1048576,MATCH(B94,'Zonas Pagas Vigentes'!$D$2:$D$1048576,0))</f>
        <v>Activa</v>
      </c>
      <c r="D94" s="7" t="s">
        <v>832</v>
      </c>
      <c r="E94" s="7"/>
      <c r="F94" s="193" t="e">
        <f>VLOOKUP(B94,'Zonas Pagas Vigentes'!$D:$BC,66,FALSE)</f>
        <v>#REF!</v>
      </c>
      <c r="G94" s="193"/>
      <c r="H94" s="7"/>
      <c r="I94" s="7"/>
      <c r="J94" s="7"/>
      <c r="K94" s="7"/>
    </row>
    <row r="95" spans="1:11" x14ac:dyDescent="0.2">
      <c r="A95" s="34" t="s">
        <v>123</v>
      </c>
      <c r="B95" s="5">
        <v>115</v>
      </c>
      <c r="C95" s="7" t="str">
        <f>INDEX('Zonas Pagas Vigentes'!$B$2:$B$1048576,MATCH(B95,'Zonas Pagas Vigentes'!$D$2:$D$1048576,0))</f>
        <v>Eliminada</v>
      </c>
      <c r="D95" s="7" t="s">
        <v>830</v>
      </c>
      <c r="E95" s="7"/>
      <c r="F95" s="193" t="e">
        <f>VLOOKUP(B95,'Zonas Pagas Vigentes'!$D:$BC,66,FALSE)</f>
        <v>#REF!</v>
      </c>
      <c r="G95" s="193">
        <v>42522</v>
      </c>
      <c r="H95" s="7"/>
      <c r="I95" s="7"/>
      <c r="J95" s="7"/>
      <c r="K95" s="7"/>
    </row>
    <row r="96" spans="1:11" x14ac:dyDescent="0.2">
      <c r="A96" s="34" t="s">
        <v>775</v>
      </c>
      <c r="B96" s="5">
        <v>116</v>
      </c>
      <c r="C96" s="7" t="str">
        <f>INDEX('Zonas Pagas Vigentes'!$B$2:$B$1048576,MATCH(B96,'Zonas Pagas Vigentes'!$D$2:$D$1048576,0))</f>
        <v>Activa</v>
      </c>
      <c r="D96" s="7" t="s">
        <v>870</v>
      </c>
      <c r="E96" s="7"/>
      <c r="F96" s="193" t="e">
        <f>VLOOKUP(B96,'Zonas Pagas Vigentes'!$D:$BC,66,FALSE)</f>
        <v>#REF!</v>
      </c>
      <c r="G96" s="193"/>
      <c r="H96" s="7"/>
      <c r="I96" s="7"/>
      <c r="J96" s="7"/>
      <c r="K96" s="7"/>
    </row>
    <row r="97" spans="1:11" x14ac:dyDescent="0.2">
      <c r="A97" s="34" t="s">
        <v>778</v>
      </c>
      <c r="B97" s="5">
        <v>117</v>
      </c>
      <c r="C97" s="7" t="str">
        <f>INDEX('Zonas Pagas Vigentes'!$B$2:$B$1048576,MATCH(B97,'Zonas Pagas Vigentes'!$D$2:$D$1048576,0))</f>
        <v>Eliminada</v>
      </c>
      <c r="D97" s="7" t="s">
        <v>1139</v>
      </c>
      <c r="E97" s="7"/>
      <c r="F97" s="193" t="e">
        <f>VLOOKUP(B97,'Zonas Pagas Vigentes'!$D:$BC,66,FALSE)</f>
        <v>#REF!</v>
      </c>
      <c r="G97" s="193">
        <v>43014</v>
      </c>
      <c r="H97" s="7"/>
      <c r="I97" s="7"/>
      <c r="J97" s="7"/>
      <c r="K97" s="7"/>
    </row>
    <row r="98" spans="1:11" x14ac:dyDescent="0.2">
      <c r="A98" s="34" t="s">
        <v>778</v>
      </c>
      <c r="B98" s="5">
        <v>118</v>
      </c>
      <c r="C98" s="7" t="str">
        <f>INDEX('Zonas Pagas Vigentes'!$B$2:$B$1048576,MATCH(B98,'Zonas Pagas Vigentes'!$D$2:$D$1048576,0))</f>
        <v>Activa</v>
      </c>
      <c r="D98" s="7"/>
      <c r="E98" s="7"/>
      <c r="F98" s="193" t="e">
        <f>VLOOKUP(B98,'Zonas Pagas Vigentes'!$D:$BC,66,FALSE)</f>
        <v>#REF!</v>
      </c>
      <c r="G98" s="193"/>
      <c r="H98" s="7"/>
      <c r="I98" s="7"/>
      <c r="J98" s="7"/>
      <c r="K98" s="7"/>
    </row>
    <row r="99" spans="1:11" x14ac:dyDescent="0.2">
      <c r="A99" s="34" t="s">
        <v>778</v>
      </c>
      <c r="B99" s="5">
        <v>119</v>
      </c>
      <c r="C99" s="7" t="str">
        <f>INDEX('Zonas Pagas Vigentes'!$B$2:$B$1048576,MATCH(B99,'Zonas Pagas Vigentes'!$D$2:$D$1048576,0))</f>
        <v>Activa</v>
      </c>
      <c r="D99" s="7"/>
      <c r="E99" s="7"/>
      <c r="F99" s="193" t="e">
        <f>VLOOKUP(B99,'Zonas Pagas Vigentes'!$D:$BC,66,FALSE)</f>
        <v>#REF!</v>
      </c>
      <c r="G99" s="193"/>
      <c r="H99" s="7"/>
      <c r="I99" s="7"/>
      <c r="J99" s="7"/>
      <c r="K99" s="7"/>
    </row>
    <row r="100" spans="1:11" x14ac:dyDescent="0.2">
      <c r="A100" s="34" t="s">
        <v>125</v>
      </c>
      <c r="B100" s="5">
        <v>120</v>
      </c>
      <c r="C100" s="7" t="str">
        <f>INDEX('Zonas Pagas Vigentes'!$B$2:$B$1048576,MATCH(B100,'Zonas Pagas Vigentes'!$D$2:$D$1048576,0))</f>
        <v>Eliminada</v>
      </c>
      <c r="D100" s="7" t="s">
        <v>2130</v>
      </c>
      <c r="E100" s="7"/>
      <c r="F100" s="193" t="e">
        <f>VLOOKUP(B100,'Zonas Pagas Vigentes'!$D:$BC,66,FALSE)</f>
        <v>#REF!</v>
      </c>
      <c r="G100" s="193">
        <v>43312</v>
      </c>
      <c r="H100" s="7"/>
      <c r="I100" s="7"/>
      <c r="J100" s="7"/>
      <c r="K100" s="7"/>
    </row>
    <row r="101" spans="1:11" x14ac:dyDescent="0.2">
      <c r="A101" s="34" t="s">
        <v>123</v>
      </c>
      <c r="B101" s="5">
        <v>121</v>
      </c>
      <c r="C101" s="7" t="str">
        <f>INDEX('Zonas Pagas Vigentes'!$B$2:$B$1048576,MATCH(B101,'Zonas Pagas Vigentes'!$D$2:$D$1048576,0))</f>
        <v>Eliminada</v>
      </c>
      <c r="D101" s="7" t="s">
        <v>2132</v>
      </c>
      <c r="E101" s="7"/>
      <c r="F101" s="193" t="e">
        <f>VLOOKUP(B101,'Zonas Pagas Vigentes'!$D:$BC,66,FALSE)</f>
        <v>#REF!</v>
      </c>
      <c r="G101" s="193">
        <v>43312</v>
      </c>
      <c r="H101" s="7"/>
      <c r="I101" s="7"/>
      <c r="J101" s="7"/>
      <c r="K101" s="7"/>
    </row>
    <row r="102" spans="1:11" x14ac:dyDescent="0.2">
      <c r="A102" s="34" t="s">
        <v>123</v>
      </c>
      <c r="B102" s="5">
        <v>122</v>
      </c>
      <c r="C102" s="7" t="str">
        <f>INDEX('Zonas Pagas Vigentes'!$B$2:$B$1048576,MATCH(B102,'Zonas Pagas Vigentes'!$D$2:$D$1048576,0))</f>
        <v>Activa</v>
      </c>
      <c r="D102" s="7"/>
      <c r="E102" s="7"/>
      <c r="F102" s="193" t="e">
        <f>VLOOKUP(B102,'Zonas Pagas Vigentes'!$D:$BC,66,FALSE)</f>
        <v>#REF!</v>
      </c>
      <c r="G102" s="193"/>
      <c r="H102" s="7"/>
      <c r="I102" s="7"/>
      <c r="J102" s="7"/>
      <c r="K102" s="7"/>
    </row>
    <row r="103" spans="1:11" x14ac:dyDescent="0.2">
      <c r="A103" s="7" t="s">
        <v>123</v>
      </c>
      <c r="B103" s="5">
        <v>124</v>
      </c>
      <c r="C103" s="7" t="str">
        <f>INDEX('Zonas Pagas Vigentes'!$B$2:$B$1048576,MATCH(B103,'Zonas Pagas Vigentes'!$D$2:$D$1048576,0))</f>
        <v>Eliminada</v>
      </c>
      <c r="D103" s="7" t="s">
        <v>826</v>
      </c>
      <c r="E103" s="7"/>
      <c r="F103" s="193" t="e">
        <f>VLOOKUP(B103,'Zonas Pagas Vigentes'!$D:$BC,66,FALSE)</f>
        <v>#REF!</v>
      </c>
      <c r="G103" s="193">
        <v>42454</v>
      </c>
      <c r="H103" s="7"/>
      <c r="I103" s="7"/>
      <c r="J103" s="7"/>
      <c r="K103" s="7"/>
    </row>
    <row r="104" spans="1:11" x14ac:dyDescent="0.2">
      <c r="A104" s="34" t="s">
        <v>123</v>
      </c>
      <c r="B104" s="5">
        <v>127</v>
      </c>
      <c r="C104" s="7" t="str">
        <f>INDEX('Zonas Pagas Vigentes'!$B$2:$B$1048576,MATCH(B104,'Zonas Pagas Vigentes'!$D$2:$D$1048576,0))</f>
        <v>Eliminada</v>
      </c>
      <c r="D104" s="7"/>
      <c r="E104" s="7"/>
      <c r="F104" s="193" t="e">
        <f>VLOOKUP(B104,'Zonas Pagas Vigentes'!$D:$BC,66,FALSE)</f>
        <v>#REF!</v>
      </c>
      <c r="G104" s="193"/>
      <c r="H104" s="7"/>
      <c r="I104" s="7"/>
      <c r="J104" s="7"/>
      <c r="K104" s="7"/>
    </row>
    <row r="105" spans="1:11" x14ac:dyDescent="0.2">
      <c r="A105" s="34" t="s">
        <v>123</v>
      </c>
      <c r="B105" s="5">
        <v>136</v>
      </c>
      <c r="C105" s="7" t="str">
        <f>INDEX('Zonas Pagas Vigentes'!$B$2:$B$1048576,MATCH(B105,'Zonas Pagas Vigentes'!$D$2:$D$1048576,0))</f>
        <v>Activa</v>
      </c>
      <c r="D105" s="7" t="s">
        <v>922</v>
      </c>
      <c r="E105" s="7"/>
      <c r="F105" s="193" t="e">
        <f>VLOOKUP(B105,'Zonas Pagas Vigentes'!$D:$BC,66,FALSE)</f>
        <v>#REF!</v>
      </c>
      <c r="G105" s="193"/>
      <c r="H105" s="7"/>
      <c r="I105" s="7"/>
      <c r="J105" s="7"/>
      <c r="K105" s="7"/>
    </row>
    <row r="106" spans="1:11" x14ac:dyDescent="0.2">
      <c r="A106" s="34" t="s">
        <v>123</v>
      </c>
      <c r="B106" s="5">
        <v>144</v>
      </c>
      <c r="C106" s="7" t="str">
        <f>INDEX('Zonas Pagas Vigentes'!$B$2:$B$1048576,MATCH(B106,'Zonas Pagas Vigentes'!$D$2:$D$1048576,0))</f>
        <v>Eliminada</v>
      </c>
      <c r="D106" s="7" t="s">
        <v>808</v>
      </c>
      <c r="E106" s="7"/>
      <c r="F106" s="193" t="e">
        <f>VLOOKUP(B106,'Zonas Pagas Vigentes'!$D:$BC,66,FALSE)</f>
        <v>#REF!</v>
      </c>
      <c r="G106" s="193">
        <v>42339</v>
      </c>
      <c r="H106" s="7"/>
      <c r="I106" s="7"/>
      <c r="J106" s="7"/>
      <c r="K106" s="7"/>
    </row>
    <row r="107" spans="1:11" x14ac:dyDescent="0.2">
      <c r="A107" s="34" t="s">
        <v>813</v>
      </c>
      <c r="B107" s="5">
        <v>146</v>
      </c>
      <c r="C107" s="7" t="str">
        <f>INDEX('Zonas Pagas Vigentes'!$B$2:$B$1048576,MATCH(B107,'Zonas Pagas Vigentes'!$D$2:$D$1048576,0))</f>
        <v>Eliminada</v>
      </c>
      <c r="D107" s="7" t="s">
        <v>809</v>
      </c>
      <c r="E107" s="7"/>
      <c r="F107" s="193" t="e">
        <f>VLOOKUP(B107,'Zonas Pagas Vigentes'!$D:$BC,66,FALSE)</f>
        <v>#REF!</v>
      </c>
      <c r="G107" s="193">
        <v>41572</v>
      </c>
      <c r="H107" s="7"/>
      <c r="I107" s="7"/>
      <c r="J107" s="7"/>
      <c r="K107" s="7"/>
    </row>
    <row r="108" spans="1:11" x14ac:dyDescent="0.2">
      <c r="A108" s="34" t="s">
        <v>123</v>
      </c>
      <c r="B108" s="5">
        <v>147</v>
      </c>
      <c r="C108" s="7" t="str">
        <f>INDEX('Zonas Pagas Vigentes'!$B$2:$B$1048576,MATCH(B108,'Zonas Pagas Vigentes'!$D$2:$D$1048576,0))</f>
        <v>Eliminada</v>
      </c>
      <c r="D108" s="7" t="s">
        <v>2128</v>
      </c>
      <c r="E108" s="7"/>
      <c r="F108" s="193" t="e">
        <f>VLOOKUP(B108,'Zonas Pagas Vigentes'!$D:$BC,66,FALSE)</f>
        <v>#REF!</v>
      </c>
      <c r="G108" s="193">
        <v>43312</v>
      </c>
      <c r="H108" s="7"/>
      <c r="I108" s="7"/>
      <c r="J108" s="7"/>
      <c r="K108" s="7"/>
    </row>
    <row r="109" spans="1:11" x14ac:dyDescent="0.2">
      <c r="A109" s="34" t="s">
        <v>813</v>
      </c>
      <c r="B109" s="5">
        <v>148</v>
      </c>
      <c r="C109" s="7" t="str">
        <f>INDEX('Zonas Pagas Vigentes'!$B$2:$B$1048576,MATCH(B109,'Zonas Pagas Vigentes'!$D$2:$D$1048576,0))</f>
        <v>Eliminada</v>
      </c>
      <c r="D109" s="7" t="s">
        <v>806</v>
      </c>
      <c r="E109" s="7"/>
      <c r="F109" s="193" t="e">
        <f>VLOOKUP(B109,'Zonas Pagas Vigentes'!$D:$BC,66,FALSE)</f>
        <v>#REF!</v>
      </c>
      <c r="G109" s="193">
        <v>40686</v>
      </c>
      <c r="H109" s="7"/>
      <c r="I109" s="7"/>
      <c r="J109" s="7"/>
      <c r="K109" s="7"/>
    </row>
    <row r="110" spans="1:11" x14ac:dyDescent="0.2">
      <c r="A110" s="34" t="s">
        <v>125</v>
      </c>
      <c r="B110" s="5">
        <v>149</v>
      </c>
      <c r="C110" s="7" t="str">
        <f>INDEX('Zonas Pagas Vigentes'!$B$2:$B$1048576,MATCH(B110,'Zonas Pagas Vigentes'!$D$2:$D$1048576,0))</f>
        <v>Eliminada</v>
      </c>
      <c r="D110" s="7" t="s">
        <v>832</v>
      </c>
      <c r="E110" s="7" t="s">
        <v>2119</v>
      </c>
      <c r="F110" s="193" t="e">
        <f>VLOOKUP(B110,'Zonas Pagas Vigentes'!$D:$BC,66,FALSE)</f>
        <v>#REF!</v>
      </c>
      <c r="G110" s="193">
        <v>43343</v>
      </c>
      <c r="H110" s="7"/>
      <c r="I110" s="7"/>
      <c r="J110" s="7"/>
      <c r="K110" s="7"/>
    </row>
    <row r="111" spans="1:11" x14ac:dyDescent="0.2">
      <c r="A111" s="34" t="s">
        <v>123</v>
      </c>
      <c r="B111" s="5">
        <v>153</v>
      </c>
      <c r="C111" s="7" t="str">
        <f>INDEX('Zonas Pagas Vigentes'!$B$2:$B$1048576,MATCH(B111,'Zonas Pagas Vigentes'!$D$2:$D$1048576,0))</f>
        <v>Eliminada</v>
      </c>
      <c r="D111" s="7" t="s">
        <v>832</v>
      </c>
      <c r="E111" s="7" t="s">
        <v>2119</v>
      </c>
      <c r="F111" s="193" t="e">
        <f>VLOOKUP(B111,'Zonas Pagas Vigentes'!$D:$BC,66,FALSE)</f>
        <v>#REF!</v>
      </c>
      <c r="G111" s="193">
        <v>43343</v>
      </c>
      <c r="H111" s="7"/>
      <c r="I111" s="7"/>
      <c r="J111" s="7"/>
      <c r="K111" s="7"/>
    </row>
    <row r="112" spans="1:11" x14ac:dyDescent="0.2">
      <c r="A112" s="7" t="s">
        <v>123</v>
      </c>
      <c r="B112" s="5">
        <v>155</v>
      </c>
      <c r="C112" s="7" t="str">
        <f>INDEX('Zonas Pagas Vigentes'!$B$2:$B$1048576,MATCH(B112,'Zonas Pagas Vigentes'!$D$2:$D$1048576,0))</f>
        <v>Eliminada</v>
      </c>
      <c r="D112" s="7" t="s">
        <v>826</v>
      </c>
      <c r="E112" s="7"/>
      <c r="F112" s="193" t="e">
        <f>VLOOKUP(B112,'Zonas Pagas Vigentes'!$D:$BC,66,FALSE)</f>
        <v>#REF!</v>
      </c>
      <c r="G112" s="193">
        <v>42454</v>
      </c>
      <c r="H112" s="7"/>
      <c r="I112" s="7"/>
      <c r="J112" s="7"/>
      <c r="K112" s="7"/>
    </row>
    <row r="113" spans="1:11" x14ac:dyDescent="0.2">
      <c r="A113" s="34" t="s">
        <v>123</v>
      </c>
      <c r="B113" s="5">
        <v>157</v>
      </c>
      <c r="C113" s="7" t="str">
        <f>INDEX('Zonas Pagas Vigentes'!$B$2:$B$1048576,MATCH(B113,'Zonas Pagas Vigentes'!$D$2:$D$1048576,0))</f>
        <v>Eliminada</v>
      </c>
      <c r="D113" s="7" t="s">
        <v>822</v>
      </c>
      <c r="E113" s="7"/>
      <c r="F113" s="193" t="e">
        <f>VLOOKUP(B113,'Zonas Pagas Vigentes'!$D:$BC,66,FALSE)</f>
        <v>#REF!</v>
      </c>
      <c r="G113" s="193">
        <v>42422</v>
      </c>
      <c r="H113" s="7"/>
      <c r="I113" s="7"/>
      <c r="J113" s="7"/>
      <c r="K113" s="7"/>
    </row>
    <row r="114" spans="1:11" x14ac:dyDescent="0.2">
      <c r="A114" s="7" t="s">
        <v>123</v>
      </c>
      <c r="B114" s="5">
        <v>159</v>
      </c>
      <c r="C114" s="7" t="str">
        <f>INDEX('Zonas Pagas Vigentes'!$B$2:$B$1048576,MATCH(B114,'Zonas Pagas Vigentes'!$D$2:$D$1048576,0))</f>
        <v>Eliminada</v>
      </c>
      <c r="D114" s="7" t="s">
        <v>826</v>
      </c>
      <c r="E114" s="7"/>
      <c r="F114" s="193" t="e">
        <f>VLOOKUP(B114,'Zonas Pagas Vigentes'!$D:$BC,66,FALSE)</f>
        <v>#REF!</v>
      </c>
      <c r="G114" s="193">
        <v>42454</v>
      </c>
      <c r="H114" s="7"/>
      <c r="I114" s="7"/>
      <c r="J114" s="7"/>
      <c r="K114" s="7"/>
    </row>
    <row r="115" spans="1:11" x14ac:dyDescent="0.2">
      <c r="A115" s="34" t="s">
        <v>124</v>
      </c>
      <c r="B115" s="5">
        <v>162</v>
      </c>
      <c r="C115" s="7" t="str">
        <f>INDEX('Zonas Pagas Vigentes'!$B$2:$B$1048576,MATCH(B115,'Zonas Pagas Vigentes'!$D$2:$D$1048576,0))</f>
        <v>Eliminada</v>
      </c>
      <c r="D115" s="7" t="s">
        <v>846</v>
      </c>
      <c r="E115" s="7"/>
      <c r="F115" s="193" t="e">
        <f>VLOOKUP(B115,'Zonas Pagas Vigentes'!$D:$BC,66,FALSE)</f>
        <v>#REF!</v>
      </c>
      <c r="G115" s="193">
        <v>42522</v>
      </c>
      <c r="H115" s="7"/>
      <c r="I115" s="7"/>
      <c r="J115" s="7"/>
      <c r="K115" s="7"/>
    </row>
    <row r="116" spans="1:11" x14ac:dyDescent="0.2">
      <c r="A116" s="34" t="s">
        <v>123</v>
      </c>
      <c r="B116" s="5">
        <v>164</v>
      </c>
      <c r="C116" s="7" t="str">
        <f>INDEX('Zonas Pagas Vigentes'!$B$2:$B$1048576,MATCH(B116,'Zonas Pagas Vigentes'!$D$2:$D$1048576,0))</f>
        <v>Eliminada</v>
      </c>
      <c r="D116" s="7" t="s">
        <v>832</v>
      </c>
      <c r="E116" s="7"/>
      <c r="F116" s="193" t="e">
        <f>VLOOKUP(B116,'Zonas Pagas Vigentes'!$D:$BC,66,FALSE)</f>
        <v>#REF!</v>
      </c>
      <c r="G116" s="193"/>
      <c r="H116" s="7"/>
      <c r="I116" s="7"/>
      <c r="J116" s="7"/>
      <c r="K116" s="7"/>
    </row>
    <row r="117" spans="1:11" x14ac:dyDescent="0.2">
      <c r="A117" s="34" t="s">
        <v>124</v>
      </c>
      <c r="B117" s="5">
        <v>165</v>
      </c>
      <c r="C117" s="7" t="str">
        <f>INDEX('Zonas Pagas Vigentes'!$B$2:$B$1048576,MATCH(B117,'Zonas Pagas Vigentes'!$D$2:$D$1048576,0))</f>
        <v>Eliminada</v>
      </c>
      <c r="D117" s="7" t="s">
        <v>846</v>
      </c>
      <c r="E117" s="7"/>
      <c r="F117" s="193" t="e">
        <f>VLOOKUP(B117,'Zonas Pagas Vigentes'!$D:$BC,66,FALSE)</f>
        <v>#REF!</v>
      </c>
      <c r="G117" s="193">
        <v>42522</v>
      </c>
      <c r="H117" s="7"/>
      <c r="I117" s="7"/>
      <c r="J117" s="7"/>
      <c r="K117" s="7"/>
    </row>
    <row r="118" spans="1:11" x14ac:dyDescent="0.2">
      <c r="A118" s="34" t="s">
        <v>124</v>
      </c>
      <c r="B118" s="5">
        <v>166</v>
      </c>
      <c r="C118" s="7" t="str">
        <f>INDEX('Zonas Pagas Vigentes'!$B$2:$B$1048576,MATCH(B118,'Zonas Pagas Vigentes'!$D$2:$D$1048576,0))</f>
        <v>Activa</v>
      </c>
      <c r="D118" s="7"/>
      <c r="E118" s="7"/>
      <c r="F118" s="193" t="e">
        <f>VLOOKUP(B118,'Zonas Pagas Vigentes'!$D:$BC,66,FALSE)</f>
        <v>#REF!</v>
      </c>
      <c r="G118" s="193"/>
      <c r="H118" s="7"/>
      <c r="I118" s="7"/>
      <c r="J118" s="7"/>
      <c r="K118" s="7"/>
    </row>
    <row r="119" spans="1:11" x14ac:dyDescent="0.2">
      <c r="A119" s="34" t="s">
        <v>123</v>
      </c>
      <c r="B119" s="5">
        <v>168</v>
      </c>
      <c r="C119" s="7" t="str">
        <f>INDEX('Zonas Pagas Vigentes'!$B$2:$B$1048576,MATCH(B119,'Zonas Pagas Vigentes'!$D$2:$D$1048576,0))</f>
        <v>Eliminada</v>
      </c>
      <c r="D119" s="7" t="s">
        <v>2099</v>
      </c>
      <c r="E119" s="7"/>
      <c r="F119" s="193" t="e">
        <f>VLOOKUP(B119,'Zonas Pagas Vigentes'!$D:$BC,66,FALSE)</f>
        <v>#REF!</v>
      </c>
      <c r="G119" s="193"/>
      <c r="H119" s="7"/>
      <c r="I119" s="7"/>
      <c r="J119" s="7"/>
      <c r="K119" s="7"/>
    </row>
    <row r="120" spans="1:11" x14ac:dyDescent="0.2">
      <c r="A120" s="34" t="s">
        <v>124</v>
      </c>
      <c r="B120" s="5">
        <v>170</v>
      </c>
      <c r="C120" s="7" t="str">
        <f>INDEX('Zonas Pagas Vigentes'!$B$2:$B$1048576,MATCH(B120,'Zonas Pagas Vigentes'!$D$2:$D$1048576,0))</f>
        <v>Eliminada</v>
      </c>
      <c r="D120" s="7" t="s">
        <v>846</v>
      </c>
      <c r="E120" s="7"/>
      <c r="F120" s="193" t="e">
        <f>VLOOKUP(B120,'Zonas Pagas Vigentes'!$D:$BC,66,FALSE)</f>
        <v>#REF!</v>
      </c>
      <c r="G120" s="193">
        <v>42522</v>
      </c>
      <c r="H120" s="7"/>
      <c r="I120" s="7"/>
      <c r="J120" s="7"/>
      <c r="K120" s="7"/>
    </row>
    <row r="121" spans="1:11" x14ac:dyDescent="0.2">
      <c r="A121" s="34" t="s">
        <v>123</v>
      </c>
      <c r="B121" s="5">
        <v>172</v>
      </c>
      <c r="C121" s="7" t="str">
        <f>INDEX('Zonas Pagas Vigentes'!$B$2:$B$1048576,MATCH(B121,'Zonas Pagas Vigentes'!$D$2:$D$1048576,0))</f>
        <v>Eliminada</v>
      </c>
      <c r="D121" s="7" t="s">
        <v>934</v>
      </c>
      <c r="E121" s="7"/>
      <c r="F121" s="193" t="e">
        <f>VLOOKUP(B121,'Zonas Pagas Vigentes'!$D:$BC,66,FALSE)</f>
        <v>#REF!</v>
      </c>
      <c r="G121" s="193">
        <v>42713</v>
      </c>
      <c r="H121" s="7"/>
      <c r="I121" s="7"/>
      <c r="J121" s="7"/>
      <c r="K121" s="7"/>
    </row>
    <row r="122" spans="1:11" x14ac:dyDescent="0.2">
      <c r="A122" s="34" t="s">
        <v>123</v>
      </c>
      <c r="B122" s="5">
        <v>173</v>
      </c>
      <c r="C122" s="7" t="str">
        <f>INDEX('Zonas Pagas Vigentes'!$B$2:$B$1048576,MATCH(B122,'Zonas Pagas Vigentes'!$D$2:$D$1048576,0))</f>
        <v>Eliminada</v>
      </c>
      <c r="D122" s="7" t="s">
        <v>849</v>
      </c>
      <c r="E122" s="7"/>
      <c r="F122" s="193" t="e">
        <f>VLOOKUP(B122,'Zonas Pagas Vigentes'!$D:$BC,66,FALSE)</f>
        <v>#REF!</v>
      </c>
      <c r="G122" s="193">
        <v>42522</v>
      </c>
      <c r="H122" s="7"/>
      <c r="I122" s="7"/>
      <c r="J122" s="7"/>
      <c r="K122" s="7"/>
    </row>
    <row r="123" spans="1:11" x14ac:dyDescent="0.2">
      <c r="A123" s="34" t="s">
        <v>124</v>
      </c>
      <c r="B123" s="5">
        <v>178</v>
      </c>
      <c r="C123" s="7" t="str">
        <f>INDEX('Zonas Pagas Vigentes'!$B$2:$B$1048576,MATCH(B123,'Zonas Pagas Vigentes'!$D$2:$D$1048576,0))</f>
        <v>Activa</v>
      </c>
      <c r="D123" s="7" t="s">
        <v>846</v>
      </c>
      <c r="E123" s="7"/>
      <c r="F123" s="193" t="e">
        <f>VLOOKUP(B123,'Zonas Pagas Vigentes'!$D:$BC,66,FALSE)</f>
        <v>#REF!</v>
      </c>
      <c r="G123" s="193"/>
      <c r="H123" s="7"/>
      <c r="I123" s="7"/>
      <c r="J123" s="7"/>
      <c r="K123" s="7"/>
    </row>
    <row r="124" spans="1:11" x14ac:dyDescent="0.2">
      <c r="A124" s="34" t="s">
        <v>124</v>
      </c>
      <c r="B124" s="5">
        <v>179</v>
      </c>
      <c r="C124" s="7" t="str">
        <f>INDEX('Zonas Pagas Vigentes'!$B$2:$B$1048576,MATCH(B124,'Zonas Pagas Vigentes'!$D$2:$D$1048576,0))</f>
        <v>Eliminada</v>
      </c>
      <c r="D124" s="7" t="s">
        <v>846</v>
      </c>
      <c r="E124" s="7"/>
      <c r="F124" s="193" t="e">
        <f>VLOOKUP(B124,'Zonas Pagas Vigentes'!$D:$BC,66,FALSE)</f>
        <v>#REF!</v>
      </c>
      <c r="G124" s="193">
        <v>42522</v>
      </c>
      <c r="H124" s="7"/>
      <c r="I124" s="7"/>
      <c r="J124" s="7"/>
      <c r="K124" s="7"/>
    </row>
    <row r="125" spans="1:11" x14ac:dyDescent="0.2">
      <c r="A125" s="34" t="s">
        <v>123</v>
      </c>
      <c r="B125" s="5">
        <v>183</v>
      </c>
      <c r="C125" s="7" t="str">
        <f>INDEX('Zonas Pagas Vigentes'!$B$2:$B$1048576,MATCH(B125,'Zonas Pagas Vigentes'!$D$2:$D$1048576,0))</f>
        <v>Eliminada</v>
      </c>
      <c r="D125" s="7" t="s">
        <v>832</v>
      </c>
      <c r="E125" s="7"/>
      <c r="F125" s="193" t="e">
        <f>VLOOKUP(B125,'Zonas Pagas Vigentes'!$D:$BC,66,FALSE)</f>
        <v>#REF!</v>
      </c>
      <c r="G125" s="193">
        <v>42552</v>
      </c>
      <c r="H125" s="7"/>
      <c r="I125" s="7"/>
      <c r="J125" s="7"/>
      <c r="K125" s="7"/>
    </row>
    <row r="126" spans="1:11" x14ac:dyDescent="0.2">
      <c r="A126" s="34" t="s">
        <v>125</v>
      </c>
      <c r="B126" s="5">
        <v>185</v>
      </c>
      <c r="C126" s="7" t="str">
        <f>INDEX('Zonas Pagas Vigentes'!$B$2:$B$1048576,MATCH(B126,'Zonas Pagas Vigentes'!$D$2:$D$1048576,0))</f>
        <v>Activa</v>
      </c>
      <c r="D126" s="7" t="s">
        <v>841</v>
      </c>
      <c r="E126" s="7"/>
      <c r="F126" s="193" t="e">
        <f>VLOOKUP(B126,'Zonas Pagas Vigentes'!$D:$BC,66,FALSE)</f>
        <v>#REF!</v>
      </c>
      <c r="G126" s="193"/>
      <c r="H126" s="7"/>
      <c r="I126" s="7"/>
      <c r="J126" s="7"/>
      <c r="K126" s="7"/>
    </row>
    <row r="127" spans="1:11" x14ac:dyDescent="0.2">
      <c r="A127" s="34" t="s">
        <v>125</v>
      </c>
      <c r="B127" s="5">
        <v>186</v>
      </c>
      <c r="C127" s="7" t="str">
        <f>INDEX('Zonas Pagas Vigentes'!$B$2:$B$1048576,MATCH(B127,'Zonas Pagas Vigentes'!$D$2:$D$1048576,0))</f>
        <v>Activa</v>
      </c>
      <c r="D127" s="7" t="s">
        <v>818</v>
      </c>
      <c r="E127" s="7"/>
      <c r="F127" s="193" t="e">
        <f>VLOOKUP(B127,'Zonas Pagas Vigentes'!$D:$BC,66,FALSE)</f>
        <v>#REF!</v>
      </c>
      <c r="G127" s="193"/>
      <c r="H127" s="7"/>
      <c r="I127" s="7"/>
      <c r="J127" s="7"/>
      <c r="K127" s="7"/>
    </row>
    <row r="128" spans="1:11" x14ac:dyDescent="0.2">
      <c r="A128" s="34" t="s">
        <v>123</v>
      </c>
      <c r="B128" s="5">
        <v>187</v>
      </c>
      <c r="C128" s="7" t="str">
        <f>INDEX('Zonas Pagas Vigentes'!$B$2:$B$1048576,MATCH(B128,'Zonas Pagas Vigentes'!$D$2:$D$1048576,0))</f>
        <v>Activa</v>
      </c>
      <c r="D128" s="7"/>
      <c r="E128" s="7"/>
      <c r="F128" s="193" t="e">
        <f>VLOOKUP(B128,'Zonas Pagas Vigentes'!$D:$BC,66,FALSE)</f>
        <v>#REF!</v>
      </c>
      <c r="G128" s="193"/>
      <c r="H128" s="7"/>
      <c r="I128" s="7"/>
      <c r="J128" s="7"/>
      <c r="K128" s="7"/>
    </row>
    <row r="129" spans="1:11" x14ac:dyDescent="0.2">
      <c r="A129" s="34" t="s">
        <v>123</v>
      </c>
      <c r="B129" s="5">
        <v>188</v>
      </c>
      <c r="C129" s="7" t="str">
        <f>INDEX('Zonas Pagas Vigentes'!$B$2:$B$1048576,MATCH(B129,'Zonas Pagas Vigentes'!$D$2:$D$1048576,0))</f>
        <v>Activa</v>
      </c>
      <c r="D129" s="7"/>
      <c r="E129" s="7"/>
      <c r="F129" s="193" t="e">
        <f>VLOOKUP(B129,'Zonas Pagas Vigentes'!$D:$BC,66,FALSE)</f>
        <v>#REF!</v>
      </c>
      <c r="G129" s="193"/>
      <c r="H129" s="7"/>
      <c r="I129" s="7"/>
      <c r="J129" s="7"/>
      <c r="K129" s="7"/>
    </row>
    <row r="130" spans="1:11" x14ac:dyDescent="0.2">
      <c r="A130" s="34" t="s">
        <v>123</v>
      </c>
      <c r="B130" s="5">
        <v>189</v>
      </c>
      <c r="C130" s="7" t="str">
        <f>INDEX('Zonas Pagas Vigentes'!$B$2:$B$1048576,MATCH(B130,'Zonas Pagas Vigentes'!$D$2:$D$1048576,0))</f>
        <v>Eliminada</v>
      </c>
      <c r="D130" s="7" t="s">
        <v>847</v>
      </c>
      <c r="E130" s="7"/>
      <c r="F130" s="193" t="e">
        <f>VLOOKUP(B130,'Zonas Pagas Vigentes'!$D:$BC,66,FALSE)</f>
        <v>#REF!</v>
      </c>
      <c r="G130" s="193">
        <v>42522</v>
      </c>
      <c r="H130" s="7"/>
      <c r="I130" s="7"/>
      <c r="J130" s="7"/>
      <c r="K130" s="7"/>
    </row>
    <row r="131" spans="1:11" x14ac:dyDescent="0.2">
      <c r="A131" s="34" t="s">
        <v>123</v>
      </c>
      <c r="B131" s="5">
        <v>190</v>
      </c>
      <c r="C131" s="7" t="str">
        <f>INDEX('Zonas Pagas Vigentes'!$B$2:$B$1048576,MATCH(B131,'Zonas Pagas Vigentes'!$D$2:$D$1048576,0))</f>
        <v>Eliminada</v>
      </c>
      <c r="D131" s="7" t="s">
        <v>2137</v>
      </c>
      <c r="E131" s="7"/>
      <c r="F131" s="193" t="e">
        <f>VLOOKUP(B131,'Zonas Pagas Vigentes'!$D:$BC,66,FALSE)</f>
        <v>#REF!</v>
      </c>
      <c r="G131" s="193">
        <v>43312</v>
      </c>
      <c r="H131" s="7"/>
      <c r="I131" s="7"/>
      <c r="J131" s="7"/>
      <c r="K131" s="7"/>
    </row>
    <row r="132" spans="1:11" x14ac:dyDescent="0.2">
      <c r="A132" s="34" t="s">
        <v>123</v>
      </c>
      <c r="B132" s="5">
        <v>191</v>
      </c>
      <c r="C132" s="7" t="str">
        <f>INDEX('Zonas Pagas Vigentes'!$B$2:$B$1048576,MATCH(B132,'Zonas Pagas Vigentes'!$D$2:$D$1048576,0))</f>
        <v>Activa</v>
      </c>
      <c r="D132" s="7" t="s">
        <v>819</v>
      </c>
      <c r="E132" s="7"/>
      <c r="F132" s="193" t="e">
        <f>VLOOKUP(B132,'Zonas Pagas Vigentes'!$D:$BC,66,FALSE)</f>
        <v>#REF!</v>
      </c>
      <c r="G132" s="193"/>
      <c r="H132" s="7"/>
      <c r="I132" s="7"/>
      <c r="J132" s="7"/>
      <c r="K132" s="7"/>
    </row>
    <row r="133" spans="1:11" x14ac:dyDescent="0.2">
      <c r="A133" s="34" t="s">
        <v>125</v>
      </c>
      <c r="B133" s="5">
        <v>192</v>
      </c>
      <c r="C133" s="7" t="str">
        <f>INDEX('Zonas Pagas Vigentes'!$B$2:$B$1048576,MATCH(B133,'Zonas Pagas Vigentes'!$D$2:$D$1048576,0))</f>
        <v>Eliminada</v>
      </c>
      <c r="D133" s="7" t="s">
        <v>820</v>
      </c>
      <c r="E133" s="7"/>
      <c r="F133" s="193" t="e">
        <f>VLOOKUP(B133,'Zonas Pagas Vigentes'!$D:$BC,66,FALSE)</f>
        <v>#REF!</v>
      </c>
      <c r="G133" s="193"/>
      <c r="H133" s="7"/>
      <c r="I133" s="7"/>
      <c r="J133" s="7"/>
      <c r="K133" s="7"/>
    </row>
    <row r="134" spans="1:11" x14ac:dyDescent="0.2">
      <c r="A134" s="35" t="s">
        <v>125</v>
      </c>
      <c r="B134" s="5">
        <v>193</v>
      </c>
      <c r="C134" s="7" t="str">
        <f>INDEX('Zonas Pagas Vigentes'!$B$2:$B$1048576,MATCH(B134,'Zonas Pagas Vigentes'!$D$2:$D$1048576,0))</f>
        <v>Activa</v>
      </c>
      <c r="D134" s="7" t="s">
        <v>2283</v>
      </c>
      <c r="E134" s="7"/>
      <c r="F134" s="193" t="e">
        <f>VLOOKUP(B134,'Zonas Pagas Vigentes'!$D:$BC,66,FALSE)</f>
        <v>#REF!</v>
      </c>
      <c r="G134" s="193"/>
      <c r="H134" s="7"/>
      <c r="I134" s="7"/>
      <c r="J134" s="7"/>
      <c r="K134" s="7"/>
    </row>
    <row r="135" spans="1:11" x14ac:dyDescent="0.2">
      <c r="A135" s="35" t="s">
        <v>125</v>
      </c>
      <c r="B135" s="5">
        <v>194</v>
      </c>
      <c r="C135" s="7" t="str">
        <f>INDEX('Zonas Pagas Vigentes'!$B$2:$B$1048576,MATCH(B135,'Zonas Pagas Vigentes'!$D$2:$D$1048576,0))</f>
        <v>Activa</v>
      </c>
      <c r="D135" s="7" t="s">
        <v>1661</v>
      </c>
      <c r="E135" s="7"/>
      <c r="F135" s="193" t="e">
        <f>VLOOKUP(B135,'Zonas Pagas Vigentes'!$D:$BC,66,FALSE)</f>
        <v>#REF!</v>
      </c>
      <c r="G135" s="193"/>
      <c r="H135" s="7"/>
      <c r="I135" s="7"/>
      <c r="J135" s="7"/>
      <c r="K135" s="7"/>
    </row>
    <row r="136" spans="1:11" x14ac:dyDescent="0.2">
      <c r="A136" s="34" t="s">
        <v>778</v>
      </c>
      <c r="B136" s="5">
        <v>195</v>
      </c>
      <c r="C136" s="7" t="str">
        <f>INDEX('Zonas Pagas Vigentes'!$B$2:$B$1048576,MATCH(B136,'Zonas Pagas Vigentes'!$D$2:$D$1048576,0))</f>
        <v>Eliminada</v>
      </c>
      <c r="D136" s="7" t="s">
        <v>1140</v>
      </c>
      <c r="E136" s="7"/>
      <c r="F136" s="193" t="e">
        <f>VLOOKUP(B136,'Zonas Pagas Vigentes'!$D:$BC,66,FALSE)</f>
        <v>#REF!</v>
      </c>
      <c r="G136" s="193">
        <v>43014</v>
      </c>
      <c r="H136" s="7"/>
      <c r="I136" s="7"/>
      <c r="J136" s="7"/>
      <c r="K136" s="7"/>
    </row>
    <row r="137" spans="1:11" x14ac:dyDescent="0.2">
      <c r="A137" s="34" t="s">
        <v>813</v>
      </c>
      <c r="B137" s="5">
        <v>196</v>
      </c>
      <c r="C137" s="7" t="str">
        <f>INDEX('Zonas Pagas Vigentes'!$B$2:$B$1048576,MATCH(B137,'Zonas Pagas Vigentes'!$D$2:$D$1048576,0))</f>
        <v>Eliminada</v>
      </c>
      <c r="D137" s="7" t="s">
        <v>806</v>
      </c>
      <c r="E137" s="7"/>
      <c r="F137" s="193" t="e">
        <f>VLOOKUP(B137,'Zonas Pagas Vigentes'!$D:$BC,66,FALSE)</f>
        <v>#REF!</v>
      </c>
      <c r="G137" s="193">
        <v>40970</v>
      </c>
      <c r="H137" s="7"/>
      <c r="I137" s="7"/>
      <c r="J137" s="7"/>
      <c r="K137" s="7"/>
    </row>
    <row r="138" spans="1:11" x14ac:dyDescent="0.2">
      <c r="A138" s="34" t="s">
        <v>813</v>
      </c>
      <c r="B138" s="5">
        <v>197</v>
      </c>
      <c r="C138" s="7" t="str">
        <f>INDEX('Zonas Pagas Vigentes'!$B$2:$B$1048576,MATCH(B138,'Zonas Pagas Vigentes'!$D$2:$D$1048576,0))</f>
        <v>Eliminada</v>
      </c>
      <c r="D138" s="7" t="s">
        <v>806</v>
      </c>
      <c r="E138" s="7"/>
      <c r="F138" s="193" t="e">
        <f>VLOOKUP(B138,'Zonas Pagas Vigentes'!$D:$BC,66,FALSE)</f>
        <v>#REF!</v>
      </c>
      <c r="G138" s="193">
        <v>40970</v>
      </c>
      <c r="H138" s="7"/>
      <c r="I138" s="7"/>
      <c r="J138" s="7"/>
      <c r="K138" s="7"/>
    </row>
    <row r="139" spans="1:11" x14ac:dyDescent="0.2">
      <c r="A139" s="34" t="s">
        <v>813</v>
      </c>
      <c r="B139" s="5">
        <v>198</v>
      </c>
      <c r="C139" s="7" t="str">
        <f>INDEX('Zonas Pagas Vigentes'!$B$2:$B$1048576,MATCH(B139,'Zonas Pagas Vigentes'!$D$2:$D$1048576,0))</f>
        <v>Eliminada</v>
      </c>
      <c r="D139" s="7" t="s">
        <v>806</v>
      </c>
      <c r="E139" s="7"/>
      <c r="F139" s="193" t="e">
        <f>VLOOKUP(B139,'Zonas Pagas Vigentes'!$D:$BC,66,FALSE)</f>
        <v>#REF!</v>
      </c>
      <c r="G139" s="193">
        <v>40970</v>
      </c>
      <c r="H139" s="7"/>
      <c r="I139" s="7"/>
      <c r="J139" s="7"/>
      <c r="K139" s="7"/>
    </row>
    <row r="140" spans="1:11" x14ac:dyDescent="0.2">
      <c r="A140" s="34" t="s">
        <v>775</v>
      </c>
      <c r="B140" s="5">
        <v>199</v>
      </c>
      <c r="C140" s="7" t="str">
        <f>INDEX('Zonas Pagas Vigentes'!$B$2:$B$1048576,MATCH(B140,'Zonas Pagas Vigentes'!$D$2:$D$1048576,0))</f>
        <v>Activa</v>
      </c>
      <c r="D140" s="7" t="s">
        <v>1162</v>
      </c>
      <c r="E140" s="7"/>
      <c r="F140" s="193" t="e">
        <f>VLOOKUP(B140,'Zonas Pagas Vigentes'!$D:$BC,66,FALSE)</f>
        <v>#REF!</v>
      </c>
      <c r="G140" s="193"/>
      <c r="H140" s="7"/>
      <c r="I140" s="7"/>
      <c r="J140" s="7"/>
      <c r="K140" s="7"/>
    </row>
    <row r="141" spans="1:11" x14ac:dyDescent="0.2">
      <c r="A141" s="34" t="s">
        <v>775</v>
      </c>
      <c r="B141" s="5">
        <v>200</v>
      </c>
      <c r="C141" s="7" t="str">
        <f>INDEX('Zonas Pagas Vigentes'!$B$2:$B$1048576,MATCH(B141,'Zonas Pagas Vigentes'!$D$2:$D$1048576,0))</f>
        <v>Activa</v>
      </c>
      <c r="D141" s="7" t="s">
        <v>1162</v>
      </c>
      <c r="E141" s="7"/>
      <c r="F141" s="193" t="e">
        <f>VLOOKUP(B141,'Zonas Pagas Vigentes'!$D:$BC,66,FALSE)</f>
        <v>#REF!</v>
      </c>
      <c r="G141" s="193"/>
      <c r="H141" s="7"/>
      <c r="I141" s="7"/>
      <c r="J141" s="7"/>
      <c r="K141" s="7"/>
    </row>
    <row r="142" spans="1:11" x14ac:dyDescent="0.2">
      <c r="A142" s="34" t="s">
        <v>775</v>
      </c>
      <c r="B142" s="5">
        <v>201</v>
      </c>
      <c r="C142" s="7" t="str">
        <f>INDEX('Zonas Pagas Vigentes'!$B$2:$B$1048576,MATCH(B142,'Zonas Pagas Vigentes'!$D$2:$D$1048576,0))</f>
        <v>Activa</v>
      </c>
      <c r="D142" s="7" t="s">
        <v>1162</v>
      </c>
      <c r="E142" s="7"/>
      <c r="F142" s="193" t="e">
        <f>VLOOKUP(B142,'Zonas Pagas Vigentes'!$D:$BC,66,FALSE)</f>
        <v>#REF!</v>
      </c>
      <c r="G142" s="193"/>
      <c r="H142" s="7"/>
      <c r="I142" s="7"/>
      <c r="J142" s="7"/>
      <c r="K142" s="7"/>
    </row>
    <row r="143" spans="1:11" x14ac:dyDescent="0.2">
      <c r="A143" s="34" t="s">
        <v>775</v>
      </c>
      <c r="B143" s="5">
        <v>202</v>
      </c>
      <c r="C143" s="7" t="str">
        <f>INDEX('Zonas Pagas Vigentes'!$B$2:$B$1048576,MATCH(B143,'Zonas Pagas Vigentes'!$D$2:$D$1048576,0))</f>
        <v>Activa</v>
      </c>
      <c r="D143" s="7" t="s">
        <v>1163</v>
      </c>
      <c r="E143" s="7"/>
      <c r="F143" s="193" t="e">
        <f>VLOOKUP(B143,'Zonas Pagas Vigentes'!$D:$BC,66,FALSE)</f>
        <v>#REF!</v>
      </c>
      <c r="G143" s="193"/>
      <c r="H143" s="7"/>
      <c r="I143" s="7"/>
      <c r="J143" s="7"/>
      <c r="K143" s="7"/>
    </row>
    <row r="144" spans="1:11" x14ac:dyDescent="0.2">
      <c r="A144" s="34" t="s">
        <v>775</v>
      </c>
      <c r="B144" s="5">
        <v>203</v>
      </c>
      <c r="C144" s="7" t="str">
        <f>INDEX('Zonas Pagas Vigentes'!$B$2:$B$1048576,MATCH(B144,'Zonas Pagas Vigentes'!$D$2:$D$1048576,0))</f>
        <v>Activa</v>
      </c>
      <c r="D144" s="7" t="s">
        <v>1163</v>
      </c>
      <c r="E144" s="7"/>
      <c r="F144" s="193" t="e">
        <f>VLOOKUP(B144,'Zonas Pagas Vigentes'!$D:$BC,66,FALSE)</f>
        <v>#REF!</v>
      </c>
      <c r="G144" s="193"/>
      <c r="H144" s="7"/>
      <c r="I144" s="7"/>
      <c r="J144" s="7"/>
      <c r="K144" s="7"/>
    </row>
    <row r="145" spans="1:11" x14ac:dyDescent="0.2">
      <c r="A145" s="35" t="s">
        <v>123</v>
      </c>
      <c r="B145" s="5">
        <v>204</v>
      </c>
      <c r="C145" s="7" t="str">
        <f>INDEX('Zonas Pagas Vigentes'!$B$2:$B$1048576,MATCH(B145,'Zonas Pagas Vigentes'!$D$2:$D$1048576,0))</f>
        <v>Eliminada</v>
      </c>
      <c r="D145" s="7" t="s">
        <v>810</v>
      </c>
      <c r="E145" s="7"/>
      <c r="F145" s="193"/>
      <c r="G145" s="193">
        <v>41670</v>
      </c>
      <c r="H145" s="7"/>
      <c r="I145" s="7"/>
      <c r="J145" s="7"/>
      <c r="K145" s="7"/>
    </row>
    <row r="146" spans="1:11" x14ac:dyDescent="0.2">
      <c r="A146" s="35" t="s">
        <v>123</v>
      </c>
      <c r="B146" s="5">
        <v>205</v>
      </c>
      <c r="C146" s="7" t="str">
        <f>INDEX('Zonas Pagas Vigentes'!$B$2:$B$1048576,MATCH(B146,'Zonas Pagas Vigentes'!$D$2:$D$1048576,0))</f>
        <v>Eliminada</v>
      </c>
      <c r="D146" s="7" t="s">
        <v>810</v>
      </c>
      <c r="E146" s="7"/>
      <c r="F146" s="193" t="e">
        <f>VLOOKUP(B146,'Zonas Pagas Vigentes'!$D:$BC,66,FALSE)</f>
        <v>#REF!</v>
      </c>
      <c r="G146" s="193">
        <v>41698</v>
      </c>
      <c r="H146" s="7"/>
      <c r="I146" s="7"/>
      <c r="J146" s="7"/>
      <c r="K146" s="7"/>
    </row>
    <row r="147" spans="1:11" x14ac:dyDescent="0.2">
      <c r="A147" s="35" t="s">
        <v>123</v>
      </c>
      <c r="B147" s="5">
        <v>206</v>
      </c>
      <c r="C147" s="7" t="str">
        <f>INDEX('Zonas Pagas Vigentes'!$B$2:$B$1048576,MATCH(B147,'Zonas Pagas Vigentes'!$D$2:$D$1048576,0))</f>
        <v>Eliminada</v>
      </c>
      <c r="D147" s="7" t="s">
        <v>811</v>
      </c>
      <c r="E147" s="7"/>
      <c r="F147" s="193"/>
      <c r="G147" s="193">
        <v>41649</v>
      </c>
      <c r="H147" s="7"/>
      <c r="I147" s="7"/>
      <c r="J147" s="7"/>
      <c r="K147" s="7"/>
    </row>
    <row r="148" spans="1:11" x14ac:dyDescent="0.2">
      <c r="A148" s="35" t="s">
        <v>123</v>
      </c>
      <c r="B148" s="5">
        <v>207</v>
      </c>
      <c r="C148" s="7" t="str">
        <f>INDEX('Zonas Pagas Vigentes'!$B$2:$B$1048576,MATCH(B148,'Zonas Pagas Vigentes'!$D$2:$D$1048576,0))</f>
        <v>Eliminada</v>
      </c>
      <c r="D148" s="7" t="s">
        <v>811</v>
      </c>
      <c r="E148" s="7"/>
      <c r="F148" s="193" t="e">
        <f>VLOOKUP(B148,'Zonas Pagas Vigentes'!$D:$BC,66,FALSE)</f>
        <v>#REF!</v>
      </c>
      <c r="G148" s="193">
        <v>41670</v>
      </c>
      <c r="H148" s="7"/>
      <c r="I148" s="7"/>
      <c r="J148" s="7"/>
      <c r="K148" s="7"/>
    </row>
    <row r="149" spans="1:11" x14ac:dyDescent="0.2">
      <c r="A149" s="34" t="s">
        <v>775</v>
      </c>
      <c r="B149" s="5">
        <v>208</v>
      </c>
      <c r="C149" s="7" t="str">
        <f>INDEX('Zonas Pagas Vigentes'!$B$2:$B$1048576,MATCH(B149,'Zonas Pagas Vigentes'!$D$2:$D$1048576,0))</f>
        <v>Activa</v>
      </c>
      <c r="D149" s="7" t="s">
        <v>1164</v>
      </c>
      <c r="E149" s="7"/>
      <c r="F149" s="193" t="e">
        <f>VLOOKUP(B149,'Zonas Pagas Vigentes'!$D:$BC,66,FALSE)</f>
        <v>#REF!</v>
      </c>
      <c r="G149" s="193"/>
      <c r="H149" s="7"/>
      <c r="I149" s="7"/>
      <c r="J149" s="7"/>
      <c r="K149" s="7"/>
    </row>
    <row r="150" spans="1:11" x14ac:dyDescent="0.2">
      <c r="A150" s="34" t="s">
        <v>775</v>
      </c>
      <c r="B150" s="5">
        <v>209</v>
      </c>
      <c r="C150" s="7" t="str">
        <f>INDEX('Zonas Pagas Vigentes'!$B$2:$B$1048576,MATCH(B150,'Zonas Pagas Vigentes'!$D$2:$D$1048576,0))</f>
        <v>Activa</v>
      </c>
      <c r="D150" s="7" t="s">
        <v>1164</v>
      </c>
      <c r="E150" s="7"/>
      <c r="F150" s="193" t="e">
        <f>VLOOKUP(B150,'Zonas Pagas Vigentes'!$D:$BC,66,FALSE)</f>
        <v>#REF!</v>
      </c>
      <c r="G150" s="193"/>
      <c r="H150" s="7"/>
      <c r="I150" s="7"/>
      <c r="J150" s="7"/>
      <c r="K150" s="7"/>
    </row>
    <row r="151" spans="1:11" x14ac:dyDescent="0.2">
      <c r="A151" s="35" t="s">
        <v>124</v>
      </c>
      <c r="B151" s="5">
        <v>210</v>
      </c>
      <c r="C151" s="7" t="str">
        <f>INDEX('Zonas Pagas Vigentes'!$B$2:$B$1048576,MATCH(B151,'Zonas Pagas Vigentes'!$D$2:$D$1048576,0))</f>
        <v>Eliminada</v>
      </c>
      <c r="D151" s="7" t="s">
        <v>848</v>
      </c>
      <c r="E151" s="7"/>
      <c r="F151" s="193" t="e">
        <f>VLOOKUP(B151,'Zonas Pagas Vigentes'!$D:$BC,66,FALSE)</f>
        <v>#REF!</v>
      </c>
      <c r="G151" s="193">
        <v>42066</v>
      </c>
      <c r="H151" s="7"/>
      <c r="I151" s="7"/>
      <c r="J151" s="7"/>
      <c r="K151" s="7"/>
    </row>
    <row r="152" spans="1:11" x14ac:dyDescent="0.2">
      <c r="A152" s="34" t="s">
        <v>775</v>
      </c>
      <c r="B152" s="5">
        <v>211</v>
      </c>
      <c r="C152" s="7" t="str">
        <f>INDEX('Zonas Pagas Vigentes'!$B$2:$B$1048576,MATCH(B152,'Zonas Pagas Vigentes'!$D$2:$D$1048576,0))</f>
        <v>Activa</v>
      </c>
      <c r="D152" s="7" t="s">
        <v>1164</v>
      </c>
      <c r="E152" s="7"/>
      <c r="F152" s="193" t="e">
        <f>VLOOKUP(B152,'Zonas Pagas Vigentes'!$D:$BC,66,FALSE)</f>
        <v>#REF!</v>
      </c>
      <c r="G152" s="193"/>
      <c r="H152" s="7"/>
      <c r="I152" s="7"/>
      <c r="J152" s="7"/>
      <c r="K152" s="7"/>
    </row>
    <row r="153" spans="1:11" x14ac:dyDescent="0.2">
      <c r="A153" s="34" t="s">
        <v>775</v>
      </c>
      <c r="B153" s="5">
        <v>212</v>
      </c>
      <c r="C153" s="7" t="str">
        <f>INDEX('Zonas Pagas Vigentes'!$B$2:$B$1048576,MATCH(B153,'Zonas Pagas Vigentes'!$D$2:$D$1048576,0))</f>
        <v>Activa</v>
      </c>
      <c r="D153" s="7" t="s">
        <v>1164</v>
      </c>
      <c r="E153" s="7"/>
      <c r="F153" s="193" t="e">
        <f>VLOOKUP(B153,'Zonas Pagas Vigentes'!$D:$BC,66,FALSE)</f>
        <v>#REF!</v>
      </c>
      <c r="G153" s="193"/>
      <c r="H153" s="7"/>
      <c r="I153" s="7"/>
      <c r="J153" s="7"/>
      <c r="K153" s="7"/>
    </row>
    <row r="154" spans="1:11" x14ac:dyDescent="0.2">
      <c r="A154" s="34" t="s">
        <v>775</v>
      </c>
      <c r="B154" s="5">
        <v>213</v>
      </c>
      <c r="C154" s="7" t="str">
        <f>INDEX('Zonas Pagas Vigentes'!$B$2:$B$1048576,MATCH(B154,'Zonas Pagas Vigentes'!$D$2:$D$1048576,0))</f>
        <v>Activa</v>
      </c>
      <c r="D154" s="7" t="s">
        <v>1164</v>
      </c>
      <c r="E154" s="7"/>
      <c r="F154" s="193" t="e">
        <f>VLOOKUP(B154,'Zonas Pagas Vigentes'!$D:$BC,66,FALSE)</f>
        <v>#REF!</v>
      </c>
      <c r="G154" s="193"/>
      <c r="H154" s="7"/>
      <c r="I154" s="7"/>
      <c r="J154" s="7"/>
      <c r="K154" s="7"/>
    </row>
    <row r="155" spans="1:11" x14ac:dyDescent="0.2">
      <c r="A155" s="35" t="s">
        <v>774</v>
      </c>
      <c r="B155" s="5">
        <v>214</v>
      </c>
      <c r="C155" s="7" t="str">
        <f>INDEX('Zonas Pagas Vigentes'!$B$2:$B$1048576,MATCH(B155,'Zonas Pagas Vigentes'!$D$2:$D$1048576,0))</f>
        <v>Activa</v>
      </c>
      <c r="D155" s="7"/>
      <c r="E155" s="7"/>
      <c r="F155" s="193" t="e">
        <f>VLOOKUP(B155,'Zonas Pagas Vigentes'!$D:$BC,66,FALSE)</f>
        <v>#REF!</v>
      </c>
      <c r="G155" s="193"/>
      <c r="H155" s="7"/>
      <c r="I155" s="7"/>
      <c r="J155" s="7"/>
      <c r="K155" s="7"/>
    </row>
    <row r="156" spans="1:11" x14ac:dyDescent="0.2">
      <c r="A156" s="35" t="s">
        <v>774</v>
      </c>
      <c r="B156" s="5">
        <v>215</v>
      </c>
      <c r="C156" s="7" t="str">
        <f>INDEX('Zonas Pagas Vigentes'!$B$2:$B$1048576,MATCH(B156,'Zonas Pagas Vigentes'!$D$2:$D$1048576,0))</f>
        <v>Activa</v>
      </c>
      <c r="D156" s="7"/>
      <c r="E156" s="7"/>
      <c r="F156" s="193" t="e">
        <f>VLOOKUP(B156,'Zonas Pagas Vigentes'!$D:$BC,66,FALSE)</f>
        <v>#REF!</v>
      </c>
      <c r="G156" s="193"/>
      <c r="H156" s="7"/>
      <c r="I156" s="7"/>
      <c r="J156" s="7"/>
      <c r="K156" s="7"/>
    </row>
    <row r="157" spans="1:11" x14ac:dyDescent="0.2">
      <c r="A157" s="35" t="s">
        <v>774</v>
      </c>
      <c r="B157" s="5">
        <v>216</v>
      </c>
      <c r="C157" s="7" t="str">
        <f>INDEX('Zonas Pagas Vigentes'!$B$2:$B$1048576,MATCH(B157,'Zonas Pagas Vigentes'!$D$2:$D$1048576,0))</f>
        <v>Activa</v>
      </c>
      <c r="D157" s="7"/>
      <c r="E157" s="7"/>
      <c r="F157" s="193" t="e">
        <f>VLOOKUP(B157,'Zonas Pagas Vigentes'!$D:$BC,66,FALSE)</f>
        <v>#REF!</v>
      </c>
      <c r="G157" s="193"/>
      <c r="H157" s="7"/>
      <c r="I157" s="7"/>
      <c r="J157" s="7"/>
      <c r="K157" s="7"/>
    </row>
    <row r="158" spans="1:11" x14ac:dyDescent="0.2">
      <c r="A158" s="35" t="s">
        <v>774</v>
      </c>
      <c r="B158" s="5">
        <v>217</v>
      </c>
      <c r="C158" s="7" t="str">
        <f>INDEX('Zonas Pagas Vigentes'!$B$2:$B$1048576,MATCH(B158,'Zonas Pagas Vigentes'!$D$2:$D$1048576,0))</f>
        <v>Activa</v>
      </c>
      <c r="D158" s="7"/>
      <c r="E158" s="7"/>
      <c r="F158" s="193" t="e">
        <f>VLOOKUP(B158,'Zonas Pagas Vigentes'!$D:$BC,66,FALSE)</f>
        <v>#REF!</v>
      </c>
      <c r="G158" s="193"/>
      <c r="H158" s="7"/>
      <c r="I158" s="7"/>
      <c r="J158" s="7"/>
      <c r="K158" s="7"/>
    </row>
    <row r="159" spans="1:11" x14ac:dyDescent="0.2">
      <c r="A159" s="35" t="s">
        <v>774</v>
      </c>
      <c r="B159" s="5">
        <v>218</v>
      </c>
      <c r="C159" s="7" t="str">
        <f>INDEX('Zonas Pagas Vigentes'!$B$2:$B$1048576,MATCH(B159,'Zonas Pagas Vigentes'!$D$2:$D$1048576,0))</f>
        <v>Activa</v>
      </c>
      <c r="D159" s="7"/>
      <c r="E159" s="7"/>
      <c r="F159" s="193" t="e">
        <f>VLOOKUP(B159,'Zonas Pagas Vigentes'!$D:$BC,66,FALSE)</f>
        <v>#REF!</v>
      </c>
      <c r="G159" s="193"/>
      <c r="H159" s="7"/>
      <c r="I159" s="7"/>
      <c r="J159" s="7"/>
      <c r="K159" s="7"/>
    </row>
    <row r="160" spans="1:11" x14ac:dyDescent="0.2">
      <c r="A160" s="35" t="s">
        <v>775</v>
      </c>
      <c r="B160" s="5">
        <v>219</v>
      </c>
      <c r="C160" s="7" t="str">
        <f>INDEX('Zonas Pagas Vigentes'!$B$2:$B$1048576,MATCH(B160,'Zonas Pagas Vigentes'!$D$2:$D$1048576,0))</f>
        <v>Eliminada</v>
      </c>
      <c r="D160" s="7" t="s">
        <v>1167</v>
      </c>
      <c r="E160" s="7"/>
      <c r="F160" s="193" t="e">
        <f>VLOOKUP(B160,'Zonas Pagas Vigentes'!$D:$BC,66,FALSE)</f>
        <v>#REF!</v>
      </c>
      <c r="G160" s="193">
        <v>42992</v>
      </c>
      <c r="H160" s="7"/>
      <c r="I160" s="7"/>
      <c r="J160" s="7"/>
      <c r="K160" s="7"/>
    </row>
    <row r="161" spans="1:11" x14ac:dyDescent="0.2">
      <c r="A161" s="35" t="s">
        <v>774</v>
      </c>
      <c r="B161" s="5">
        <v>220</v>
      </c>
      <c r="C161" s="7" t="str">
        <f>INDEX('Zonas Pagas Vigentes'!$B$2:$B$1048576,MATCH(B161,'Zonas Pagas Vigentes'!$D$2:$D$1048576,0))</f>
        <v>Activa</v>
      </c>
      <c r="D161" s="7"/>
      <c r="E161" s="7"/>
      <c r="F161" s="193" t="e">
        <f>VLOOKUP(B161,'Zonas Pagas Vigentes'!$D:$BC,66,FALSE)</f>
        <v>#REF!</v>
      </c>
      <c r="G161" s="193"/>
      <c r="H161" s="7"/>
      <c r="I161" s="7"/>
      <c r="J161" s="7"/>
      <c r="K161" s="7"/>
    </row>
    <row r="162" spans="1:11" x14ac:dyDescent="0.2">
      <c r="A162" s="35" t="s">
        <v>774</v>
      </c>
      <c r="B162" s="5">
        <v>221</v>
      </c>
      <c r="C162" s="7" t="str">
        <f>INDEX('Zonas Pagas Vigentes'!$B$2:$B$1048576,MATCH(B162,'Zonas Pagas Vigentes'!$D$2:$D$1048576,0))</f>
        <v>Activa</v>
      </c>
      <c r="D162" s="7"/>
      <c r="E162" s="7"/>
      <c r="F162" s="193" t="e">
        <f>VLOOKUP(B162,'Zonas Pagas Vigentes'!$D:$BC,66,FALSE)</f>
        <v>#REF!</v>
      </c>
      <c r="G162" s="193"/>
      <c r="H162" s="7"/>
      <c r="I162" s="7"/>
      <c r="J162" s="7"/>
      <c r="K162" s="7"/>
    </row>
    <row r="163" spans="1:11" x14ac:dyDescent="0.2">
      <c r="A163" s="35" t="s">
        <v>774</v>
      </c>
      <c r="B163" s="5">
        <v>222</v>
      </c>
      <c r="C163" s="7" t="str">
        <f>INDEX('Zonas Pagas Vigentes'!$B$2:$B$1048576,MATCH(B163,'Zonas Pagas Vigentes'!$D$2:$D$1048576,0))</f>
        <v>Activa</v>
      </c>
      <c r="D163" s="7"/>
      <c r="E163" s="7"/>
      <c r="F163" s="193" t="e">
        <f>VLOOKUP(B163,'Zonas Pagas Vigentes'!$D:$BC,66,FALSE)</f>
        <v>#REF!</v>
      </c>
      <c r="G163" s="193"/>
      <c r="H163" s="7"/>
      <c r="I163" s="7"/>
      <c r="J163" s="7"/>
      <c r="K163" s="7"/>
    </row>
    <row r="164" spans="1:11" x14ac:dyDescent="0.2">
      <c r="A164" s="35" t="s">
        <v>774</v>
      </c>
      <c r="B164" s="5">
        <v>223</v>
      </c>
      <c r="C164" s="7" t="str">
        <f>INDEX('Zonas Pagas Vigentes'!$B$2:$B$1048576,MATCH(B164,'Zonas Pagas Vigentes'!$D$2:$D$1048576,0))</f>
        <v>Activa</v>
      </c>
      <c r="D164" s="7"/>
      <c r="E164" s="7"/>
      <c r="F164" s="193" t="e">
        <f>VLOOKUP(B164,'Zonas Pagas Vigentes'!$D:$BC,66,FALSE)</f>
        <v>#REF!</v>
      </c>
      <c r="G164" s="193"/>
      <c r="H164" s="7"/>
      <c r="I164" s="7"/>
      <c r="J164" s="7"/>
      <c r="K164" s="7"/>
    </row>
    <row r="165" spans="1:11" x14ac:dyDescent="0.2">
      <c r="A165" s="35" t="s">
        <v>774</v>
      </c>
      <c r="B165" s="5">
        <v>224</v>
      </c>
      <c r="C165" s="7" t="str">
        <f>INDEX('Zonas Pagas Vigentes'!$B$2:$B$1048576,MATCH(B165,'Zonas Pagas Vigentes'!$D$2:$D$1048576,0))</f>
        <v>Activa</v>
      </c>
      <c r="D165" s="7"/>
      <c r="E165" s="7"/>
      <c r="F165" s="193" t="e">
        <f>VLOOKUP(B165,'Zonas Pagas Vigentes'!$D:$BC,66,FALSE)</f>
        <v>#REF!</v>
      </c>
      <c r="G165" s="193"/>
      <c r="H165" s="7"/>
      <c r="I165" s="7"/>
      <c r="J165" s="7"/>
      <c r="K165" s="7"/>
    </row>
    <row r="166" spans="1:11" x14ac:dyDescent="0.2">
      <c r="A166" s="35" t="s">
        <v>774</v>
      </c>
      <c r="B166" s="5">
        <v>225</v>
      </c>
      <c r="C166" s="7" t="str">
        <f>INDEX('Zonas Pagas Vigentes'!$B$2:$B$1048576,MATCH(B166,'Zonas Pagas Vigentes'!$D$2:$D$1048576,0))</f>
        <v>Activa</v>
      </c>
      <c r="D166" s="7"/>
      <c r="E166" s="7"/>
      <c r="F166" s="193" t="e">
        <f>VLOOKUP(B166,'Zonas Pagas Vigentes'!$D:$BC,66,FALSE)</f>
        <v>#REF!</v>
      </c>
      <c r="G166" s="193"/>
      <c r="H166" s="7"/>
      <c r="I166" s="7"/>
      <c r="J166" s="7"/>
      <c r="K166" s="7"/>
    </row>
    <row r="167" spans="1:11" x14ac:dyDescent="0.2">
      <c r="A167" s="35" t="s">
        <v>774</v>
      </c>
      <c r="B167" s="5">
        <v>226</v>
      </c>
      <c r="C167" s="7" t="str">
        <f>INDEX('Zonas Pagas Vigentes'!$B$2:$B$1048576,MATCH(B167,'Zonas Pagas Vigentes'!$D$2:$D$1048576,0))</f>
        <v>Activa</v>
      </c>
      <c r="D167" s="7"/>
      <c r="E167" s="7"/>
      <c r="F167" s="193" t="e">
        <f>VLOOKUP(B167,'Zonas Pagas Vigentes'!$D:$BC,66,FALSE)</f>
        <v>#REF!</v>
      </c>
      <c r="G167" s="193"/>
      <c r="H167" s="7"/>
      <c r="I167" s="7"/>
      <c r="J167" s="7"/>
      <c r="K167" s="7"/>
    </row>
    <row r="168" spans="1:11" x14ac:dyDescent="0.2">
      <c r="A168" s="35" t="s">
        <v>774</v>
      </c>
      <c r="B168" s="5">
        <v>227</v>
      </c>
      <c r="C168" s="7" t="str">
        <f>INDEX('Zonas Pagas Vigentes'!$B$2:$B$1048576,MATCH(B168,'Zonas Pagas Vigentes'!$D$2:$D$1048576,0))</f>
        <v>Activa</v>
      </c>
      <c r="D168" s="7"/>
      <c r="E168" s="7"/>
      <c r="F168" s="193" t="e">
        <f>VLOOKUP(B168,'Zonas Pagas Vigentes'!$D:$BC,66,FALSE)</f>
        <v>#REF!</v>
      </c>
      <c r="G168" s="193"/>
      <c r="H168" s="7"/>
      <c r="I168" s="7"/>
      <c r="J168" s="7"/>
      <c r="K168" s="7"/>
    </row>
    <row r="169" spans="1:11" x14ac:dyDescent="0.2">
      <c r="A169" s="35" t="s">
        <v>774</v>
      </c>
      <c r="B169" s="5">
        <v>228</v>
      </c>
      <c r="C169" s="7" t="str">
        <f>INDEX('Zonas Pagas Vigentes'!$B$2:$B$1048576,MATCH(B169,'Zonas Pagas Vigentes'!$D$2:$D$1048576,0))</f>
        <v>Activa</v>
      </c>
      <c r="D169" s="7"/>
      <c r="E169" s="7"/>
      <c r="F169" s="193" t="e">
        <f>VLOOKUP(B169,'Zonas Pagas Vigentes'!$D:$BC,66,FALSE)</f>
        <v>#REF!</v>
      </c>
      <c r="G169" s="193"/>
      <c r="H169" s="7"/>
      <c r="I169" s="7"/>
      <c r="J169" s="7"/>
      <c r="K169" s="7"/>
    </row>
    <row r="170" spans="1:11" x14ac:dyDescent="0.2">
      <c r="A170" s="35" t="s">
        <v>774</v>
      </c>
      <c r="B170" s="5">
        <v>229</v>
      </c>
      <c r="C170" s="7" t="str">
        <f>INDEX('Zonas Pagas Vigentes'!$B$2:$B$1048576,MATCH(B170,'Zonas Pagas Vigentes'!$D$2:$D$1048576,0))</f>
        <v>Activa</v>
      </c>
      <c r="D170" s="7"/>
      <c r="E170" s="7"/>
      <c r="F170" s="193" t="e">
        <f>VLOOKUP(B170,'Zonas Pagas Vigentes'!$D:$BC,66,FALSE)</f>
        <v>#REF!</v>
      </c>
      <c r="G170" s="193"/>
      <c r="H170" s="7"/>
      <c r="I170" s="7"/>
      <c r="J170" s="7"/>
      <c r="K170" s="7"/>
    </row>
    <row r="171" spans="1:11" x14ac:dyDescent="0.2">
      <c r="A171" s="35" t="s">
        <v>124</v>
      </c>
      <c r="B171" s="5">
        <v>230</v>
      </c>
      <c r="C171" s="7" t="str">
        <f>INDEX('Zonas Pagas Vigentes'!$B$2:$B$1048576,MATCH(B171,'Zonas Pagas Vigentes'!$D$2:$D$1048576,0))</f>
        <v>Eliminada</v>
      </c>
      <c r="D171" s="7" t="s">
        <v>812</v>
      </c>
      <c r="E171" s="7"/>
      <c r="F171" s="193" t="e">
        <f>VLOOKUP(B171,'Zonas Pagas Vigentes'!$D:$BC,66,FALSE)</f>
        <v>#REF!</v>
      </c>
      <c r="G171" s="193">
        <v>41992</v>
      </c>
      <c r="H171" s="7"/>
      <c r="I171" s="7"/>
      <c r="J171" s="7"/>
      <c r="K171" s="7"/>
    </row>
    <row r="172" spans="1:11" x14ac:dyDescent="0.2">
      <c r="A172" s="35" t="s">
        <v>774</v>
      </c>
      <c r="B172" s="5">
        <v>231</v>
      </c>
      <c r="C172" s="7" t="str">
        <f>INDEX('Zonas Pagas Vigentes'!$B$2:$B$1048576,MATCH(B172,'Zonas Pagas Vigentes'!$D$2:$D$1048576,0))</f>
        <v>Activa</v>
      </c>
      <c r="D172" s="7"/>
      <c r="E172" s="7"/>
      <c r="F172" s="193" t="e">
        <f>VLOOKUP(B172,'Zonas Pagas Vigentes'!$D:$BC,66,FALSE)</f>
        <v>#REF!</v>
      </c>
      <c r="G172" s="193"/>
      <c r="H172" s="7"/>
      <c r="I172" s="7"/>
      <c r="J172" s="7"/>
      <c r="K172" s="7"/>
    </row>
    <row r="173" spans="1:11" x14ac:dyDescent="0.2">
      <c r="A173" s="35" t="s">
        <v>774</v>
      </c>
      <c r="B173" s="5">
        <v>232</v>
      </c>
      <c r="C173" s="7" t="str">
        <f>INDEX('Zonas Pagas Vigentes'!$B$2:$B$1048576,MATCH(B173,'Zonas Pagas Vigentes'!$D$2:$D$1048576,0))</f>
        <v>Activa</v>
      </c>
      <c r="D173" s="7"/>
      <c r="E173" s="7"/>
      <c r="F173" s="193" t="e">
        <f>VLOOKUP(B173,'Zonas Pagas Vigentes'!$D:$BC,66,FALSE)</f>
        <v>#REF!</v>
      </c>
      <c r="G173" s="193"/>
      <c r="H173" s="7"/>
      <c r="I173" s="7"/>
      <c r="J173" s="7"/>
      <c r="K173" s="7"/>
    </row>
    <row r="174" spans="1:11" x14ac:dyDescent="0.2">
      <c r="A174" s="35" t="s">
        <v>774</v>
      </c>
      <c r="B174" s="5">
        <v>233</v>
      </c>
      <c r="C174" s="7" t="str">
        <f>INDEX('Zonas Pagas Vigentes'!$B$2:$B$1048576,MATCH(B174,'Zonas Pagas Vigentes'!$D$2:$D$1048576,0))</f>
        <v>Activa</v>
      </c>
      <c r="D174" s="7"/>
      <c r="E174" s="7"/>
      <c r="F174" s="193" t="e">
        <f>VLOOKUP(B174,'Zonas Pagas Vigentes'!$D:$BC,66,FALSE)</f>
        <v>#REF!</v>
      </c>
      <c r="G174" s="193"/>
      <c r="H174" s="7"/>
      <c r="I174" s="7"/>
      <c r="J174" s="7"/>
      <c r="K174" s="7"/>
    </row>
    <row r="175" spans="1:11" x14ac:dyDescent="0.2">
      <c r="A175" s="35" t="s">
        <v>774</v>
      </c>
      <c r="B175" s="5">
        <v>234</v>
      </c>
      <c r="C175" s="7" t="str">
        <f>INDEX('Zonas Pagas Vigentes'!$B$2:$B$1048576,MATCH(B175,'Zonas Pagas Vigentes'!$D$2:$D$1048576,0))</f>
        <v>Activa</v>
      </c>
      <c r="D175" s="7"/>
      <c r="E175" s="7"/>
      <c r="F175" s="193" t="e">
        <f>VLOOKUP(B175,'Zonas Pagas Vigentes'!$D:$BC,66,FALSE)</f>
        <v>#REF!</v>
      </c>
      <c r="G175" s="193"/>
      <c r="H175" s="7"/>
      <c r="I175" s="7"/>
      <c r="J175" s="7"/>
      <c r="K175" s="7"/>
    </row>
    <row r="176" spans="1:11" x14ac:dyDescent="0.2">
      <c r="A176" s="35" t="s">
        <v>124</v>
      </c>
      <c r="B176" s="5">
        <v>235</v>
      </c>
      <c r="C176" s="7" t="str">
        <f>INDEX('Zonas Pagas Vigentes'!$B$2:$B$1048576,MATCH(B176,'Zonas Pagas Vigentes'!$D$2:$D$1048576,0))</f>
        <v>Eliminada</v>
      </c>
      <c r="D176" s="7" t="s">
        <v>812</v>
      </c>
      <c r="E176" s="7"/>
      <c r="F176" s="193" t="e">
        <f>VLOOKUP(B176,'Zonas Pagas Vigentes'!$D:$BC,66,FALSE)</f>
        <v>#REF!</v>
      </c>
      <c r="G176" s="193">
        <v>41982</v>
      </c>
      <c r="H176" s="7"/>
      <c r="I176" s="7"/>
      <c r="J176" s="7"/>
      <c r="K176" s="7"/>
    </row>
    <row r="177" spans="1:11" x14ac:dyDescent="0.2">
      <c r="A177" s="35" t="s">
        <v>774</v>
      </c>
      <c r="B177" s="5">
        <v>236</v>
      </c>
      <c r="C177" s="7" t="str">
        <f>INDEX('Zonas Pagas Vigentes'!$B$2:$B$1048576,MATCH(B177,'Zonas Pagas Vigentes'!$D$2:$D$1048576,0))</f>
        <v>Activa</v>
      </c>
      <c r="D177" s="7"/>
      <c r="E177" s="7"/>
      <c r="F177" s="193" t="e">
        <f>VLOOKUP(B177,'Zonas Pagas Vigentes'!$D:$BC,66,FALSE)</f>
        <v>#REF!</v>
      </c>
      <c r="G177" s="193"/>
      <c r="H177" s="7"/>
      <c r="I177" s="7"/>
      <c r="J177" s="7"/>
      <c r="K177" s="7"/>
    </row>
    <row r="178" spans="1:11" x14ac:dyDescent="0.2">
      <c r="A178" s="35" t="s">
        <v>774</v>
      </c>
      <c r="B178" s="5">
        <v>237</v>
      </c>
      <c r="C178" s="7" t="str">
        <f>INDEX('Zonas Pagas Vigentes'!$B$2:$B$1048576,MATCH(B178,'Zonas Pagas Vigentes'!$D$2:$D$1048576,0))</f>
        <v>Activa</v>
      </c>
      <c r="D178" s="7"/>
      <c r="E178" s="7"/>
      <c r="F178" s="193" t="e">
        <f>VLOOKUP(B178,'Zonas Pagas Vigentes'!$D:$BC,66,FALSE)</f>
        <v>#REF!</v>
      </c>
      <c r="G178" s="193"/>
      <c r="H178" s="7"/>
      <c r="I178" s="7"/>
      <c r="J178" s="7"/>
      <c r="K178" s="7"/>
    </row>
    <row r="179" spans="1:11" x14ac:dyDescent="0.2">
      <c r="A179" s="35" t="s">
        <v>774</v>
      </c>
      <c r="B179" s="5">
        <v>238</v>
      </c>
      <c r="C179" s="7" t="str">
        <f>INDEX('Zonas Pagas Vigentes'!$B$2:$B$1048576,MATCH(B179,'Zonas Pagas Vigentes'!$D$2:$D$1048576,0))</f>
        <v>Activa</v>
      </c>
      <c r="D179" s="7"/>
      <c r="E179" s="7"/>
      <c r="F179" s="193" t="e">
        <f>VLOOKUP(B179,'Zonas Pagas Vigentes'!$D:$BC,66,FALSE)</f>
        <v>#REF!</v>
      </c>
      <c r="G179" s="193"/>
      <c r="H179" s="7"/>
      <c r="I179" s="7"/>
      <c r="J179" s="7"/>
      <c r="K179" s="7"/>
    </row>
    <row r="180" spans="1:11" x14ac:dyDescent="0.2">
      <c r="A180" s="35" t="s">
        <v>774</v>
      </c>
      <c r="B180" s="5">
        <v>239</v>
      </c>
      <c r="C180" s="7" t="str">
        <f>INDEX('Zonas Pagas Vigentes'!$B$2:$B$1048576,MATCH(B180,'Zonas Pagas Vigentes'!$D$2:$D$1048576,0))</f>
        <v>Activa</v>
      </c>
      <c r="D180" s="7" t="s">
        <v>2136</v>
      </c>
      <c r="E180" s="7"/>
      <c r="F180" s="193" t="e">
        <f>VLOOKUP(B180,'Zonas Pagas Vigentes'!$D:$BC,66,FALSE)</f>
        <v>#REF!</v>
      </c>
      <c r="G180" s="193"/>
      <c r="H180" s="7"/>
      <c r="I180" s="7"/>
      <c r="J180" s="7"/>
      <c r="K180" s="7"/>
    </row>
    <row r="181" spans="1:11" x14ac:dyDescent="0.2">
      <c r="A181" s="35" t="s">
        <v>774</v>
      </c>
      <c r="B181" s="5">
        <v>240</v>
      </c>
      <c r="C181" s="7" t="str">
        <f>INDEX('Zonas Pagas Vigentes'!$B$2:$B$1048576,MATCH(B181,'Zonas Pagas Vigentes'!$D$2:$D$1048576,0))</f>
        <v>Activa</v>
      </c>
      <c r="D181" s="7"/>
      <c r="E181" s="7"/>
      <c r="F181" s="193" t="e">
        <f>VLOOKUP(B181,'Zonas Pagas Vigentes'!$D:$BC,66,FALSE)</f>
        <v>#REF!</v>
      </c>
      <c r="G181" s="193"/>
      <c r="H181" s="7"/>
      <c r="I181" s="7"/>
      <c r="J181" s="7"/>
      <c r="K181" s="7"/>
    </row>
    <row r="182" spans="1:11" x14ac:dyDescent="0.2">
      <c r="A182" s="34" t="s">
        <v>775</v>
      </c>
      <c r="B182" s="5">
        <v>241</v>
      </c>
      <c r="C182" s="7" t="str">
        <f>INDEX('Zonas Pagas Vigentes'!$B$2:$B$1048576,MATCH(B182,'Zonas Pagas Vigentes'!$D$2:$D$1048576,0))</f>
        <v>Activa</v>
      </c>
      <c r="D182" s="7" t="s">
        <v>846</v>
      </c>
      <c r="E182" s="7"/>
      <c r="F182" s="193" t="e">
        <f>VLOOKUP(B182,'Zonas Pagas Vigentes'!$D:$BC,66,FALSE)</f>
        <v>#REF!</v>
      </c>
      <c r="G182" s="193"/>
      <c r="H182" s="7"/>
      <c r="I182" s="7"/>
      <c r="J182" s="7"/>
      <c r="K182" s="7"/>
    </row>
    <row r="183" spans="1:11" x14ac:dyDescent="0.2">
      <c r="A183" s="34" t="s">
        <v>775</v>
      </c>
      <c r="B183" s="5">
        <v>242</v>
      </c>
      <c r="C183" s="7" t="str">
        <f>INDEX('Zonas Pagas Vigentes'!$B$2:$B$1048576,MATCH(B183,'Zonas Pagas Vigentes'!$D$2:$D$1048576,0))</f>
        <v>Activa</v>
      </c>
      <c r="D183" s="7" t="s">
        <v>846</v>
      </c>
      <c r="E183" s="7"/>
      <c r="F183" s="193" t="e">
        <f>VLOOKUP(B183,'Zonas Pagas Vigentes'!$D:$BC,66,FALSE)</f>
        <v>#REF!</v>
      </c>
      <c r="G183" s="193"/>
      <c r="H183" s="7"/>
      <c r="I183" s="7"/>
      <c r="J183" s="7"/>
      <c r="K183" s="7"/>
    </row>
    <row r="184" spans="1:11" x14ac:dyDescent="0.2">
      <c r="A184" s="35" t="s">
        <v>774</v>
      </c>
      <c r="B184" s="5">
        <v>243</v>
      </c>
      <c r="C184" s="7" t="str">
        <f>INDEX('Zonas Pagas Vigentes'!$B$2:$B$1048576,MATCH(B184,'Zonas Pagas Vigentes'!$D$2:$D$1048576,0))</f>
        <v>Activa</v>
      </c>
      <c r="D184" s="7"/>
      <c r="E184" s="7"/>
      <c r="F184" s="193" t="e">
        <f>VLOOKUP(B184,'Zonas Pagas Vigentes'!$D:$BC,66,FALSE)</f>
        <v>#REF!</v>
      </c>
      <c r="G184" s="193"/>
      <c r="H184" s="7"/>
      <c r="I184" s="7"/>
      <c r="J184" s="7"/>
      <c r="K184" s="7"/>
    </row>
    <row r="185" spans="1:11" x14ac:dyDescent="0.2">
      <c r="A185" s="35" t="s">
        <v>124</v>
      </c>
      <c r="B185" s="5">
        <v>244</v>
      </c>
      <c r="C185" s="7" t="str">
        <f>INDEX('Zonas Pagas Vigentes'!$B$2:$B$1048576,MATCH(B185,'Zonas Pagas Vigentes'!$D$2:$D$1048576,0))</f>
        <v>Eliminada</v>
      </c>
      <c r="D185" s="7" t="s">
        <v>812</v>
      </c>
      <c r="E185" s="7"/>
      <c r="F185" s="193" t="e">
        <f>VLOOKUP(B185,'Zonas Pagas Vigentes'!$D:$BC,66,FALSE)</f>
        <v>#REF!</v>
      </c>
      <c r="G185" s="193">
        <v>41982</v>
      </c>
      <c r="H185" s="7"/>
      <c r="I185" s="7"/>
      <c r="J185" s="7"/>
      <c r="K185" s="7"/>
    </row>
    <row r="186" spans="1:11" x14ac:dyDescent="0.2">
      <c r="A186" s="35" t="s">
        <v>774</v>
      </c>
      <c r="B186" s="5">
        <v>245</v>
      </c>
      <c r="C186" s="7" t="str">
        <f>INDEX('Zonas Pagas Vigentes'!$B$2:$B$1048576,MATCH(B186,'Zonas Pagas Vigentes'!$D$2:$D$1048576,0))</f>
        <v>Activa</v>
      </c>
      <c r="D186" s="7" t="s">
        <v>821</v>
      </c>
      <c r="E186" s="7"/>
      <c r="F186" s="193" t="e">
        <f>VLOOKUP(B186,'Zonas Pagas Vigentes'!$D:$BC,66,FALSE)</f>
        <v>#REF!</v>
      </c>
      <c r="G186" s="193"/>
      <c r="H186" s="7"/>
      <c r="I186" s="7"/>
      <c r="J186" s="7"/>
      <c r="K186" s="7"/>
    </row>
    <row r="187" spans="1:11" x14ac:dyDescent="0.2">
      <c r="A187" s="35" t="s">
        <v>774</v>
      </c>
      <c r="B187" s="5">
        <v>246</v>
      </c>
      <c r="C187" s="7" t="str">
        <f>INDEX('Zonas Pagas Vigentes'!$B$2:$B$1048576,MATCH(B187,'Zonas Pagas Vigentes'!$D$2:$D$1048576,0))</f>
        <v>Activa</v>
      </c>
      <c r="D187" s="7" t="s">
        <v>1137</v>
      </c>
      <c r="E187" s="7"/>
      <c r="F187" s="193" t="e">
        <f>VLOOKUP(B187,'Zonas Pagas Vigentes'!$D:$BC,66,FALSE)</f>
        <v>#REF!</v>
      </c>
      <c r="G187" s="193"/>
      <c r="H187" s="7"/>
      <c r="I187" s="7"/>
      <c r="J187" s="7"/>
      <c r="K187" s="7"/>
    </row>
    <row r="188" spans="1:11" x14ac:dyDescent="0.2">
      <c r="A188" s="35" t="s">
        <v>774</v>
      </c>
      <c r="B188" s="5">
        <v>247</v>
      </c>
      <c r="C188" s="7" t="str">
        <f>INDEX('Zonas Pagas Vigentes'!$B$2:$B$1048576,MATCH(B188,'Zonas Pagas Vigentes'!$D$2:$D$1048576,0))</f>
        <v>Activa</v>
      </c>
      <c r="D188" s="7" t="s">
        <v>1137</v>
      </c>
      <c r="E188" s="7"/>
      <c r="F188" s="193" t="e">
        <f>VLOOKUP(B188,'Zonas Pagas Vigentes'!$D:$BC,66,FALSE)</f>
        <v>#REF!</v>
      </c>
      <c r="G188" s="193"/>
      <c r="H188" s="7"/>
      <c r="I188" s="7"/>
      <c r="J188" s="7"/>
      <c r="K188" s="7"/>
    </row>
    <row r="189" spans="1:11" x14ac:dyDescent="0.2">
      <c r="A189" s="35" t="s">
        <v>774</v>
      </c>
      <c r="B189" s="5">
        <v>248</v>
      </c>
      <c r="C189" s="7" t="str">
        <f>INDEX('Zonas Pagas Vigentes'!$B$2:$B$1048576,MATCH(B189,'Zonas Pagas Vigentes'!$D$2:$D$1048576,0))</f>
        <v>Activa</v>
      </c>
      <c r="D189" s="7" t="s">
        <v>1137</v>
      </c>
      <c r="E189" s="7"/>
      <c r="F189" s="193" t="e">
        <f>VLOOKUP(B189,'Zonas Pagas Vigentes'!$D:$BC,66,FALSE)</f>
        <v>#REF!</v>
      </c>
      <c r="G189" s="193"/>
      <c r="H189" s="7"/>
      <c r="I189" s="7"/>
      <c r="J189" s="7"/>
      <c r="K189" s="7"/>
    </row>
    <row r="190" spans="1:11" x14ac:dyDescent="0.2">
      <c r="A190" s="35" t="s">
        <v>774</v>
      </c>
      <c r="B190" s="5">
        <v>249</v>
      </c>
      <c r="C190" s="7" t="str">
        <f>INDEX('Zonas Pagas Vigentes'!$B$2:$B$1048576,MATCH(B190,'Zonas Pagas Vigentes'!$D$2:$D$1048576,0))</f>
        <v>Activa</v>
      </c>
      <c r="D190" s="7" t="s">
        <v>2100</v>
      </c>
      <c r="E190" s="7"/>
      <c r="F190" s="193" t="e">
        <f>VLOOKUP(B190,'Zonas Pagas Vigentes'!$D:$BC,66,FALSE)</f>
        <v>#REF!</v>
      </c>
      <c r="G190" s="193"/>
      <c r="H190" s="7"/>
      <c r="I190" s="7"/>
      <c r="J190" s="7"/>
      <c r="K190" s="7"/>
    </row>
    <row r="191" spans="1:11" x14ac:dyDescent="0.2">
      <c r="A191" s="35" t="s">
        <v>774</v>
      </c>
      <c r="B191" s="5">
        <v>250</v>
      </c>
      <c r="C191" s="7" t="str">
        <f>INDEX('Zonas Pagas Vigentes'!$B$2:$B$1048576,MATCH(B191,'Zonas Pagas Vigentes'!$D$2:$D$1048576,0))</f>
        <v>Activa</v>
      </c>
      <c r="D191" s="7" t="s">
        <v>2101</v>
      </c>
      <c r="E191" s="7"/>
      <c r="F191" s="193" t="e">
        <f>VLOOKUP(B191,'Zonas Pagas Vigentes'!$D:$BC,66,FALSE)</f>
        <v>#REF!</v>
      </c>
      <c r="G191" s="193"/>
      <c r="H191" s="7"/>
      <c r="I191" s="7"/>
      <c r="J191" s="7"/>
      <c r="K191" s="7"/>
    </row>
    <row r="192" spans="1:11" x14ac:dyDescent="0.2">
      <c r="A192" s="35" t="s">
        <v>774</v>
      </c>
      <c r="B192" s="5">
        <v>251</v>
      </c>
      <c r="C192" s="7" t="str">
        <f>INDEX('Zonas Pagas Vigentes'!$B$2:$B$1048576,MATCH(B192,'Zonas Pagas Vigentes'!$D$2:$D$1048576,0))</f>
        <v>Activa</v>
      </c>
      <c r="D192" s="7" t="s">
        <v>2103</v>
      </c>
      <c r="E192" s="7"/>
      <c r="F192" s="193" t="e">
        <f>VLOOKUP(B192,'Zonas Pagas Vigentes'!$D:$BC,66,FALSE)</f>
        <v>#REF!</v>
      </c>
      <c r="G192" s="193"/>
      <c r="H192" s="7"/>
      <c r="I192" s="7"/>
      <c r="J192" s="7"/>
      <c r="K192" s="7"/>
    </row>
    <row r="193" spans="1:11" x14ac:dyDescent="0.2">
      <c r="A193" s="35" t="s">
        <v>774</v>
      </c>
      <c r="B193" s="5">
        <v>252</v>
      </c>
      <c r="C193" s="7" t="str">
        <f>INDEX('Zonas Pagas Vigentes'!$B$2:$B$1048576,MATCH(B193,'Zonas Pagas Vigentes'!$D$2:$D$1048576,0))</f>
        <v>Activa</v>
      </c>
      <c r="D193" s="7"/>
      <c r="E193" s="7"/>
      <c r="F193" s="193" t="e">
        <f>VLOOKUP(B193,'Zonas Pagas Vigentes'!$D:$BC,66,FALSE)</f>
        <v>#REF!</v>
      </c>
      <c r="G193" s="193"/>
      <c r="H193" s="7"/>
      <c r="I193" s="7"/>
      <c r="J193" s="7"/>
      <c r="K193" s="7"/>
    </row>
    <row r="194" spans="1:11" x14ac:dyDescent="0.2">
      <c r="A194" s="35" t="s">
        <v>774</v>
      </c>
      <c r="B194" s="5">
        <v>253</v>
      </c>
      <c r="C194" s="7" t="str">
        <f>INDEX('Zonas Pagas Vigentes'!$B$2:$B$1048576,MATCH(B194,'Zonas Pagas Vigentes'!$D$2:$D$1048576,0))</f>
        <v>Activa</v>
      </c>
      <c r="D194" s="7"/>
      <c r="E194" s="7"/>
      <c r="F194" s="193" t="e">
        <f>VLOOKUP(B194,'Zonas Pagas Vigentes'!$D:$BC,66,FALSE)</f>
        <v>#REF!</v>
      </c>
      <c r="G194" s="193"/>
      <c r="H194" s="7"/>
      <c r="I194" s="7"/>
      <c r="J194" s="7"/>
      <c r="K194" s="7"/>
    </row>
    <row r="195" spans="1:11" x14ac:dyDescent="0.2">
      <c r="A195" s="7" t="s">
        <v>774</v>
      </c>
      <c r="B195" s="5">
        <v>255</v>
      </c>
      <c r="C195" s="7" t="str">
        <f>INDEX('Zonas Pagas Vigentes'!$B$2:$B$1048576,MATCH(B195,'Zonas Pagas Vigentes'!$D$2:$D$1048576,0))</f>
        <v>Activa</v>
      </c>
      <c r="D195" s="7" t="s">
        <v>1133</v>
      </c>
      <c r="E195" s="7"/>
      <c r="F195" s="193" t="e">
        <f>VLOOKUP(B195,'Zonas Pagas Vigentes'!$D:$BC,66,FALSE)</f>
        <v>#REF!</v>
      </c>
      <c r="G195" s="193"/>
      <c r="H195" s="7"/>
      <c r="I195" s="7"/>
      <c r="J195" s="7"/>
      <c r="K195" s="7"/>
    </row>
    <row r="196" spans="1:11" x14ac:dyDescent="0.2">
      <c r="A196" s="7" t="s">
        <v>774</v>
      </c>
      <c r="B196" s="5">
        <v>256</v>
      </c>
      <c r="C196" s="7" t="str">
        <f>INDEX('Zonas Pagas Vigentes'!$B$2:$B$1048576,MATCH(B196,'Zonas Pagas Vigentes'!$D$2:$D$1048576,0))</f>
        <v>Eliminada</v>
      </c>
      <c r="D196" s="7" t="s">
        <v>2129</v>
      </c>
      <c r="E196" s="7" t="s">
        <v>2119</v>
      </c>
      <c r="F196" s="193" t="e">
        <f>VLOOKUP(B196,'Zonas Pagas Vigentes'!$D:$BC,66,FALSE)</f>
        <v>#REF!</v>
      </c>
      <c r="G196" s="193">
        <v>43294</v>
      </c>
      <c r="H196" s="7"/>
      <c r="I196" s="7"/>
      <c r="J196" s="7"/>
      <c r="K196" s="7"/>
    </row>
    <row r="197" spans="1:11" x14ac:dyDescent="0.2">
      <c r="A197" s="35" t="s">
        <v>774</v>
      </c>
      <c r="B197" s="5">
        <v>257</v>
      </c>
      <c r="C197" s="7" t="str">
        <f>INDEX('Zonas Pagas Vigentes'!$B$2:$B$1048576,MATCH(B197,'Zonas Pagas Vigentes'!$D$2:$D$1048576,0))</f>
        <v>Activa</v>
      </c>
      <c r="D197" s="7" t="s">
        <v>2082</v>
      </c>
      <c r="E197" s="7"/>
      <c r="F197" s="193" t="e">
        <f>VLOOKUP(B197,'Zonas Pagas Vigentes'!$D:$BC,66,FALSE)</f>
        <v>#REF!</v>
      </c>
      <c r="G197" s="193"/>
      <c r="H197" s="7"/>
      <c r="I197" s="7"/>
      <c r="J197" s="7"/>
      <c r="K197" s="7"/>
    </row>
    <row r="198" spans="1:11" x14ac:dyDescent="0.2">
      <c r="A198" s="7" t="s">
        <v>774</v>
      </c>
      <c r="B198" s="5">
        <v>258</v>
      </c>
      <c r="C198" s="7" t="str">
        <f>INDEX('Zonas Pagas Vigentes'!$B$2:$B$1048576,MATCH(B198,'Zonas Pagas Vigentes'!$D$2:$D$1048576,0))</f>
        <v>Eliminada</v>
      </c>
      <c r="D198" s="7" t="s">
        <v>1136</v>
      </c>
      <c r="E198" s="7"/>
      <c r="F198" s="193" t="e">
        <f>VLOOKUP(B198,'Zonas Pagas Vigentes'!$D:$BC,66,FALSE)</f>
        <v>#REF!</v>
      </c>
      <c r="G198" s="193">
        <v>42921</v>
      </c>
      <c r="H198" s="7"/>
      <c r="I198" s="7"/>
      <c r="J198" s="7"/>
      <c r="K198" s="7"/>
    </row>
    <row r="199" spans="1:11" x14ac:dyDescent="0.2">
      <c r="A199" s="35" t="s">
        <v>774</v>
      </c>
      <c r="B199" s="5">
        <v>259</v>
      </c>
      <c r="C199" s="7" t="str">
        <f>INDEX('Zonas Pagas Vigentes'!$B$2:$B$1048576,MATCH(B199,'Zonas Pagas Vigentes'!$D$2:$D$1048576,0))</f>
        <v>Activa</v>
      </c>
      <c r="D199" s="7" t="s">
        <v>923</v>
      </c>
      <c r="E199" s="7"/>
      <c r="F199" s="193" t="e">
        <f>VLOOKUP(B199,'Zonas Pagas Vigentes'!$D:$BC,66,FALSE)</f>
        <v>#REF!</v>
      </c>
      <c r="G199" s="193"/>
      <c r="H199" s="7"/>
      <c r="I199" s="7"/>
      <c r="J199" s="7"/>
      <c r="K199" s="7"/>
    </row>
    <row r="200" spans="1:11" x14ac:dyDescent="0.2">
      <c r="A200" s="7" t="s">
        <v>774</v>
      </c>
      <c r="B200" s="5">
        <v>260</v>
      </c>
      <c r="C200" s="7" t="str">
        <f>INDEX('Zonas Pagas Vigentes'!$B$2:$B$1048576,MATCH(B200,'Zonas Pagas Vigentes'!$D$2:$D$1048576,0))</f>
        <v>Activa</v>
      </c>
      <c r="D200" s="7" t="s">
        <v>1984</v>
      </c>
      <c r="E200" s="7"/>
      <c r="F200" s="193" t="e">
        <f>VLOOKUP(B200,'Zonas Pagas Vigentes'!$D:$BC,66,FALSE)</f>
        <v>#REF!</v>
      </c>
      <c r="G200" s="193"/>
      <c r="H200" s="7"/>
      <c r="I200" s="7"/>
      <c r="J200" s="7"/>
      <c r="K200" s="7"/>
    </row>
    <row r="201" spans="1:11" x14ac:dyDescent="0.2">
      <c r="A201" s="35" t="s">
        <v>774</v>
      </c>
      <c r="B201" s="5">
        <v>261</v>
      </c>
      <c r="C201" s="7" t="str">
        <f>INDEX('Zonas Pagas Vigentes'!$B$2:$B$1048576,MATCH(B201,'Zonas Pagas Vigentes'!$D$2:$D$1048576,0))</f>
        <v>Activa</v>
      </c>
      <c r="D201" s="7" t="s">
        <v>923</v>
      </c>
      <c r="E201" s="7"/>
      <c r="F201" s="193" t="e">
        <f>VLOOKUP(B201,'Zonas Pagas Vigentes'!$D:$BC,66,FALSE)</f>
        <v>#REF!</v>
      </c>
      <c r="G201" s="193"/>
      <c r="H201" s="7"/>
      <c r="I201" s="7"/>
      <c r="J201" s="7"/>
      <c r="K201" s="7"/>
    </row>
    <row r="202" spans="1:11" x14ac:dyDescent="0.2">
      <c r="A202" s="35" t="s">
        <v>774</v>
      </c>
      <c r="B202" s="5">
        <v>262</v>
      </c>
      <c r="C202" s="7" t="str">
        <f>INDEX('Zonas Pagas Vigentes'!$B$2:$B$1048576,MATCH(B202,'Zonas Pagas Vigentes'!$D$2:$D$1048576,0))</f>
        <v>Activa</v>
      </c>
      <c r="D202" s="7"/>
      <c r="E202" s="7"/>
      <c r="F202" s="193" t="e">
        <f>VLOOKUP(B202,'Zonas Pagas Vigentes'!$D:$BC,66,FALSE)</f>
        <v>#REF!</v>
      </c>
      <c r="G202" s="193"/>
      <c r="H202" s="7"/>
      <c r="I202" s="7"/>
      <c r="J202" s="7"/>
      <c r="K202" s="7"/>
    </row>
    <row r="203" spans="1:11" x14ac:dyDescent="0.2">
      <c r="A203" s="35" t="s">
        <v>774</v>
      </c>
      <c r="B203" s="5">
        <v>263</v>
      </c>
      <c r="C203" s="7" t="str">
        <f>INDEX('Zonas Pagas Vigentes'!$B$2:$B$1048576,MATCH(B203,'Zonas Pagas Vigentes'!$D$2:$D$1048576,0))</f>
        <v>Activa</v>
      </c>
      <c r="D203" s="7"/>
      <c r="E203" s="7"/>
      <c r="F203" s="193" t="e">
        <f>VLOOKUP(B203,'Zonas Pagas Vigentes'!$D:$BC,66,FALSE)</f>
        <v>#REF!</v>
      </c>
      <c r="G203" s="193"/>
      <c r="H203" s="7"/>
      <c r="I203" s="7"/>
      <c r="J203" s="7"/>
      <c r="K203" s="7"/>
    </row>
    <row r="204" spans="1:11" x14ac:dyDescent="0.2">
      <c r="A204" s="35" t="s">
        <v>774</v>
      </c>
      <c r="B204" s="5">
        <v>264</v>
      </c>
      <c r="C204" s="7" t="str">
        <f>INDEX('Zonas Pagas Vigentes'!$B$2:$B$1048576,MATCH(B204,'Zonas Pagas Vigentes'!$D$2:$D$1048576,0))</f>
        <v>Activa</v>
      </c>
      <c r="D204" s="7"/>
      <c r="E204" s="7"/>
      <c r="F204" s="193" t="e">
        <f>VLOOKUP(B204,'Zonas Pagas Vigentes'!$D:$BC,66,FALSE)</f>
        <v>#REF!</v>
      </c>
      <c r="G204" s="193"/>
      <c r="H204" s="7"/>
      <c r="I204" s="7"/>
      <c r="J204" s="7"/>
      <c r="K204" s="7"/>
    </row>
    <row r="205" spans="1:11" x14ac:dyDescent="0.2">
      <c r="A205" s="35" t="s">
        <v>775</v>
      </c>
      <c r="B205" s="5">
        <v>265</v>
      </c>
      <c r="C205" s="7" t="str">
        <f>INDEX('Zonas Pagas Vigentes'!$B$2:$B$1048576,MATCH(B205,'Zonas Pagas Vigentes'!$D$2:$D$1048576,0))</f>
        <v>Activa</v>
      </c>
      <c r="D205" s="7"/>
      <c r="E205" s="7"/>
      <c r="F205" s="193" t="e">
        <f>VLOOKUP(B205,'Zonas Pagas Vigentes'!$D:$BC,66,FALSE)</f>
        <v>#REF!</v>
      </c>
      <c r="G205" s="193"/>
      <c r="H205" s="7"/>
      <c r="I205" s="7"/>
      <c r="J205" s="7"/>
      <c r="K205" s="7"/>
    </row>
    <row r="206" spans="1:11" x14ac:dyDescent="0.2">
      <c r="A206" s="35" t="s">
        <v>775</v>
      </c>
      <c r="B206" s="5">
        <v>266</v>
      </c>
      <c r="C206" s="7" t="str">
        <f>INDEX('Zonas Pagas Vigentes'!$B$2:$B$1048576,MATCH(B206,'Zonas Pagas Vigentes'!$D$2:$D$1048576,0))</f>
        <v>Activa</v>
      </c>
      <c r="D206" s="7"/>
      <c r="E206" s="7"/>
      <c r="F206" s="193" t="e">
        <f>VLOOKUP(B206,'Zonas Pagas Vigentes'!$D:$BC,66,FALSE)</f>
        <v>#REF!</v>
      </c>
      <c r="G206" s="193"/>
      <c r="H206" s="7"/>
      <c r="I206" s="7"/>
      <c r="J206" s="7"/>
      <c r="K206" s="7"/>
    </row>
    <row r="207" spans="1:11" x14ac:dyDescent="0.2">
      <c r="A207" s="35" t="s">
        <v>775</v>
      </c>
      <c r="B207" s="5">
        <v>267</v>
      </c>
      <c r="C207" s="7" t="str">
        <f>INDEX('Zonas Pagas Vigentes'!$B$2:$B$1048576,MATCH(B207,'Zonas Pagas Vigentes'!$D$2:$D$1048576,0))</f>
        <v>Activa</v>
      </c>
      <c r="D207" s="7"/>
      <c r="E207" s="7"/>
      <c r="F207" s="193" t="e">
        <f>VLOOKUP(B207,'Zonas Pagas Vigentes'!$D:$BC,66,FALSE)</f>
        <v>#REF!</v>
      </c>
      <c r="G207" s="193"/>
      <c r="H207" s="7"/>
      <c r="I207" s="7"/>
      <c r="J207" s="7"/>
      <c r="K207" s="7"/>
    </row>
    <row r="208" spans="1:11" x14ac:dyDescent="0.2">
      <c r="A208" s="35" t="s">
        <v>775</v>
      </c>
      <c r="B208" s="5">
        <v>268</v>
      </c>
      <c r="C208" s="7" t="str">
        <f>INDEX('Zonas Pagas Vigentes'!$B$2:$B$1048576,MATCH(B208,'Zonas Pagas Vigentes'!$D$2:$D$1048576,0))</f>
        <v>Activa</v>
      </c>
      <c r="D208" s="7" t="s">
        <v>1417</v>
      </c>
      <c r="E208" s="7"/>
      <c r="F208" s="193" t="e">
        <f>VLOOKUP(B208,'Zonas Pagas Vigentes'!$D:$BC,66,FALSE)</f>
        <v>#REF!</v>
      </c>
      <c r="G208" s="193"/>
      <c r="H208" s="7"/>
      <c r="I208" s="7"/>
      <c r="J208" s="7"/>
      <c r="K208" s="7"/>
    </row>
    <row r="209" spans="1:11" x14ac:dyDescent="0.2">
      <c r="A209" s="35" t="s">
        <v>775</v>
      </c>
      <c r="B209" s="5">
        <v>269</v>
      </c>
      <c r="C209" s="7" t="str">
        <f>INDEX('Zonas Pagas Vigentes'!$B$2:$B$1048576,MATCH(B209,'Zonas Pagas Vigentes'!$D$2:$D$1048576,0))</f>
        <v>Activa</v>
      </c>
      <c r="D209" s="7"/>
      <c r="E209" s="7"/>
      <c r="F209" s="193" t="e">
        <f>VLOOKUP(B209,'Zonas Pagas Vigentes'!$D:$BC,66,FALSE)</f>
        <v>#REF!</v>
      </c>
      <c r="G209" s="193"/>
      <c r="H209" s="7"/>
      <c r="I209" s="7"/>
      <c r="J209" s="7"/>
      <c r="K209" s="7"/>
    </row>
    <row r="210" spans="1:11" x14ac:dyDescent="0.2">
      <c r="A210" s="35" t="s">
        <v>775</v>
      </c>
      <c r="B210" s="5">
        <v>270</v>
      </c>
      <c r="C210" s="7" t="str">
        <f>INDEX('Zonas Pagas Vigentes'!$B$2:$B$1048576,MATCH(B210,'Zonas Pagas Vigentes'!$D$2:$D$1048576,0))</f>
        <v>Activa</v>
      </c>
      <c r="D210" s="7"/>
      <c r="E210" s="7"/>
      <c r="F210" s="193" t="e">
        <f>VLOOKUP(B210,'Zonas Pagas Vigentes'!$D:$BC,66,FALSE)</f>
        <v>#REF!</v>
      </c>
      <c r="G210" s="193"/>
      <c r="H210" s="7"/>
      <c r="I210" s="7"/>
      <c r="J210" s="7"/>
      <c r="K210" s="7"/>
    </row>
    <row r="211" spans="1:11" x14ac:dyDescent="0.2">
      <c r="A211" s="35" t="s">
        <v>775</v>
      </c>
      <c r="B211" s="5">
        <v>271</v>
      </c>
      <c r="C211" s="7" t="str">
        <f>INDEX('Zonas Pagas Vigentes'!$B$2:$B$1048576,MATCH(B211,'Zonas Pagas Vigentes'!$D$2:$D$1048576,0))</f>
        <v>Activa</v>
      </c>
      <c r="D211" s="7" t="s">
        <v>924</v>
      </c>
      <c r="E211" s="7"/>
      <c r="F211" s="193" t="e">
        <f>VLOOKUP(B211,'Zonas Pagas Vigentes'!$D:$BC,66,FALSE)</f>
        <v>#REF!</v>
      </c>
      <c r="G211" s="193"/>
      <c r="H211" s="7"/>
      <c r="I211" s="7"/>
      <c r="J211" s="7"/>
      <c r="K211" s="7"/>
    </row>
    <row r="212" spans="1:11" x14ac:dyDescent="0.2">
      <c r="A212" s="35" t="s">
        <v>775</v>
      </c>
      <c r="B212" s="5">
        <v>272</v>
      </c>
      <c r="C212" s="7" t="str">
        <f>INDEX('Zonas Pagas Vigentes'!$B$2:$B$1048576,MATCH(B212,'Zonas Pagas Vigentes'!$D$2:$D$1048576,0))</f>
        <v>Activa</v>
      </c>
      <c r="D212" s="7" t="s">
        <v>864</v>
      </c>
      <c r="E212" s="7"/>
      <c r="F212" s="193" t="e">
        <f>VLOOKUP(B212,'Zonas Pagas Vigentes'!$D:$BC,66,FALSE)</f>
        <v>#REF!</v>
      </c>
      <c r="G212" s="193"/>
      <c r="H212" s="7"/>
      <c r="I212" s="7"/>
      <c r="J212" s="7"/>
      <c r="K212" s="7"/>
    </row>
    <row r="213" spans="1:11" x14ac:dyDescent="0.2">
      <c r="A213" s="35" t="s">
        <v>775</v>
      </c>
      <c r="B213" s="5">
        <v>273</v>
      </c>
      <c r="C213" s="7" t="str">
        <f>INDEX('Zonas Pagas Vigentes'!$B$2:$B$1048576,MATCH(B213,'Zonas Pagas Vigentes'!$D$2:$D$1048576,0))</f>
        <v>Activa</v>
      </c>
      <c r="D213" s="7" t="s">
        <v>924</v>
      </c>
      <c r="E213" s="7"/>
      <c r="F213" s="193" t="e">
        <f>VLOOKUP(B213,'Zonas Pagas Vigentes'!$D:$BC,66,FALSE)</f>
        <v>#REF!</v>
      </c>
      <c r="G213" s="193"/>
      <c r="H213" s="7"/>
      <c r="I213" s="7"/>
      <c r="J213" s="7"/>
      <c r="K213" s="7"/>
    </row>
    <row r="214" spans="1:11" x14ac:dyDescent="0.2">
      <c r="A214" s="35" t="s">
        <v>775</v>
      </c>
      <c r="B214" s="5">
        <v>274</v>
      </c>
      <c r="C214" s="7" t="str">
        <f>INDEX('Zonas Pagas Vigentes'!$B$2:$B$1048576,MATCH(B214,'Zonas Pagas Vigentes'!$D$2:$D$1048576,0))</f>
        <v>Activa</v>
      </c>
      <c r="D214" s="7" t="s">
        <v>2083</v>
      </c>
      <c r="E214" s="7"/>
      <c r="F214" s="193" t="e">
        <f>VLOOKUP(B214,'Zonas Pagas Vigentes'!$D:$BC,66,FALSE)</f>
        <v>#REF!</v>
      </c>
      <c r="G214" s="193"/>
      <c r="H214" s="7"/>
      <c r="I214" s="7"/>
      <c r="J214" s="7"/>
      <c r="K214" s="7"/>
    </row>
    <row r="215" spans="1:11" x14ac:dyDescent="0.2">
      <c r="A215" s="35" t="s">
        <v>775</v>
      </c>
      <c r="B215" s="5">
        <v>275</v>
      </c>
      <c r="C215" s="7" t="str">
        <f>INDEX('Zonas Pagas Vigentes'!$B$2:$B$1048576,MATCH(B215,'Zonas Pagas Vigentes'!$D$2:$D$1048576,0))</f>
        <v>Activa</v>
      </c>
      <c r="D215" s="7" t="s">
        <v>2083</v>
      </c>
      <c r="E215" s="7"/>
      <c r="F215" s="193" t="e">
        <f>VLOOKUP(B215,'Zonas Pagas Vigentes'!$D:$BC,66,FALSE)</f>
        <v>#REF!</v>
      </c>
      <c r="G215" s="193"/>
      <c r="H215" s="7"/>
      <c r="I215" s="7"/>
      <c r="J215" s="7"/>
      <c r="K215" s="7"/>
    </row>
    <row r="216" spans="1:11" x14ac:dyDescent="0.2">
      <c r="A216" s="35" t="s">
        <v>775</v>
      </c>
      <c r="B216" s="5">
        <v>276</v>
      </c>
      <c r="C216" s="7" t="str">
        <f>INDEX('Zonas Pagas Vigentes'!$B$2:$B$1048576,MATCH(B216,'Zonas Pagas Vigentes'!$D$2:$D$1048576,0))</f>
        <v>Eliminada</v>
      </c>
      <c r="D216" s="7" t="s">
        <v>865</v>
      </c>
      <c r="E216" s="7"/>
      <c r="F216" s="193" t="e">
        <f>VLOOKUP(B216,'Zonas Pagas Vigentes'!$D:$BC,66,FALSE)</f>
        <v>#REF!</v>
      </c>
      <c r="G216" s="193"/>
      <c r="H216" s="7"/>
      <c r="I216" s="7"/>
      <c r="J216" s="7"/>
      <c r="K216" s="7"/>
    </row>
    <row r="217" spans="1:11" x14ac:dyDescent="0.2">
      <c r="A217" s="35" t="s">
        <v>775</v>
      </c>
      <c r="B217" s="5">
        <v>277</v>
      </c>
      <c r="C217" s="7" t="str">
        <f>INDEX('Zonas Pagas Vigentes'!$B$2:$B$1048576,MATCH(B217,'Zonas Pagas Vigentes'!$D$2:$D$1048576,0))</f>
        <v>Activa</v>
      </c>
      <c r="D217" s="7" t="s">
        <v>866</v>
      </c>
      <c r="E217" s="7"/>
      <c r="F217" s="193" t="e">
        <f>VLOOKUP(B217,'Zonas Pagas Vigentes'!$D:$BC,66,FALSE)</f>
        <v>#REF!</v>
      </c>
      <c r="G217" s="193"/>
      <c r="H217" s="7"/>
      <c r="I217" s="7"/>
      <c r="J217" s="7"/>
      <c r="K217" s="7"/>
    </row>
    <row r="218" spans="1:11" x14ac:dyDescent="0.2">
      <c r="A218" s="35" t="s">
        <v>775</v>
      </c>
      <c r="B218" s="5">
        <v>278</v>
      </c>
      <c r="C218" s="7" t="str">
        <f>INDEX('Zonas Pagas Vigentes'!$B$2:$B$1048576,MATCH(B218,'Zonas Pagas Vigentes'!$D$2:$D$1048576,0))</f>
        <v>Eliminada</v>
      </c>
      <c r="D218" s="7" t="s">
        <v>867</v>
      </c>
      <c r="E218" s="7" t="s">
        <v>2119</v>
      </c>
      <c r="F218" s="193" t="e">
        <f>VLOOKUP(B218,'Zonas Pagas Vigentes'!$D:$BC,66,FALSE)</f>
        <v>#REF!</v>
      </c>
      <c r="G218" s="193">
        <v>43343</v>
      </c>
      <c r="H218" s="7"/>
      <c r="I218" s="7"/>
      <c r="J218" s="7"/>
      <c r="K218" s="7"/>
    </row>
    <row r="219" spans="1:11" x14ac:dyDescent="0.2">
      <c r="A219" s="35" t="s">
        <v>775</v>
      </c>
      <c r="B219" s="5">
        <v>279</v>
      </c>
      <c r="C219" s="7" t="str">
        <f>INDEX('Zonas Pagas Vigentes'!$B$2:$B$1048576,MATCH(B219,'Zonas Pagas Vigentes'!$D$2:$D$1048576,0))</f>
        <v>Activa</v>
      </c>
      <c r="D219" s="7" t="s">
        <v>2117</v>
      </c>
      <c r="E219" s="7"/>
      <c r="F219" s="193" t="e">
        <f>VLOOKUP(B219,'Zonas Pagas Vigentes'!$D:$BC,66,FALSE)</f>
        <v>#REF!</v>
      </c>
      <c r="G219" s="193"/>
      <c r="H219" s="7"/>
      <c r="I219" s="7"/>
      <c r="J219" s="7"/>
      <c r="K219" s="7"/>
    </row>
    <row r="220" spans="1:11" x14ac:dyDescent="0.2">
      <c r="A220" s="35" t="s">
        <v>775</v>
      </c>
      <c r="B220" s="5">
        <v>280</v>
      </c>
      <c r="C220" s="7" t="str">
        <f>INDEX('Zonas Pagas Vigentes'!$B$2:$B$1048576,MATCH(B220,'Zonas Pagas Vigentes'!$D$2:$D$1048576,0))</f>
        <v>Activa</v>
      </c>
      <c r="D220" s="7" t="s">
        <v>868</v>
      </c>
      <c r="E220" s="7"/>
      <c r="F220" s="193" t="e">
        <f>VLOOKUP(B220,'Zonas Pagas Vigentes'!$D:$BC,66,FALSE)</f>
        <v>#REF!</v>
      </c>
      <c r="G220" s="193"/>
      <c r="H220" s="7"/>
      <c r="I220" s="7"/>
      <c r="J220" s="7"/>
      <c r="K220" s="7"/>
    </row>
    <row r="221" spans="1:11" x14ac:dyDescent="0.2">
      <c r="A221" s="35" t="s">
        <v>775</v>
      </c>
      <c r="B221" s="5">
        <v>281</v>
      </c>
      <c r="C221" s="7" t="str">
        <f>INDEX('Zonas Pagas Vigentes'!$B$2:$B$1048576,MATCH(B221,'Zonas Pagas Vigentes'!$D$2:$D$1048576,0))</f>
        <v>Activa</v>
      </c>
      <c r="D221" s="7" t="s">
        <v>2118</v>
      </c>
      <c r="E221" s="7"/>
      <c r="F221" s="193" t="e">
        <f>VLOOKUP(B221,'Zonas Pagas Vigentes'!$D:$BC,66,FALSE)</f>
        <v>#REF!</v>
      </c>
      <c r="G221" s="193"/>
      <c r="H221" s="7"/>
      <c r="I221" s="7"/>
      <c r="J221" s="7"/>
      <c r="K221" s="7"/>
    </row>
    <row r="222" spans="1:11" x14ac:dyDescent="0.2">
      <c r="A222" s="35" t="s">
        <v>775</v>
      </c>
      <c r="B222" s="5">
        <v>282</v>
      </c>
      <c r="C222" s="7" t="str">
        <f>INDEX('Zonas Pagas Vigentes'!$B$2:$B$1048576,MATCH(B222,'Zonas Pagas Vigentes'!$D$2:$D$1048576,0))</f>
        <v>Activa</v>
      </c>
      <c r="D222" s="7" t="s">
        <v>874</v>
      </c>
      <c r="E222" s="7"/>
      <c r="F222" s="193" t="e">
        <f>VLOOKUP(B222,'Zonas Pagas Vigentes'!$D:$BC,66,FALSE)</f>
        <v>#REF!</v>
      </c>
      <c r="G222" s="193"/>
      <c r="H222" s="7"/>
      <c r="I222" s="7"/>
      <c r="J222" s="7"/>
      <c r="K222" s="7"/>
    </row>
    <row r="223" spans="1:11" x14ac:dyDescent="0.2">
      <c r="A223" s="35" t="s">
        <v>775</v>
      </c>
      <c r="B223" s="5">
        <v>283</v>
      </c>
      <c r="C223" s="7" t="str">
        <f>INDEX('Zonas Pagas Vigentes'!$B$2:$B$1048576,MATCH(B223,'Zonas Pagas Vigentes'!$D$2:$D$1048576,0))</f>
        <v>Activa</v>
      </c>
      <c r="D223" s="7" t="s">
        <v>874</v>
      </c>
      <c r="E223" s="7"/>
      <c r="F223" s="193" t="e">
        <f>VLOOKUP(B223,'Zonas Pagas Vigentes'!$D:$BC,66,FALSE)</f>
        <v>#REF!</v>
      </c>
      <c r="G223" s="193"/>
      <c r="H223" s="7"/>
      <c r="I223" s="7"/>
      <c r="J223" s="7"/>
      <c r="K223" s="7"/>
    </row>
    <row r="224" spans="1:11" x14ac:dyDescent="0.2">
      <c r="A224" s="35" t="s">
        <v>775</v>
      </c>
      <c r="B224" s="5">
        <v>284</v>
      </c>
      <c r="C224" s="7" t="str">
        <f>INDEX('Zonas Pagas Vigentes'!$B$2:$B$1048576,MATCH(B224,'Zonas Pagas Vigentes'!$D$2:$D$1048576,0))</f>
        <v>Activa</v>
      </c>
      <c r="D224" s="7" t="s">
        <v>885</v>
      </c>
      <c r="E224" s="7"/>
      <c r="F224" s="193" t="e">
        <f>VLOOKUP(B224,'Zonas Pagas Vigentes'!$D:$BC,66,FALSE)</f>
        <v>#REF!</v>
      </c>
      <c r="G224" s="193"/>
      <c r="H224" s="7"/>
      <c r="I224" s="7"/>
      <c r="J224" s="7"/>
      <c r="K224" s="7"/>
    </row>
    <row r="225" spans="1:11" x14ac:dyDescent="0.2">
      <c r="A225" s="35" t="s">
        <v>775</v>
      </c>
      <c r="B225" s="5">
        <v>285</v>
      </c>
      <c r="C225" s="7" t="str">
        <f>INDEX('Zonas Pagas Vigentes'!$B$2:$B$1048576,MATCH(B225,'Zonas Pagas Vigentes'!$D$2:$D$1048576,0))</f>
        <v>Activa</v>
      </c>
      <c r="D225" s="7" t="s">
        <v>885</v>
      </c>
      <c r="E225" s="7"/>
      <c r="F225" s="193" t="e">
        <f>VLOOKUP(B225,'Zonas Pagas Vigentes'!$D:$BC,66,FALSE)</f>
        <v>#REF!</v>
      </c>
      <c r="G225" s="193"/>
      <c r="H225" s="7"/>
      <c r="I225" s="7"/>
      <c r="J225" s="7"/>
      <c r="K225" s="7"/>
    </row>
    <row r="226" spans="1:11" x14ac:dyDescent="0.2">
      <c r="A226" s="35" t="s">
        <v>775</v>
      </c>
      <c r="B226" s="5">
        <v>286</v>
      </c>
      <c r="C226" s="7" t="str">
        <f>INDEX('Zonas Pagas Vigentes'!$B$2:$B$1048576,MATCH(B226,'Zonas Pagas Vigentes'!$D$2:$D$1048576,0))</f>
        <v>Activa</v>
      </c>
      <c r="D226" s="7" t="s">
        <v>888</v>
      </c>
      <c r="E226" s="7"/>
      <c r="F226" s="193" t="e">
        <f>VLOOKUP(B226,'Zonas Pagas Vigentes'!$D:$BC,66,FALSE)</f>
        <v>#REF!</v>
      </c>
      <c r="G226" s="193"/>
      <c r="H226" s="7"/>
      <c r="I226" s="7"/>
      <c r="J226" s="7"/>
      <c r="K226" s="7"/>
    </row>
    <row r="227" spans="1:11" x14ac:dyDescent="0.2">
      <c r="A227" s="35" t="s">
        <v>775</v>
      </c>
      <c r="B227" s="5">
        <v>287</v>
      </c>
      <c r="C227" s="7" t="str">
        <f>INDEX('Zonas Pagas Vigentes'!$B$2:$B$1048576,MATCH(B227,'Zonas Pagas Vigentes'!$D$2:$D$1048576,0))</f>
        <v>Activa</v>
      </c>
      <c r="D227" s="7" t="s">
        <v>2232</v>
      </c>
      <c r="E227" s="7"/>
      <c r="F227" s="193" t="e">
        <f>VLOOKUP(B227,'Zonas Pagas Vigentes'!$D:$BC,66,FALSE)</f>
        <v>#REF!</v>
      </c>
      <c r="G227" s="193"/>
      <c r="H227" s="7"/>
      <c r="I227" s="7"/>
      <c r="J227" s="7"/>
      <c r="K227" s="7"/>
    </row>
    <row r="228" spans="1:11" x14ac:dyDescent="0.2">
      <c r="A228" s="35" t="s">
        <v>775</v>
      </c>
      <c r="B228" s="5">
        <v>288</v>
      </c>
      <c r="C228" s="7" t="str">
        <f>INDEX('Zonas Pagas Vigentes'!$B$2:$B$1048576,MATCH(B228,'Zonas Pagas Vigentes'!$D$2:$D$1048576,0))</f>
        <v>Activa</v>
      </c>
      <c r="D228" s="7" t="s">
        <v>893</v>
      </c>
      <c r="E228" s="7"/>
      <c r="F228" s="193" t="e">
        <f>VLOOKUP(B228,'Zonas Pagas Vigentes'!$D:$BC,66,FALSE)</f>
        <v>#REF!</v>
      </c>
      <c r="G228" s="193"/>
      <c r="H228" s="7"/>
      <c r="I228" s="7"/>
      <c r="J228" s="7"/>
      <c r="K228" s="7"/>
    </row>
    <row r="229" spans="1:11" x14ac:dyDescent="0.2">
      <c r="A229" s="7" t="s">
        <v>775</v>
      </c>
      <c r="B229" s="5">
        <v>289</v>
      </c>
      <c r="C229" s="7" t="str">
        <f>INDEX('Zonas Pagas Vigentes'!$B$2:$B$1048576,MATCH(B229,'Zonas Pagas Vigentes'!$D$2:$D$1048576,0))</f>
        <v>Eliminada</v>
      </c>
      <c r="D229" s="7" t="s">
        <v>1662</v>
      </c>
      <c r="E229" s="7" t="s">
        <v>2119</v>
      </c>
      <c r="F229" s="193" t="e">
        <f>VLOOKUP(B229,'Zonas Pagas Vigentes'!$D:$BC,66,FALSE)</f>
        <v>#REF!</v>
      </c>
      <c r="G229" s="193">
        <v>43343</v>
      </c>
      <c r="H229" s="7"/>
      <c r="I229" s="7"/>
      <c r="J229" s="7"/>
      <c r="K229" s="7"/>
    </row>
    <row r="230" spans="1:11" x14ac:dyDescent="0.2">
      <c r="A230" s="35" t="s">
        <v>775</v>
      </c>
      <c r="B230" s="5">
        <v>290</v>
      </c>
      <c r="C230" s="7" t="str">
        <f>INDEX('Zonas Pagas Vigentes'!$B$2:$B$1048576,MATCH(B230,'Zonas Pagas Vigentes'!$D$2:$D$1048576,0))</f>
        <v>Activa</v>
      </c>
      <c r="D230" s="7" t="s">
        <v>900</v>
      </c>
      <c r="E230" s="7"/>
      <c r="F230" s="193" t="e">
        <f>VLOOKUP(B230,'Zonas Pagas Vigentes'!$D:$BC,66,FALSE)</f>
        <v>#REF!</v>
      </c>
      <c r="G230" s="193"/>
      <c r="H230" s="7"/>
      <c r="I230" s="7"/>
      <c r="J230" s="7"/>
      <c r="K230" s="7"/>
    </row>
    <row r="231" spans="1:11" x14ac:dyDescent="0.2">
      <c r="A231" s="35" t="s">
        <v>775</v>
      </c>
      <c r="B231" s="5">
        <v>291</v>
      </c>
      <c r="C231" s="7" t="str">
        <f>INDEX('Zonas Pagas Vigentes'!$B$2:$B$1048576,MATCH(B231,'Zonas Pagas Vigentes'!$D$2:$D$1048576,0))</f>
        <v>Activa</v>
      </c>
      <c r="D231" s="7" t="s">
        <v>2077</v>
      </c>
      <c r="E231" s="7"/>
      <c r="F231" s="193" t="e">
        <f>VLOOKUP(B231,'Zonas Pagas Vigentes'!$D:$BC,66,FALSE)</f>
        <v>#REF!</v>
      </c>
      <c r="G231" s="193"/>
      <c r="H231" s="7"/>
      <c r="I231" s="7"/>
      <c r="J231" s="193">
        <v>43303</v>
      </c>
      <c r="K231" s="7"/>
    </row>
    <row r="232" spans="1:11" x14ac:dyDescent="0.2">
      <c r="A232" s="35" t="s">
        <v>775</v>
      </c>
      <c r="B232" s="5">
        <v>292</v>
      </c>
      <c r="C232" s="7" t="str">
        <f>INDEX('Zonas Pagas Vigentes'!$B$2:$B$1048576,MATCH(B232,'Zonas Pagas Vigentes'!$D$2:$D$1048576,0))</f>
        <v>Activa</v>
      </c>
      <c r="D232" s="7" t="s">
        <v>914</v>
      </c>
      <c r="E232" s="7"/>
      <c r="F232" s="193" t="e">
        <f>VLOOKUP(B232,'Zonas Pagas Vigentes'!$D:$BC,66,FALSE)</f>
        <v>#REF!</v>
      </c>
      <c r="G232" s="193"/>
      <c r="H232" s="7"/>
      <c r="I232" s="7"/>
      <c r="J232" s="7"/>
      <c r="K232" s="7"/>
    </row>
    <row r="233" spans="1:11" x14ac:dyDescent="0.2">
      <c r="A233" s="35" t="s">
        <v>775</v>
      </c>
      <c r="B233" s="5">
        <v>293</v>
      </c>
      <c r="C233" s="7" t="str">
        <f>INDEX('Zonas Pagas Vigentes'!$B$2:$B$1048576,MATCH(B233,'Zonas Pagas Vigentes'!$D$2:$D$1048576,0))</f>
        <v>Activa</v>
      </c>
      <c r="D233" s="7" t="s">
        <v>914</v>
      </c>
      <c r="E233" s="7"/>
      <c r="F233" s="193" t="e">
        <f>VLOOKUP(B233,'Zonas Pagas Vigentes'!$D:$BC,66,FALSE)</f>
        <v>#REF!</v>
      </c>
      <c r="G233" s="193"/>
      <c r="H233" s="7"/>
      <c r="I233" s="7"/>
      <c r="J233" s="7"/>
      <c r="K233" s="7"/>
    </row>
    <row r="234" spans="1:11" x14ac:dyDescent="0.2">
      <c r="A234" s="35" t="s">
        <v>775</v>
      </c>
      <c r="B234" s="5">
        <v>294</v>
      </c>
      <c r="C234" s="7" t="str">
        <f>INDEX('Zonas Pagas Vigentes'!$B$2:$B$1048576,MATCH(B234,'Zonas Pagas Vigentes'!$D$2:$D$1048576,0))</f>
        <v>Activa</v>
      </c>
      <c r="D234" s="7" t="s">
        <v>919</v>
      </c>
      <c r="E234" s="7"/>
      <c r="F234" s="193" t="e">
        <f>VLOOKUP(B234,'Zonas Pagas Vigentes'!$D:$BC,66,FALSE)</f>
        <v>#REF!</v>
      </c>
      <c r="G234" s="193"/>
      <c r="H234" s="7"/>
      <c r="I234" s="7"/>
      <c r="J234" s="7"/>
      <c r="K234" s="7"/>
    </row>
    <row r="235" spans="1:11" x14ac:dyDescent="0.2">
      <c r="A235" s="35" t="s">
        <v>775</v>
      </c>
      <c r="B235" s="5">
        <v>295</v>
      </c>
      <c r="C235" s="7" t="str">
        <f>INDEX('Zonas Pagas Vigentes'!$B$2:$B$1048576,MATCH(B235,'Zonas Pagas Vigentes'!$D$2:$D$1048576,0))</f>
        <v>Activa</v>
      </c>
      <c r="D235" s="7" t="s">
        <v>919</v>
      </c>
      <c r="E235" s="7"/>
      <c r="F235" s="193" t="e">
        <f>VLOOKUP(B235,'Zonas Pagas Vigentes'!$D:$BC,66,FALSE)</f>
        <v>#REF!</v>
      </c>
      <c r="G235" s="193"/>
      <c r="H235" s="7"/>
      <c r="I235" s="7"/>
      <c r="J235" s="7"/>
      <c r="K235" s="7"/>
    </row>
    <row r="236" spans="1:11" x14ac:dyDescent="0.2">
      <c r="A236" s="35" t="s">
        <v>775</v>
      </c>
      <c r="B236" s="5">
        <v>296</v>
      </c>
      <c r="C236" s="7" t="str">
        <f>INDEX('Zonas Pagas Vigentes'!$B$2:$B$1048576,MATCH(B236,'Zonas Pagas Vigentes'!$D$2:$D$1048576,0))</f>
        <v>Activa</v>
      </c>
      <c r="D236" s="7" t="s">
        <v>919</v>
      </c>
      <c r="E236" s="7" t="s">
        <v>2076</v>
      </c>
      <c r="F236" s="193" t="e">
        <f>VLOOKUP(B236,'Zonas Pagas Vigentes'!$D:$BC,66,FALSE)</f>
        <v>#REF!</v>
      </c>
      <c r="G236" s="193"/>
      <c r="H236" s="193">
        <v>43316</v>
      </c>
      <c r="I236" s="7"/>
      <c r="J236" s="193" t="s">
        <v>2141</v>
      </c>
      <c r="K236" s="7"/>
    </row>
    <row r="237" spans="1:11" x14ac:dyDescent="0.2">
      <c r="A237" s="35" t="s">
        <v>775</v>
      </c>
      <c r="B237" s="5">
        <v>297</v>
      </c>
      <c r="C237" s="7" t="str">
        <f>INDEX('Zonas Pagas Vigentes'!$B$2:$B$1048576,MATCH(B237,'Zonas Pagas Vigentes'!$D$2:$D$1048576,0))</f>
        <v>Activa</v>
      </c>
      <c r="D237" s="7" t="s">
        <v>927</v>
      </c>
      <c r="E237" s="7"/>
      <c r="F237" s="193" t="e">
        <f>VLOOKUP(B237,'Zonas Pagas Vigentes'!$D:$BC,66,FALSE)</f>
        <v>#REF!</v>
      </c>
      <c r="G237" s="193"/>
      <c r="H237" s="193"/>
      <c r="I237" s="7"/>
      <c r="J237" s="193"/>
      <c r="K237" s="7"/>
    </row>
    <row r="238" spans="1:11" x14ac:dyDescent="0.2">
      <c r="A238" s="35" t="s">
        <v>775</v>
      </c>
      <c r="B238" s="5">
        <v>298</v>
      </c>
      <c r="C238" s="7" t="str">
        <f>INDEX('Zonas Pagas Vigentes'!$B$2:$B$1048576,MATCH(B238,'Zonas Pagas Vigentes'!$D$2:$D$1048576,0))</f>
        <v>Activa</v>
      </c>
      <c r="D238" s="7" t="s">
        <v>938</v>
      </c>
      <c r="E238" s="7"/>
      <c r="F238" s="193" t="e">
        <f>VLOOKUP(B238,'Zonas Pagas Vigentes'!$D:$BC,66,FALSE)</f>
        <v>#REF!</v>
      </c>
      <c r="G238" s="193"/>
      <c r="H238" s="193"/>
      <c r="I238" s="7"/>
      <c r="J238" s="193"/>
      <c r="K238" s="7"/>
    </row>
    <row r="239" spans="1:11" x14ac:dyDescent="0.2">
      <c r="A239" s="35" t="s">
        <v>775</v>
      </c>
      <c r="B239" s="5">
        <v>299</v>
      </c>
      <c r="C239" s="7" t="str">
        <f>INDEX('Zonas Pagas Vigentes'!$B$2:$B$1048576,MATCH(B239,'Zonas Pagas Vigentes'!$D$2:$D$1048576,0))</f>
        <v>Eliminada</v>
      </c>
      <c r="D239" s="7" t="s">
        <v>935</v>
      </c>
      <c r="E239" s="7" t="s">
        <v>2119</v>
      </c>
      <c r="F239" s="193" t="e">
        <f>VLOOKUP(B239,'Zonas Pagas Vigentes'!$D:$BC,66,FALSE)</f>
        <v>#REF!</v>
      </c>
      <c r="G239" s="193">
        <v>43343</v>
      </c>
      <c r="H239" s="193"/>
      <c r="I239" s="7"/>
      <c r="J239" s="193"/>
      <c r="K239" s="7"/>
    </row>
    <row r="240" spans="1:11" x14ac:dyDescent="0.2">
      <c r="A240" s="35" t="s">
        <v>775</v>
      </c>
      <c r="B240" s="5">
        <v>300</v>
      </c>
      <c r="C240" s="7" t="str">
        <f>INDEX('Zonas Pagas Vigentes'!$B$2:$B$1048576,MATCH(B240,'Zonas Pagas Vigentes'!$D$2:$D$1048576,0))</f>
        <v>Activa</v>
      </c>
      <c r="D240" s="7" t="s">
        <v>1699</v>
      </c>
      <c r="E240" s="7"/>
      <c r="F240" s="193" t="e">
        <f>VLOOKUP(B240,'Zonas Pagas Vigentes'!$D:$BC,66,FALSE)</f>
        <v>#REF!</v>
      </c>
      <c r="G240" s="193"/>
      <c r="H240" s="193"/>
      <c r="I240" s="7"/>
      <c r="J240" s="193"/>
      <c r="K240" s="7"/>
    </row>
    <row r="241" spans="1:11" x14ac:dyDescent="0.2">
      <c r="A241" s="7" t="s">
        <v>775</v>
      </c>
      <c r="B241" s="5">
        <v>301</v>
      </c>
      <c r="C241" s="7" t="str">
        <f>INDEX('Zonas Pagas Vigentes'!$B$2:$B$1048576,MATCH(B241,'Zonas Pagas Vigentes'!$D$2:$D$1048576,0))</f>
        <v>Eliminada</v>
      </c>
      <c r="D241" s="7" t="s">
        <v>977</v>
      </c>
      <c r="E241" s="7"/>
      <c r="F241" s="193" t="e">
        <f>VLOOKUP(B241,'Zonas Pagas Vigentes'!$D:$BC,66,FALSE)</f>
        <v>#REF!</v>
      </c>
      <c r="G241" s="193">
        <v>42790</v>
      </c>
      <c r="H241" s="193"/>
      <c r="I241" s="7"/>
      <c r="J241" s="193"/>
      <c r="K241" s="7"/>
    </row>
    <row r="242" spans="1:11" x14ac:dyDescent="0.2">
      <c r="A242" s="7" t="s">
        <v>775</v>
      </c>
      <c r="B242" s="5">
        <v>302</v>
      </c>
      <c r="C242" s="7" t="str">
        <f>INDEX('Zonas Pagas Vigentes'!$B$2:$B$1048576,MATCH(B242,'Zonas Pagas Vigentes'!$D$2:$D$1048576,0))</f>
        <v>Eliminada</v>
      </c>
      <c r="D242" s="7" t="s">
        <v>977</v>
      </c>
      <c r="E242" s="7"/>
      <c r="F242" s="193" t="e">
        <f>VLOOKUP(B242,'Zonas Pagas Vigentes'!$D:$BC,66,FALSE)</f>
        <v>#REF!</v>
      </c>
      <c r="G242" s="193">
        <v>42790</v>
      </c>
      <c r="H242" s="193"/>
      <c r="I242" s="7"/>
      <c r="J242" s="193"/>
      <c r="K242" s="7"/>
    </row>
    <row r="243" spans="1:11" x14ac:dyDescent="0.2">
      <c r="A243" s="35" t="s">
        <v>775</v>
      </c>
      <c r="B243" s="5">
        <v>303</v>
      </c>
      <c r="C243" s="7" t="str">
        <f>INDEX('Zonas Pagas Vigentes'!$B$2:$B$1048576,MATCH(B243,'Zonas Pagas Vigentes'!$D$2:$D$1048576,0))</f>
        <v>Activa</v>
      </c>
      <c r="D243" s="7" t="s">
        <v>976</v>
      </c>
      <c r="E243" s="7"/>
      <c r="F243" s="193" t="e">
        <f>VLOOKUP(B243,'Zonas Pagas Vigentes'!$D:$BC,66,FALSE)</f>
        <v>#REF!</v>
      </c>
      <c r="G243" s="193"/>
      <c r="H243" s="193"/>
      <c r="I243" s="7"/>
      <c r="J243" s="193"/>
      <c r="K243" s="7"/>
    </row>
    <row r="244" spans="1:11" x14ac:dyDescent="0.2">
      <c r="A244" s="35" t="s">
        <v>775</v>
      </c>
      <c r="B244" s="5">
        <v>304</v>
      </c>
      <c r="C244" s="7" t="str">
        <f>INDEX('Zonas Pagas Vigentes'!$B$2:$B$1048576,MATCH(B244,'Zonas Pagas Vigentes'!$D$2:$D$1048576,0))</f>
        <v>Activa</v>
      </c>
      <c r="D244" s="7" t="s">
        <v>976</v>
      </c>
      <c r="E244" s="7"/>
      <c r="F244" s="193" t="e">
        <f>VLOOKUP(B244,'Zonas Pagas Vigentes'!$D:$BC,66,FALSE)</f>
        <v>#REF!</v>
      </c>
      <c r="G244" s="193"/>
      <c r="H244" s="193"/>
      <c r="I244" s="7"/>
      <c r="J244" s="193"/>
      <c r="K244" s="7"/>
    </row>
    <row r="245" spans="1:11" x14ac:dyDescent="0.2">
      <c r="A245" s="35" t="s">
        <v>775</v>
      </c>
      <c r="B245" s="5">
        <v>305</v>
      </c>
      <c r="C245" s="7" t="str">
        <f>INDEX('Zonas Pagas Vigentes'!$B$2:$B$1048576,MATCH(B245,'Zonas Pagas Vigentes'!$D$2:$D$1048576,0))</f>
        <v>Activa</v>
      </c>
      <c r="D245" s="7" t="s">
        <v>976</v>
      </c>
      <c r="E245" s="7"/>
      <c r="F245" s="193" t="e">
        <f>VLOOKUP(B245,'Zonas Pagas Vigentes'!$D:$BC,66,FALSE)</f>
        <v>#REF!</v>
      </c>
      <c r="G245" s="193"/>
      <c r="H245" s="193"/>
      <c r="I245" s="7"/>
      <c r="J245" s="193"/>
      <c r="K245" s="7"/>
    </row>
    <row r="246" spans="1:11" x14ac:dyDescent="0.2">
      <c r="A246" s="35" t="s">
        <v>775</v>
      </c>
      <c r="B246" s="5">
        <v>306</v>
      </c>
      <c r="C246" s="7" t="str">
        <f>INDEX('Zonas Pagas Vigentes'!$B$2:$B$1048576,MATCH(B246,'Zonas Pagas Vigentes'!$D$2:$D$1048576,0))</f>
        <v>Activa</v>
      </c>
      <c r="D246" s="7" t="s">
        <v>1992</v>
      </c>
      <c r="E246" s="7"/>
      <c r="F246" s="193" t="e">
        <f>VLOOKUP(B246,'Zonas Pagas Vigentes'!$D:$BC,66,FALSE)</f>
        <v>#REF!</v>
      </c>
      <c r="G246" s="193"/>
      <c r="H246" s="193"/>
      <c r="I246" s="7"/>
      <c r="J246" s="193"/>
      <c r="K246" s="7"/>
    </row>
    <row r="247" spans="1:11" x14ac:dyDescent="0.2">
      <c r="A247" s="35" t="s">
        <v>775</v>
      </c>
      <c r="B247" s="5">
        <v>308</v>
      </c>
      <c r="C247" s="7" t="str">
        <f>INDEX('Zonas Pagas Vigentes'!$B$2:$B$1048576,MATCH(B247,'Zonas Pagas Vigentes'!$D$2:$D$1048576,0))</f>
        <v>Eliminada</v>
      </c>
      <c r="D247" s="7" t="s">
        <v>978</v>
      </c>
      <c r="E247" s="7" t="s">
        <v>2119</v>
      </c>
      <c r="F247" s="193" t="e">
        <f>VLOOKUP(B247,'Zonas Pagas Vigentes'!$D:$BC,66,FALSE)</f>
        <v>#REF!</v>
      </c>
      <c r="G247" s="193">
        <v>43294</v>
      </c>
      <c r="H247" s="193"/>
      <c r="I247" s="7"/>
      <c r="J247" s="193"/>
      <c r="K247" s="7"/>
    </row>
    <row r="248" spans="1:11" x14ac:dyDescent="0.2">
      <c r="A248" s="35" t="s">
        <v>775</v>
      </c>
      <c r="B248" s="5">
        <v>309</v>
      </c>
      <c r="C248" s="7" t="str">
        <f>INDEX('Zonas Pagas Vigentes'!$B$2:$B$1048576,MATCH(B248,'Zonas Pagas Vigentes'!$D$2:$D$1048576,0))</f>
        <v>Eliminada</v>
      </c>
      <c r="D248" s="7" t="s">
        <v>978</v>
      </c>
      <c r="E248" s="7" t="s">
        <v>2119</v>
      </c>
      <c r="F248" s="193" t="e">
        <f>VLOOKUP(B248,'Zonas Pagas Vigentes'!$D:$BC,66,FALSE)</f>
        <v>#REF!</v>
      </c>
      <c r="G248" s="193">
        <v>43294</v>
      </c>
      <c r="H248" s="193"/>
      <c r="I248" s="7"/>
      <c r="J248" s="193"/>
      <c r="K248" s="7"/>
    </row>
    <row r="249" spans="1:11" x14ac:dyDescent="0.2">
      <c r="A249" s="35" t="s">
        <v>775</v>
      </c>
      <c r="B249" s="5">
        <v>310</v>
      </c>
      <c r="C249" s="7" t="str">
        <f>INDEX('Zonas Pagas Vigentes'!$B$2:$B$1048576,MATCH(B249,'Zonas Pagas Vigentes'!$D$2:$D$1048576,0))</f>
        <v>Activa</v>
      </c>
      <c r="D249" s="7" t="s">
        <v>1020</v>
      </c>
      <c r="E249" s="7"/>
      <c r="F249" s="193" t="e">
        <f>VLOOKUP(B249,'Zonas Pagas Vigentes'!$D:$BC,66,FALSE)</f>
        <v>#REF!</v>
      </c>
      <c r="G249" s="193"/>
      <c r="H249" s="193"/>
      <c r="I249" s="7"/>
      <c r="J249" s="193"/>
      <c r="K249" s="7"/>
    </row>
    <row r="250" spans="1:11" x14ac:dyDescent="0.2">
      <c r="A250" s="35" t="s">
        <v>775</v>
      </c>
      <c r="B250" s="5">
        <v>311</v>
      </c>
      <c r="C250" s="7" t="str">
        <f>INDEX('Zonas Pagas Vigentes'!$B$2:$B$1048576,MATCH(B250,'Zonas Pagas Vigentes'!$D$2:$D$1048576,0))</f>
        <v>Activa</v>
      </c>
      <c r="D250" s="7" t="s">
        <v>1020</v>
      </c>
      <c r="E250" s="7"/>
      <c r="F250" s="193" t="e">
        <f>VLOOKUP(B250,'Zonas Pagas Vigentes'!$D:$BC,66,FALSE)</f>
        <v>#REF!</v>
      </c>
      <c r="G250" s="193"/>
      <c r="H250" s="193"/>
      <c r="I250" s="7"/>
      <c r="J250" s="193"/>
      <c r="K250" s="7"/>
    </row>
    <row r="251" spans="1:11" x14ac:dyDescent="0.2">
      <c r="A251" s="7" t="s">
        <v>775</v>
      </c>
      <c r="B251" s="5">
        <v>312</v>
      </c>
      <c r="C251" s="7" t="str">
        <f>INDEX('Zonas Pagas Vigentes'!$B$2:$B$1048576,MATCH(B251,'Zonas Pagas Vigentes'!$D$2:$D$1048576,0))</f>
        <v>Eliminada</v>
      </c>
      <c r="D251" s="7" t="s">
        <v>1083</v>
      </c>
      <c r="E251" s="7"/>
      <c r="F251" s="193" t="e">
        <f>VLOOKUP(B251,'Zonas Pagas Vigentes'!$D:$BC,66,FALSE)</f>
        <v>#REF!</v>
      </c>
      <c r="G251" s="193">
        <v>42860</v>
      </c>
      <c r="H251" s="193"/>
      <c r="I251" s="7"/>
      <c r="J251" s="193"/>
      <c r="K251" s="7"/>
    </row>
    <row r="252" spans="1:11" x14ac:dyDescent="0.2">
      <c r="A252" s="35" t="s">
        <v>775</v>
      </c>
      <c r="B252" s="5">
        <v>313</v>
      </c>
      <c r="C252" s="7" t="str">
        <f>INDEX('Zonas Pagas Vigentes'!$B$2:$B$1048576,MATCH(B252,'Zonas Pagas Vigentes'!$D$2:$D$1048576,0))</f>
        <v>Activa</v>
      </c>
      <c r="D252" s="7" t="s">
        <v>1020</v>
      </c>
      <c r="E252" s="7"/>
      <c r="F252" s="193" t="e">
        <f>VLOOKUP(B252,'Zonas Pagas Vigentes'!$D:$BC,66,FALSE)</f>
        <v>#REF!</v>
      </c>
      <c r="G252" s="193"/>
      <c r="H252" s="193"/>
      <c r="I252" s="7"/>
      <c r="J252" s="193"/>
      <c r="K252" s="7"/>
    </row>
    <row r="253" spans="1:11" x14ac:dyDescent="0.2">
      <c r="A253" s="35" t="s">
        <v>775</v>
      </c>
      <c r="B253" s="5">
        <v>314</v>
      </c>
      <c r="C253" s="7" t="str">
        <f>INDEX('Zonas Pagas Vigentes'!$B$2:$B$1048576,MATCH(B253,'Zonas Pagas Vigentes'!$D$2:$D$1048576,0))</f>
        <v>Activa</v>
      </c>
      <c r="D253" s="7" t="s">
        <v>1020</v>
      </c>
      <c r="E253" s="7"/>
      <c r="F253" s="193" t="e">
        <f>VLOOKUP(B253,'Zonas Pagas Vigentes'!$D:$BC,66,FALSE)</f>
        <v>#REF!</v>
      </c>
      <c r="G253" s="193"/>
      <c r="H253" s="193"/>
      <c r="I253" s="7"/>
      <c r="J253" s="193"/>
      <c r="K253" s="7"/>
    </row>
    <row r="254" spans="1:11" x14ac:dyDescent="0.2">
      <c r="A254" s="7" t="s">
        <v>775</v>
      </c>
      <c r="B254" s="5">
        <v>315</v>
      </c>
      <c r="C254" s="7" t="str">
        <f>INDEX('Zonas Pagas Vigentes'!$B$2:$B$1048576,MATCH(B254,'Zonas Pagas Vigentes'!$D$2:$D$1048576,0))</f>
        <v>Eliminada</v>
      </c>
      <c r="D254" s="7" t="s">
        <v>1083</v>
      </c>
      <c r="E254" s="7"/>
      <c r="F254" s="193" t="e">
        <f>VLOOKUP(B254,'Zonas Pagas Vigentes'!$D:$BC,66,FALSE)</f>
        <v>#REF!</v>
      </c>
      <c r="G254" s="193">
        <v>42860</v>
      </c>
      <c r="H254" s="193"/>
      <c r="I254" s="7"/>
      <c r="J254" s="193"/>
      <c r="K254" s="7"/>
    </row>
    <row r="255" spans="1:11" x14ac:dyDescent="0.2">
      <c r="A255" s="35" t="s">
        <v>775</v>
      </c>
      <c r="B255" s="5">
        <v>316</v>
      </c>
      <c r="C255" s="7" t="str">
        <f>INDEX('Zonas Pagas Vigentes'!$B$2:$B$1048576,MATCH(B255,'Zonas Pagas Vigentes'!$D$2:$D$1048576,0))</f>
        <v>Activa</v>
      </c>
      <c r="D255" s="7" t="s">
        <v>1445</v>
      </c>
      <c r="E255" s="7"/>
      <c r="F255" s="193" t="e">
        <f>VLOOKUP(B255,'Zonas Pagas Vigentes'!$D:$BC,66,FALSE)</f>
        <v>#REF!</v>
      </c>
      <c r="G255" s="193"/>
      <c r="H255" s="193"/>
      <c r="I255" s="7"/>
      <c r="J255" s="193"/>
      <c r="K255" s="7"/>
    </row>
    <row r="256" spans="1:11" x14ac:dyDescent="0.2">
      <c r="A256" s="35" t="s">
        <v>775</v>
      </c>
      <c r="B256" s="5">
        <v>317</v>
      </c>
      <c r="C256" s="7" t="str">
        <f>INDEX('Zonas Pagas Vigentes'!$B$2:$B$1048576,MATCH(B256,'Zonas Pagas Vigentes'!$D$2:$D$1048576,0))</f>
        <v>Activa</v>
      </c>
      <c r="D256" s="114" t="s">
        <v>2106</v>
      </c>
      <c r="E256" s="114"/>
      <c r="F256" s="193" t="e">
        <f>VLOOKUP(B256,'Zonas Pagas Vigentes'!$D:$BC,66,FALSE)</f>
        <v>#REF!</v>
      </c>
      <c r="G256" s="193"/>
      <c r="H256" s="193"/>
      <c r="I256" s="7"/>
      <c r="J256" s="193"/>
      <c r="K256" s="7"/>
    </row>
    <row r="257" spans="1:11" x14ac:dyDescent="0.2">
      <c r="A257" s="35" t="s">
        <v>775</v>
      </c>
      <c r="B257" s="5">
        <v>318</v>
      </c>
      <c r="C257" s="7" t="str">
        <f>INDEX('Zonas Pagas Vigentes'!$B$2:$B$1048576,MATCH(B257,'Zonas Pagas Vigentes'!$D$2:$D$1048576,0))</f>
        <v>Activa</v>
      </c>
      <c r="D257" s="114" t="s">
        <v>1022</v>
      </c>
      <c r="E257" s="114"/>
      <c r="F257" s="193" t="e">
        <f>VLOOKUP(B257,'Zonas Pagas Vigentes'!$D:$BC,66,FALSE)</f>
        <v>#REF!</v>
      </c>
      <c r="G257" s="193"/>
      <c r="H257" s="193"/>
      <c r="I257" s="7"/>
      <c r="J257" s="193"/>
      <c r="K257" s="7"/>
    </row>
    <row r="258" spans="1:11" x14ac:dyDescent="0.2">
      <c r="A258" s="35" t="s">
        <v>775</v>
      </c>
      <c r="B258" s="5">
        <v>319</v>
      </c>
      <c r="C258" s="7" t="str">
        <f>INDEX('Zonas Pagas Vigentes'!$B$2:$B$1048576,MATCH(B258,'Zonas Pagas Vigentes'!$D$2:$D$1048576,0))</f>
        <v>Activa</v>
      </c>
      <c r="D258" s="114" t="s">
        <v>1022</v>
      </c>
      <c r="E258" s="114"/>
      <c r="F258" s="193" t="e">
        <f>VLOOKUP(B258,'Zonas Pagas Vigentes'!$D:$BC,66,FALSE)</f>
        <v>#REF!</v>
      </c>
      <c r="G258" s="193"/>
      <c r="H258" s="193"/>
      <c r="I258" s="7"/>
      <c r="J258" s="193"/>
      <c r="K258" s="7"/>
    </row>
    <row r="259" spans="1:11" x14ac:dyDescent="0.2">
      <c r="A259" s="35" t="s">
        <v>775</v>
      </c>
      <c r="B259" s="5">
        <v>320</v>
      </c>
      <c r="C259" s="7" t="str">
        <f>INDEX('Zonas Pagas Vigentes'!$B$2:$B$1048576,MATCH(B259,'Zonas Pagas Vigentes'!$D$2:$D$1048576,0))</f>
        <v>Activa</v>
      </c>
      <c r="D259" s="114" t="s">
        <v>1022</v>
      </c>
      <c r="E259" s="114"/>
      <c r="F259" s="193" t="e">
        <f>VLOOKUP(B259,'Zonas Pagas Vigentes'!$D:$BC,66,FALSE)</f>
        <v>#REF!</v>
      </c>
      <c r="G259" s="193"/>
      <c r="H259" s="193"/>
      <c r="I259" s="7"/>
      <c r="J259" s="193"/>
      <c r="K259" s="7"/>
    </row>
    <row r="260" spans="1:11" x14ac:dyDescent="0.2">
      <c r="A260" s="35" t="s">
        <v>775</v>
      </c>
      <c r="B260" s="5">
        <v>321</v>
      </c>
      <c r="C260" s="7" t="str">
        <f>INDEX('Zonas Pagas Vigentes'!$B$2:$B$1048576,MATCH(B260,'Zonas Pagas Vigentes'!$D$2:$D$1048576,0))</f>
        <v>Activa</v>
      </c>
      <c r="D260" s="114" t="s">
        <v>1023</v>
      </c>
      <c r="E260" s="114"/>
      <c r="F260" s="193" t="e">
        <f>VLOOKUP(B260,'Zonas Pagas Vigentes'!$D:$BC,66,FALSE)</f>
        <v>#REF!</v>
      </c>
      <c r="G260" s="193"/>
      <c r="H260" s="193"/>
      <c r="I260" s="7"/>
      <c r="J260" s="193"/>
      <c r="K260" s="7"/>
    </row>
    <row r="261" spans="1:11" x14ac:dyDescent="0.2">
      <c r="A261" s="35" t="s">
        <v>775</v>
      </c>
      <c r="B261" s="5">
        <v>322</v>
      </c>
      <c r="C261" s="7" t="str">
        <f>INDEX('Zonas Pagas Vigentes'!$B$2:$B$1048576,MATCH(B261,'Zonas Pagas Vigentes'!$D$2:$D$1048576,0))</f>
        <v>Activa</v>
      </c>
      <c r="D261" s="114" t="s">
        <v>1023</v>
      </c>
      <c r="E261" s="114"/>
      <c r="F261" s="193" t="e">
        <f>VLOOKUP(B261,'Zonas Pagas Vigentes'!$D:$BC,66,FALSE)</f>
        <v>#REF!</v>
      </c>
      <c r="G261" s="193"/>
      <c r="H261" s="193"/>
      <c r="I261" s="7"/>
      <c r="J261" s="193"/>
      <c r="K261" s="7"/>
    </row>
    <row r="262" spans="1:11" x14ac:dyDescent="0.2">
      <c r="A262" s="35" t="s">
        <v>775</v>
      </c>
      <c r="B262" s="5">
        <v>323</v>
      </c>
      <c r="C262" s="7" t="str">
        <f>INDEX('Zonas Pagas Vigentes'!$B$2:$B$1048576,MATCH(B262,'Zonas Pagas Vigentes'!$D$2:$D$1048576,0))</f>
        <v>Activa</v>
      </c>
      <c r="D262" s="114" t="s">
        <v>1023</v>
      </c>
      <c r="E262" s="114"/>
      <c r="F262" s="193" t="e">
        <f>VLOOKUP(B262,'Zonas Pagas Vigentes'!$D:$BC,66,FALSE)</f>
        <v>#REF!</v>
      </c>
      <c r="G262" s="193"/>
      <c r="H262" s="193"/>
      <c r="I262" s="7"/>
      <c r="J262" s="193"/>
      <c r="K262" s="7"/>
    </row>
    <row r="263" spans="1:11" x14ac:dyDescent="0.2">
      <c r="A263" s="35" t="s">
        <v>775</v>
      </c>
      <c r="B263" s="5">
        <v>324</v>
      </c>
      <c r="C263" s="7" t="str">
        <f>INDEX('Zonas Pagas Vigentes'!$B$2:$B$1048576,MATCH(B263,'Zonas Pagas Vigentes'!$D$2:$D$1048576,0))</f>
        <v>Activa</v>
      </c>
      <c r="D263" s="114" t="s">
        <v>1023</v>
      </c>
      <c r="E263" s="114"/>
      <c r="F263" s="193" t="e">
        <f>VLOOKUP(B263,'Zonas Pagas Vigentes'!$D:$BC,66,FALSE)</f>
        <v>#REF!</v>
      </c>
      <c r="G263" s="193"/>
      <c r="H263" s="193"/>
      <c r="I263" s="7"/>
      <c r="J263" s="193"/>
      <c r="K263" s="7"/>
    </row>
    <row r="264" spans="1:11" x14ac:dyDescent="0.2">
      <c r="A264" s="35" t="s">
        <v>775</v>
      </c>
      <c r="B264" s="5">
        <v>325</v>
      </c>
      <c r="C264" s="7" t="str">
        <f>INDEX('Zonas Pagas Vigentes'!$B$2:$B$1048576,MATCH(B264,'Zonas Pagas Vigentes'!$D$2:$D$1048576,0))</f>
        <v>Activa</v>
      </c>
      <c r="D264" s="114" t="s">
        <v>1999</v>
      </c>
      <c r="E264" s="114"/>
      <c r="F264" s="193" t="e">
        <f>VLOOKUP(B264,'Zonas Pagas Vigentes'!$D:$BC,66,FALSE)</f>
        <v>#REF!</v>
      </c>
      <c r="G264" s="193"/>
      <c r="H264" s="193"/>
      <c r="I264" s="7"/>
      <c r="J264" s="193"/>
      <c r="K264" s="7"/>
    </row>
    <row r="265" spans="1:11" x14ac:dyDescent="0.2">
      <c r="A265" s="35" t="s">
        <v>775</v>
      </c>
      <c r="B265" s="5">
        <v>326</v>
      </c>
      <c r="C265" s="7" t="str">
        <f>INDEX('Zonas Pagas Vigentes'!$B$2:$B$1048576,MATCH(B265,'Zonas Pagas Vigentes'!$D$2:$D$1048576,0))</f>
        <v>Eliminada</v>
      </c>
      <c r="D265" s="114" t="s">
        <v>1134</v>
      </c>
      <c r="E265" s="114"/>
      <c r="F265" s="193" t="e">
        <f>VLOOKUP(B265,'Zonas Pagas Vigentes'!$D:$BC,66,FALSE)</f>
        <v>#REF!</v>
      </c>
      <c r="G265" s="193">
        <v>42921</v>
      </c>
      <c r="H265" s="193"/>
      <c r="I265" s="7"/>
      <c r="J265" s="193"/>
      <c r="K265" s="7"/>
    </row>
    <row r="266" spans="1:11" x14ac:dyDescent="0.2">
      <c r="A266" s="35" t="s">
        <v>775</v>
      </c>
      <c r="B266" s="5">
        <v>327</v>
      </c>
      <c r="C266" s="7" t="str">
        <f>INDEX('Zonas Pagas Vigentes'!$B$2:$B$1048576,MATCH(B266,'Zonas Pagas Vigentes'!$D$2:$D$1048576,0))</f>
        <v>Activa</v>
      </c>
      <c r="D266" s="114" t="s">
        <v>1024</v>
      </c>
      <c r="E266" s="114"/>
      <c r="F266" s="193" t="e">
        <f>VLOOKUP(B266,'Zonas Pagas Vigentes'!$D:$BC,66,FALSE)</f>
        <v>#REF!</v>
      </c>
      <c r="G266" s="193"/>
      <c r="H266" s="193"/>
      <c r="I266" s="7"/>
      <c r="J266" s="193"/>
      <c r="K266" s="7"/>
    </row>
    <row r="267" spans="1:11" x14ac:dyDescent="0.2">
      <c r="A267" s="35" t="s">
        <v>775</v>
      </c>
      <c r="B267" s="5">
        <v>328</v>
      </c>
      <c r="C267" s="7" t="str">
        <f>INDEX('Zonas Pagas Vigentes'!$B$2:$B$1048576,MATCH(B267,'Zonas Pagas Vigentes'!$D$2:$D$1048576,0))</f>
        <v>Activa</v>
      </c>
      <c r="D267" s="114" t="s">
        <v>1025</v>
      </c>
      <c r="E267" s="114"/>
      <c r="F267" s="193" t="e">
        <f>VLOOKUP(B267,'Zonas Pagas Vigentes'!$D:$BC,66,FALSE)</f>
        <v>#REF!</v>
      </c>
      <c r="G267" s="193"/>
      <c r="H267" s="193"/>
      <c r="I267" s="7"/>
      <c r="J267" s="193"/>
      <c r="K267" s="7"/>
    </row>
    <row r="268" spans="1:11" x14ac:dyDescent="0.2">
      <c r="A268" s="35" t="s">
        <v>775</v>
      </c>
      <c r="B268" s="5">
        <v>329</v>
      </c>
      <c r="C268" s="7" t="str">
        <f>INDEX('Zonas Pagas Vigentes'!$B$2:$B$1048576,MATCH(B268,'Zonas Pagas Vigentes'!$D$2:$D$1048576,0))</f>
        <v>Activa</v>
      </c>
      <c r="D268" s="114" t="s">
        <v>1025</v>
      </c>
      <c r="E268" s="114"/>
      <c r="F268" s="193" t="e">
        <f>VLOOKUP(B268,'Zonas Pagas Vigentes'!$D:$BC,66,FALSE)</f>
        <v>#REF!</v>
      </c>
      <c r="G268" s="193"/>
      <c r="H268" s="193"/>
      <c r="I268" s="7"/>
      <c r="J268" s="193"/>
      <c r="K268" s="7"/>
    </row>
    <row r="269" spans="1:11" x14ac:dyDescent="0.2">
      <c r="A269" s="35" t="s">
        <v>775</v>
      </c>
      <c r="B269" s="5">
        <v>330</v>
      </c>
      <c r="C269" s="7" t="str">
        <f>INDEX('Zonas Pagas Vigentes'!$B$2:$B$1048576,MATCH(B269,'Zonas Pagas Vigentes'!$D$2:$D$1048576,0))</f>
        <v>Activa</v>
      </c>
      <c r="D269" s="114" t="s">
        <v>1025</v>
      </c>
      <c r="E269" s="114"/>
      <c r="F269" s="193" t="e">
        <f>VLOOKUP(B269,'Zonas Pagas Vigentes'!$D:$BC,66,FALSE)</f>
        <v>#REF!</v>
      </c>
      <c r="G269" s="193"/>
      <c r="H269" s="193"/>
      <c r="I269" s="7"/>
      <c r="J269" s="193"/>
      <c r="K269" s="7"/>
    </row>
    <row r="270" spans="1:11" x14ac:dyDescent="0.2">
      <c r="A270" s="35" t="s">
        <v>775</v>
      </c>
      <c r="B270" s="5">
        <v>331</v>
      </c>
      <c r="C270" s="7" t="str">
        <f>INDEX('Zonas Pagas Vigentes'!$B$2:$B$1048576,MATCH(B270,'Zonas Pagas Vigentes'!$D$2:$D$1048576,0))</f>
        <v>Activa</v>
      </c>
      <c r="D270" s="114" t="s">
        <v>2013</v>
      </c>
      <c r="E270" s="114"/>
      <c r="F270" s="193" t="e">
        <f>VLOOKUP(B270,'Zonas Pagas Vigentes'!$D:$BC,66,FALSE)</f>
        <v>#REF!</v>
      </c>
      <c r="G270" s="193"/>
      <c r="H270" s="193"/>
      <c r="I270" s="7"/>
      <c r="J270" s="193"/>
      <c r="K270" s="7"/>
    </row>
    <row r="271" spans="1:11" x14ac:dyDescent="0.2">
      <c r="A271" s="35" t="s">
        <v>775</v>
      </c>
      <c r="B271" s="5">
        <v>332</v>
      </c>
      <c r="C271" s="7" t="str">
        <f>INDEX('Zonas Pagas Vigentes'!$B$2:$B$1048576,MATCH(B271,'Zonas Pagas Vigentes'!$D$2:$D$1048576,0))</f>
        <v>Activa</v>
      </c>
      <c r="D271" s="114" t="s">
        <v>1026</v>
      </c>
      <c r="E271" s="114"/>
      <c r="F271" s="193" t="e">
        <f>VLOOKUP(B271,'Zonas Pagas Vigentes'!$D:$BC,66,FALSE)</f>
        <v>#REF!</v>
      </c>
      <c r="G271" s="193"/>
      <c r="H271" s="193"/>
      <c r="I271" s="7"/>
      <c r="J271" s="193"/>
      <c r="K271" s="7"/>
    </row>
    <row r="272" spans="1:11" x14ac:dyDescent="0.2">
      <c r="A272" s="35" t="s">
        <v>775</v>
      </c>
      <c r="B272" s="5">
        <v>333</v>
      </c>
      <c r="C272" s="7" t="str">
        <f>INDEX('Zonas Pagas Vigentes'!$B$2:$B$1048576,MATCH(B272,'Zonas Pagas Vigentes'!$D$2:$D$1048576,0))</f>
        <v>Activa</v>
      </c>
      <c r="D272" s="7" t="s">
        <v>1027</v>
      </c>
      <c r="E272" s="7"/>
      <c r="F272" s="193" t="e">
        <f>VLOOKUP(B272,'Zonas Pagas Vigentes'!$D:$BC,66,FALSE)</f>
        <v>#REF!</v>
      </c>
      <c r="G272" s="193"/>
      <c r="H272" s="193"/>
      <c r="I272" s="7"/>
      <c r="J272" s="193"/>
      <c r="K272" s="7"/>
    </row>
    <row r="273" spans="1:11" x14ac:dyDescent="0.2">
      <c r="A273" s="35" t="s">
        <v>775</v>
      </c>
      <c r="B273" s="5">
        <v>334</v>
      </c>
      <c r="C273" s="7" t="str">
        <f>INDEX('Zonas Pagas Vigentes'!$B$2:$B$1048576,MATCH(B273,'Zonas Pagas Vigentes'!$D$2:$D$1048576,0))</f>
        <v>Activa</v>
      </c>
      <c r="D273" s="7" t="s">
        <v>1028</v>
      </c>
      <c r="E273" s="7"/>
      <c r="F273" s="193" t="e">
        <f>VLOOKUP(B273,'Zonas Pagas Vigentes'!$D:$BC,66,FALSE)</f>
        <v>#REF!</v>
      </c>
      <c r="G273" s="193"/>
      <c r="H273" s="193"/>
      <c r="I273" s="7"/>
      <c r="J273" s="193"/>
      <c r="K273" s="7"/>
    </row>
    <row r="274" spans="1:11" x14ac:dyDescent="0.2">
      <c r="A274" s="35" t="s">
        <v>775</v>
      </c>
      <c r="B274" s="5">
        <v>307</v>
      </c>
      <c r="C274" s="7" t="str">
        <f>INDEX('Zonas Pagas Vigentes'!$B$2:$B$1048576,MATCH(B274,'Zonas Pagas Vigentes'!$D$2:$D$1048576,0))</f>
        <v>Activa</v>
      </c>
      <c r="D274" s="7" t="s">
        <v>1086</v>
      </c>
      <c r="E274" s="7"/>
      <c r="F274" s="193" t="e">
        <f>VLOOKUP(B274,'Zonas Pagas Vigentes'!$D:$BC,66,FALSE)</f>
        <v>#REF!</v>
      </c>
      <c r="G274" s="193"/>
      <c r="H274" s="193"/>
      <c r="I274" s="7"/>
      <c r="J274" s="193"/>
      <c r="K274" s="7"/>
    </row>
    <row r="275" spans="1:11" x14ac:dyDescent="0.2">
      <c r="A275" s="35" t="s">
        <v>775</v>
      </c>
      <c r="B275" s="5">
        <v>335</v>
      </c>
      <c r="C275" s="7" t="str">
        <f>INDEX('Zonas Pagas Vigentes'!$B$2:$B$1048576,MATCH(B275,'Zonas Pagas Vigentes'!$D$2:$D$1048576,0))</f>
        <v>Activa</v>
      </c>
      <c r="D275" s="7" t="s">
        <v>1087</v>
      </c>
      <c r="E275" s="7"/>
      <c r="F275" s="193" t="e">
        <f>VLOOKUP(B275,'Zonas Pagas Vigentes'!$D:$BC,66,FALSE)</f>
        <v>#REF!</v>
      </c>
      <c r="G275" s="193"/>
      <c r="H275" s="193"/>
      <c r="I275" s="7"/>
      <c r="J275" s="193"/>
      <c r="K275" s="7"/>
    </row>
    <row r="276" spans="1:11" x14ac:dyDescent="0.2">
      <c r="A276" s="35" t="s">
        <v>775</v>
      </c>
      <c r="B276" s="5">
        <v>336</v>
      </c>
      <c r="C276" s="7" t="str">
        <f>INDEX('Zonas Pagas Vigentes'!$B$2:$B$1048576,MATCH(B276,'Zonas Pagas Vigentes'!$D$2:$D$1048576,0))</f>
        <v>Activa</v>
      </c>
      <c r="D276" s="7" t="s">
        <v>1088</v>
      </c>
      <c r="E276" s="7"/>
      <c r="F276" s="193" t="e">
        <f>VLOOKUP(B276,'Zonas Pagas Vigentes'!$D:$BC,66,FALSE)</f>
        <v>#REF!</v>
      </c>
      <c r="G276" s="193"/>
      <c r="H276" s="193"/>
      <c r="I276" s="7"/>
      <c r="J276" s="193"/>
      <c r="K276" s="7"/>
    </row>
    <row r="277" spans="1:11" x14ac:dyDescent="0.2">
      <c r="A277" s="35" t="s">
        <v>775</v>
      </c>
      <c r="B277" s="5">
        <v>337</v>
      </c>
      <c r="C277" s="7" t="str">
        <f>INDEX('Zonas Pagas Vigentes'!$B$2:$B$1048576,MATCH(B277,'Zonas Pagas Vigentes'!$D$2:$D$1048576,0))</f>
        <v>Eliminada</v>
      </c>
      <c r="D277" s="7" t="s">
        <v>1409</v>
      </c>
      <c r="E277" s="7"/>
      <c r="F277" s="193" t="e">
        <f>VLOOKUP(B277,'Zonas Pagas Vigentes'!$D:$BC,66,FALSE)</f>
        <v>#REF!</v>
      </c>
      <c r="G277" s="193">
        <v>42999</v>
      </c>
      <c r="H277" s="193"/>
      <c r="I277" s="7"/>
      <c r="J277" s="193"/>
      <c r="K277" s="7"/>
    </row>
    <row r="278" spans="1:11" x14ac:dyDescent="0.2">
      <c r="A278" s="35" t="s">
        <v>775</v>
      </c>
      <c r="B278" s="5">
        <v>338</v>
      </c>
      <c r="C278" s="7" t="str">
        <f>INDEX('Zonas Pagas Vigentes'!$B$2:$B$1048576,MATCH(B278,'Zonas Pagas Vigentes'!$D$2:$D$1048576,0))</f>
        <v>Eliminada</v>
      </c>
      <c r="D278" s="7" t="s">
        <v>1409</v>
      </c>
      <c r="E278" s="7"/>
      <c r="F278" s="193" t="e">
        <f>VLOOKUP(B278,'Zonas Pagas Vigentes'!$D:$BC,66,FALSE)</f>
        <v>#REF!</v>
      </c>
      <c r="G278" s="193">
        <v>42999</v>
      </c>
      <c r="H278" s="193"/>
      <c r="I278" s="7"/>
      <c r="J278" s="193"/>
      <c r="K278" s="7"/>
    </row>
    <row r="279" spans="1:11" x14ac:dyDescent="0.2">
      <c r="A279" s="35" t="s">
        <v>775</v>
      </c>
      <c r="B279" s="5">
        <v>339</v>
      </c>
      <c r="C279" s="7" t="str">
        <f>INDEX('Zonas Pagas Vigentes'!$B$2:$B$1048576,MATCH(B279,'Zonas Pagas Vigentes'!$D$2:$D$1048576,0))</f>
        <v>Activa</v>
      </c>
      <c r="D279" s="7" t="s">
        <v>1089</v>
      </c>
      <c r="E279" s="7"/>
      <c r="F279" s="193" t="e">
        <f>VLOOKUP(B279,'Zonas Pagas Vigentes'!$D:$BC,66,FALSE)</f>
        <v>#REF!</v>
      </c>
      <c r="G279" s="193"/>
      <c r="H279" s="193"/>
      <c r="I279" s="7"/>
      <c r="J279" s="193"/>
      <c r="K279" s="7"/>
    </row>
    <row r="280" spans="1:11" x14ac:dyDescent="0.2">
      <c r="A280" s="35" t="s">
        <v>775</v>
      </c>
      <c r="B280" s="5">
        <v>340</v>
      </c>
      <c r="C280" s="7" t="str">
        <f>INDEX('Zonas Pagas Vigentes'!$B$2:$B$1048576,MATCH(B280,'Zonas Pagas Vigentes'!$D$2:$D$1048576,0))</f>
        <v>Eliminada</v>
      </c>
      <c r="D280" s="114" t="s">
        <v>1141</v>
      </c>
      <c r="E280" s="114"/>
      <c r="F280" s="193" t="e">
        <f>VLOOKUP(B280,'Zonas Pagas Vigentes'!$D:$BC,66,FALSE)</f>
        <v>#REF!</v>
      </c>
      <c r="G280" s="193">
        <v>42978</v>
      </c>
      <c r="H280" s="193"/>
      <c r="I280" s="7"/>
      <c r="J280" s="193"/>
      <c r="K280" s="7"/>
    </row>
    <row r="281" spans="1:11" x14ac:dyDescent="0.2">
      <c r="A281" s="35" t="s">
        <v>775</v>
      </c>
      <c r="B281" s="5">
        <v>341</v>
      </c>
      <c r="C281" s="7" t="str">
        <f>INDEX('Zonas Pagas Vigentes'!$B$2:$B$1048576,MATCH(B281,'Zonas Pagas Vigentes'!$D$2:$D$1048576,0))</f>
        <v>Activa</v>
      </c>
      <c r="D281" s="7" t="s">
        <v>1090</v>
      </c>
      <c r="E281" s="7"/>
      <c r="F281" s="193" t="e">
        <f>VLOOKUP(B281,'Zonas Pagas Vigentes'!$D:$BC,66,FALSE)</f>
        <v>#REF!</v>
      </c>
      <c r="G281" s="193"/>
      <c r="H281" s="193"/>
      <c r="I281" s="7"/>
      <c r="J281" s="193"/>
      <c r="K281" s="7"/>
    </row>
    <row r="282" spans="1:11" x14ac:dyDescent="0.2">
      <c r="A282" s="35" t="s">
        <v>775</v>
      </c>
      <c r="B282" s="5">
        <v>342</v>
      </c>
      <c r="C282" s="7" t="str">
        <f>INDEX('Zonas Pagas Vigentes'!$B$2:$B$1048576,MATCH(B282,'Zonas Pagas Vigentes'!$D$2:$D$1048576,0))</f>
        <v>Eliminada</v>
      </c>
      <c r="D282" s="7" t="s">
        <v>1987</v>
      </c>
      <c r="E282" s="7"/>
      <c r="F282" s="193" t="e">
        <f>VLOOKUP(B282,'Zonas Pagas Vigentes'!$D:$BC,66,FALSE)</f>
        <v>#REF!</v>
      </c>
      <c r="G282" s="193">
        <v>43167</v>
      </c>
      <c r="H282" s="193"/>
      <c r="I282" s="7"/>
      <c r="J282" s="193"/>
      <c r="K282" s="7"/>
    </row>
    <row r="283" spans="1:11" x14ac:dyDescent="0.2">
      <c r="A283" s="35" t="s">
        <v>775</v>
      </c>
      <c r="B283" s="5">
        <v>343</v>
      </c>
      <c r="C283" s="7" t="str">
        <f>INDEX('Zonas Pagas Vigentes'!$B$2:$B$1048576,MATCH(B283,'Zonas Pagas Vigentes'!$D$2:$D$1048576,0))</f>
        <v>Activa</v>
      </c>
      <c r="D283" s="7" t="s">
        <v>2140</v>
      </c>
      <c r="E283" s="7" t="s">
        <v>2075</v>
      </c>
      <c r="F283" s="193" t="e">
        <f>VLOOKUP(B283,'Zonas Pagas Vigentes'!$D:$BC,66,FALSE)</f>
        <v>#REF!</v>
      </c>
      <c r="G283" s="193"/>
      <c r="H283" s="193">
        <v>43316</v>
      </c>
      <c r="I283" s="7"/>
      <c r="J283" s="193"/>
      <c r="K283" s="7"/>
    </row>
    <row r="284" spans="1:11" x14ac:dyDescent="0.2">
      <c r="A284" s="35" t="s">
        <v>775</v>
      </c>
      <c r="B284" s="5">
        <v>344</v>
      </c>
      <c r="C284" s="7" t="str">
        <f>INDEX('Zonas Pagas Vigentes'!$B$2:$B$1048576,MATCH(B284,'Zonas Pagas Vigentes'!$D$2:$D$1048576,0))</f>
        <v>Activa</v>
      </c>
      <c r="D284" s="114" t="s">
        <v>1981</v>
      </c>
      <c r="E284" s="114"/>
      <c r="F284" s="193" t="e">
        <f>VLOOKUP(B284,'Zonas Pagas Vigentes'!$D:$BC,66,FALSE)</f>
        <v>#REF!</v>
      </c>
      <c r="G284" s="193"/>
      <c r="H284" s="7"/>
      <c r="I284" s="7"/>
      <c r="J284" s="193"/>
      <c r="K284" s="7"/>
    </row>
    <row r="285" spans="1:11" x14ac:dyDescent="0.2">
      <c r="A285" s="35" t="s">
        <v>775</v>
      </c>
      <c r="B285" s="5">
        <v>345</v>
      </c>
      <c r="C285" s="7" t="str">
        <f>INDEX('Zonas Pagas Vigentes'!$B$2:$B$1048576,MATCH(B285,'Zonas Pagas Vigentes'!$D$2:$D$1048576,0))</f>
        <v>Activa</v>
      </c>
      <c r="D285" s="7" t="s">
        <v>1091</v>
      </c>
      <c r="E285" s="7"/>
      <c r="F285" s="193" t="e">
        <f>VLOOKUP(B285,'Zonas Pagas Vigentes'!$D:$BC,66,FALSE)</f>
        <v>#REF!</v>
      </c>
      <c r="G285" s="193"/>
      <c r="H285" s="7"/>
      <c r="I285" s="7"/>
      <c r="J285" s="193"/>
      <c r="K285" s="7"/>
    </row>
    <row r="286" spans="1:11" x14ac:dyDescent="0.2">
      <c r="A286" s="35" t="s">
        <v>775</v>
      </c>
      <c r="B286" s="5">
        <v>346</v>
      </c>
      <c r="C286" s="7" t="str">
        <f>INDEX('Zonas Pagas Vigentes'!$B$2:$B$1048576,MATCH(B286,'Zonas Pagas Vigentes'!$D$2:$D$1048576,0))</f>
        <v>Activa</v>
      </c>
      <c r="D286" s="7" t="s">
        <v>1091</v>
      </c>
      <c r="E286" s="7"/>
      <c r="F286" s="193" t="e">
        <f>VLOOKUP(B286,'Zonas Pagas Vigentes'!$D:$BC,66,FALSE)</f>
        <v>#REF!</v>
      </c>
      <c r="G286" s="193"/>
      <c r="H286" s="7"/>
      <c r="I286" s="7"/>
      <c r="J286" s="193"/>
      <c r="K286" s="7"/>
    </row>
    <row r="287" spans="1:11" x14ac:dyDescent="0.2">
      <c r="A287" s="35" t="s">
        <v>775</v>
      </c>
      <c r="B287" s="5">
        <v>348</v>
      </c>
      <c r="C287" s="7" t="str">
        <f>INDEX('Zonas Pagas Vigentes'!$B$2:$B$1048576,MATCH(B287,'Zonas Pagas Vigentes'!$D$2:$D$1048576,0))</f>
        <v>Activa</v>
      </c>
      <c r="D287" s="7" t="s">
        <v>2012</v>
      </c>
      <c r="E287" s="7"/>
      <c r="F287" s="193" t="e">
        <f>VLOOKUP(B287,'Zonas Pagas Vigentes'!$D:$BC,66,FALSE)</f>
        <v>#REF!</v>
      </c>
      <c r="G287" s="193"/>
      <c r="H287" s="7"/>
      <c r="I287" s="7"/>
      <c r="J287" s="193"/>
      <c r="K287" s="7"/>
    </row>
    <row r="288" spans="1:11" x14ac:dyDescent="0.2">
      <c r="A288" s="35" t="s">
        <v>775</v>
      </c>
      <c r="B288" s="5">
        <v>349</v>
      </c>
      <c r="C288" s="7" t="str">
        <f>INDEX('Zonas Pagas Vigentes'!$B$2:$B$1048576,MATCH(B288,'Zonas Pagas Vigentes'!$D$2:$D$1048576,0))</f>
        <v>Activa</v>
      </c>
      <c r="D288" s="7" t="s">
        <v>1158</v>
      </c>
      <c r="E288" s="7"/>
      <c r="F288" s="193" t="e">
        <f>VLOOKUP(B288,'Zonas Pagas Vigentes'!$D:$BC,66,FALSE)</f>
        <v>#REF!</v>
      </c>
      <c r="G288" s="193"/>
      <c r="H288" s="7"/>
      <c r="I288" s="7"/>
      <c r="J288" s="193"/>
      <c r="K288" s="7"/>
    </row>
    <row r="289" spans="1:11" x14ac:dyDescent="0.2">
      <c r="A289" s="35" t="s">
        <v>775</v>
      </c>
      <c r="B289" s="5">
        <v>350</v>
      </c>
      <c r="C289" s="7" t="str">
        <f>INDEX('Zonas Pagas Vigentes'!$B$2:$B$1048576,MATCH(B289,'Zonas Pagas Vigentes'!$D$2:$D$1048576,0))</f>
        <v>Activa</v>
      </c>
      <c r="D289" s="7" t="s">
        <v>1159</v>
      </c>
      <c r="E289" s="7"/>
      <c r="F289" s="193" t="e">
        <f>VLOOKUP(B289,'Zonas Pagas Vigentes'!$D:$BC,66,FALSE)</f>
        <v>#REF!</v>
      </c>
      <c r="G289" s="193"/>
      <c r="H289" s="7"/>
      <c r="I289" s="7"/>
      <c r="J289" s="193"/>
      <c r="K289" s="7"/>
    </row>
    <row r="290" spans="1:11" x14ac:dyDescent="0.2">
      <c r="A290" s="35" t="s">
        <v>775</v>
      </c>
      <c r="B290" s="5">
        <v>351</v>
      </c>
      <c r="C290" s="7" t="str">
        <f>INDEX('Zonas Pagas Vigentes'!$B$2:$B$1048576,MATCH(B290,'Zonas Pagas Vigentes'!$D$2:$D$1048576,0))</f>
        <v>Activa</v>
      </c>
      <c r="D290" s="7" t="s">
        <v>1982</v>
      </c>
      <c r="E290" s="7"/>
      <c r="F290" s="193" t="e">
        <f>VLOOKUP(B290,'Zonas Pagas Vigentes'!$D:$BC,66,FALSE)</f>
        <v>#REF!</v>
      </c>
      <c r="G290" s="193"/>
      <c r="H290" s="7"/>
      <c r="I290" s="7"/>
      <c r="J290" s="193"/>
      <c r="K290" s="7"/>
    </row>
    <row r="291" spans="1:11" x14ac:dyDescent="0.2">
      <c r="A291" s="35" t="s">
        <v>775</v>
      </c>
      <c r="B291" s="5">
        <v>352</v>
      </c>
      <c r="C291" s="7" t="str">
        <f>INDEX('Zonas Pagas Vigentes'!$B$2:$B$1048576,MATCH(B291,'Zonas Pagas Vigentes'!$D$2:$D$1048576,0))</f>
        <v>Activa</v>
      </c>
      <c r="D291" s="7" t="s">
        <v>2051</v>
      </c>
      <c r="E291" s="7"/>
      <c r="F291" s="193" t="e">
        <f>VLOOKUP(B291,'Zonas Pagas Vigentes'!$D:$BC,66,FALSE)</f>
        <v>#REF!</v>
      </c>
      <c r="G291" s="193"/>
      <c r="H291" s="7"/>
      <c r="I291" s="7"/>
      <c r="J291" s="193"/>
      <c r="K291" s="7"/>
    </row>
    <row r="292" spans="1:11" x14ac:dyDescent="0.2">
      <c r="A292" s="35" t="s">
        <v>775</v>
      </c>
      <c r="B292" s="5">
        <v>353</v>
      </c>
      <c r="C292" s="7" t="str">
        <f>INDEX('Zonas Pagas Vigentes'!$B$2:$B$1048576,MATCH(B292,'Zonas Pagas Vigentes'!$D$2:$D$1048576,0))</f>
        <v>Activa</v>
      </c>
      <c r="D292" s="114" t="s">
        <v>2008</v>
      </c>
      <c r="E292" s="114"/>
      <c r="F292" s="193" t="e">
        <f>VLOOKUP(B292,'Zonas Pagas Vigentes'!$D:$BC,66,FALSE)</f>
        <v>#REF!</v>
      </c>
      <c r="G292" s="193"/>
      <c r="H292" s="7"/>
      <c r="I292" s="7"/>
      <c r="J292" s="193"/>
      <c r="K292" s="7"/>
    </row>
    <row r="293" spans="1:11" x14ac:dyDescent="0.2">
      <c r="A293" s="35" t="s">
        <v>775</v>
      </c>
      <c r="B293" s="5">
        <v>354</v>
      </c>
      <c r="C293" s="7" t="str">
        <f>INDEX('Zonas Pagas Vigentes'!$B$2:$B$1048576,MATCH(B293,'Zonas Pagas Vigentes'!$D$2:$D$1048576,0))</f>
        <v>Activa</v>
      </c>
      <c r="D293" s="114" t="s">
        <v>1431</v>
      </c>
      <c r="E293" s="114"/>
      <c r="F293" s="193" t="e">
        <f>VLOOKUP(B293,'Zonas Pagas Vigentes'!$D:$BC,66,FALSE)</f>
        <v>#REF!</v>
      </c>
      <c r="G293" s="193"/>
      <c r="H293" s="7"/>
      <c r="I293" s="7"/>
      <c r="J293" s="193"/>
      <c r="K293" s="7"/>
    </row>
    <row r="294" spans="1:11" x14ac:dyDescent="0.2">
      <c r="A294" s="35" t="s">
        <v>775</v>
      </c>
      <c r="B294" s="5">
        <v>355</v>
      </c>
      <c r="C294" s="7" t="str">
        <f>INDEX('Zonas Pagas Vigentes'!$B$2:$B$1048576,MATCH(B294,'Zonas Pagas Vigentes'!$D$2:$D$1048576,0))</f>
        <v>Activa</v>
      </c>
      <c r="D294" s="114" t="s">
        <v>1430</v>
      </c>
      <c r="E294" s="114"/>
      <c r="F294" s="193" t="e">
        <f>VLOOKUP(B294,'Zonas Pagas Vigentes'!$D:$BC,66,FALSE)</f>
        <v>#REF!</v>
      </c>
      <c r="G294" s="193"/>
      <c r="H294" s="7"/>
      <c r="I294" s="7"/>
      <c r="J294" s="193"/>
      <c r="K294" s="7"/>
    </row>
    <row r="295" spans="1:11" x14ac:dyDescent="0.2">
      <c r="A295" s="35" t="s">
        <v>775</v>
      </c>
      <c r="B295" s="5">
        <v>356</v>
      </c>
      <c r="C295" s="7" t="str">
        <f>INDEX('Zonas Pagas Vigentes'!$B$2:$B$1048576,MATCH(B295,'Zonas Pagas Vigentes'!$D$2:$D$1048576,0))</f>
        <v>Activa</v>
      </c>
      <c r="D295" s="114" t="s">
        <v>1432</v>
      </c>
      <c r="E295" s="114"/>
      <c r="F295" s="193" t="e">
        <f>VLOOKUP(B295,'Zonas Pagas Vigentes'!$D:$BC,66,FALSE)</f>
        <v>#REF!</v>
      </c>
      <c r="G295" s="193"/>
      <c r="H295" s="7"/>
      <c r="I295" s="7"/>
      <c r="J295" s="193"/>
      <c r="K295" s="7"/>
    </row>
    <row r="296" spans="1:11" x14ac:dyDescent="0.2">
      <c r="A296" s="35" t="s">
        <v>775</v>
      </c>
      <c r="B296" s="5">
        <v>357</v>
      </c>
      <c r="C296" s="7" t="str">
        <f>INDEX('Zonas Pagas Vigentes'!$B$2:$B$1048576,MATCH(B296,'Zonas Pagas Vigentes'!$D$2:$D$1048576,0))</f>
        <v>Activa</v>
      </c>
      <c r="D296" s="114" t="s">
        <v>1433</v>
      </c>
      <c r="E296" s="114"/>
      <c r="F296" s="193" t="e">
        <f>VLOOKUP(B296,'Zonas Pagas Vigentes'!$D:$BC,66,FALSE)</f>
        <v>#REF!</v>
      </c>
      <c r="G296" s="193"/>
      <c r="H296" s="7"/>
      <c r="I296" s="7"/>
      <c r="J296" s="193"/>
      <c r="K296" s="7"/>
    </row>
    <row r="297" spans="1:11" x14ac:dyDescent="0.2">
      <c r="A297" s="35" t="s">
        <v>775</v>
      </c>
      <c r="B297" s="5">
        <v>358</v>
      </c>
      <c r="C297" s="7" t="str">
        <f>INDEX('Zonas Pagas Vigentes'!$B$2:$B$1048576,MATCH(B297,'Zonas Pagas Vigentes'!$D$2:$D$1048576,0))</f>
        <v>Activa</v>
      </c>
      <c r="D297" s="114" t="s">
        <v>1434</v>
      </c>
      <c r="E297" s="114"/>
      <c r="F297" s="193" t="e">
        <f>VLOOKUP(B297,'Zonas Pagas Vigentes'!$D:$BC,66,FALSE)</f>
        <v>#REF!</v>
      </c>
      <c r="G297" s="193"/>
      <c r="H297" s="7"/>
      <c r="I297" s="7"/>
      <c r="J297" s="193"/>
      <c r="K297" s="7"/>
    </row>
    <row r="298" spans="1:11" x14ac:dyDescent="0.2">
      <c r="A298" s="35" t="s">
        <v>775</v>
      </c>
      <c r="B298" s="5">
        <v>359</v>
      </c>
      <c r="C298" s="7" t="str">
        <f>INDEX('Zonas Pagas Vigentes'!$B$2:$B$1048576,MATCH(B298,'Zonas Pagas Vigentes'!$D$2:$D$1048576,0))</f>
        <v>Activa</v>
      </c>
      <c r="D298" s="114" t="s">
        <v>1663</v>
      </c>
      <c r="E298" s="114"/>
      <c r="F298" s="193" t="e">
        <f>VLOOKUP(B298,'Zonas Pagas Vigentes'!$D:$BC,66,FALSE)</f>
        <v>#REF!</v>
      </c>
      <c r="G298" s="193"/>
      <c r="H298" s="7"/>
      <c r="I298" s="7"/>
      <c r="J298" s="193"/>
      <c r="K298" s="7"/>
    </row>
    <row r="299" spans="1:11" x14ac:dyDescent="0.2">
      <c r="A299" s="35" t="s">
        <v>775</v>
      </c>
      <c r="B299" s="5">
        <v>360</v>
      </c>
      <c r="C299" s="7" t="str">
        <f>INDEX('Zonas Pagas Vigentes'!$B$2:$B$1048576,MATCH(B299,'Zonas Pagas Vigentes'!$D$2:$D$1048576,0))</f>
        <v>Activa</v>
      </c>
      <c r="D299" s="114" t="s">
        <v>1664</v>
      </c>
      <c r="E299" s="114"/>
      <c r="F299" s="193" t="e">
        <f>VLOOKUP(B299,'Zonas Pagas Vigentes'!$D:$BC,66,FALSE)</f>
        <v>#REF!</v>
      </c>
      <c r="G299" s="193"/>
      <c r="H299" s="7"/>
      <c r="I299" s="7"/>
      <c r="J299" s="193"/>
      <c r="K299" s="7"/>
    </row>
    <row r="300" spans="1:11" x14ac:dyDescent="0.2">
      <c r="A300" s="35" t="s">
        <v>775</v>
      </c>
      <c r="B300" s="5">
        <v>361</v>
      </c>
      <c r="C300" s="7" t="str">
        <f>INDEX('Zonas Pagas Vigentes'!$B$2:$B$1048576,MATCH(B300,'Zonas Pagas Vigentes'!$D$2:$D$1048576,0))</f>
        <v>Eliminada</v>
      </c>
      <c r="D300" s="114" t="s">
        <v>1960</v>
      </c>
      <c r="E300" s="114"/>
      <c r="F300" s="193" t="e">
        <f>VLOOKUP(B300,'Zonas Pagas Vigentes'!$D:$BC,66,FALSE)</f>
        <v>#REF!</v>
      </c>
      <c r="G300" s="193"/>
      <c r="H300" s="7"/>
      <c r="I300" s="7"/>
      <c r="J300" s="193"/>
      <c r="K300" s="7"/>
    </row>
    <row r="301" spans="1:11" x14ac:dyDescent="0.2">
      <c r="A301" s="35" t="s">
        <v>775</v>
      </c>
      <c r="B301" s="5">
        <v>362</v>
      </c>
      <c r="C301" s="7" t="str">
        <f>INDEX('Zonas Pagas Vigentes'!$B$2:$B$1048576,MATCH(B301,'Zonas Pagas Vigentes'!$D$2:$D$1048576,0))</f>
        <v>Eliminada</v>
      </c>
      <c r="D301" s="114" t="s">
        <v>1960</v>
      </c>
      <c r="E301" s="114" t="s">
        <v>2119</v>
      </c>
      <c r="F301" s="193" t="e">
        <f>VLOOKUP(B301,'Zonas Pagas Vigentes'!$D:$BC,66,FALSE)</f>
        <v>#REF!</v>
      </c>
      <c r="G301" s="193">
        <v>43343</v>
      </c>
      <c r="H301" s="7"/>
      <c r="I301" s="7"/>
      <c r="J301" s="193"/>
      <c r="K301" s="7"/>
    </row>
    <row r="302" spans="1:11" x14ac:dyDescent="0.2">
      <c r="A302" s="35" t="s">
        <v>775</v>
      </c>
      <c r="B302" s="5">
        <v>363</v>
      </c>
      <c r="C302" s="7" t="str">
        <f>INDEX('Zonas Pagas Vigentes'!$B$2:$B$1048576,MATCH(B302,'Zonas Pagas Vigentes'!$D$2:$D$1048576,0))</f>
        <v>Eliminada</v>
      </c>
      <c r="D302" s="114" t="s">
        <v>1665</v>
      </c>
      <c r="E302" s="114" t="s">
        <v>2119</v>
      </c>
      <c r="F302" s="193" t="e">
        <f>VLOOKUP(B302,'Zonas Pagas Vigentes'!$D:$BC,66,FALSE)</f>
        <v>#REF!</v>
      </c>
      <c r="G302" s="193">
        <v>43343</v>
      </c>
      <c r="H302" s="7"/>
      <c r="I302" s="7"/>
      <c r="J302" s="193"/>
      <c r="K302" s="7"/>
    </row>
    <row r="303" spans="1:11" x14ac:dyDescent="0.2">
      <c r="A303" s="35" t="s">
        <v>775</v>
      </c>
      <c r="B303" s="5">
        <v>364</v>
      </c>
      <c r="C303" s="7" t="str">
        <f>INDEX('Zonas Pagas Vigentes'!$B$2:$B$1048576,MATCH(B303,'Zonas Pagas Vigentes'!$D$2:$D$1048576,0))</f>
        <v>Eliminada</v>
      </c>
      <c r="D303" s="114" t="s">
        <v>1665</v>
      </c>
      <c r="E303" s="114" t="s">
        <v>2119</v>
      </c>
      <c r="F303" s="193" t="e">
        <f>VLOOKUP(B303,'Zonas Pagas Vigentes'!$D:$BC,66,FALSE)</f>
        <v>#REF!</v>
      </c>
      <c r="G303" s="193">
        <v>43343</v>
      </c>
      <c r="H303" s="7"/>
      <c r="I303" s="7"/>
      <c r="J303" s="193"/>
      <c r="K303" s="7"/>
    </row>
    <row r="304" spans="1:11" x14ac:dyDescent="0.2">
      <c r="A304" s="35" t="s">
        <v>775</v>
      </c>
      <c r="B304" s="5">
        <v>365</v>
      </c>
      <c r="C304" s="7" t="str">
        <f>INDEX('Zonas Pagas Vigentes'!$B$2:$B$1048576,MATCH(B304,'Zonas Pagas Vigentes'!$D$2:$D$1048576,0))</f>
        <v>Activa</v>
      </c>
      <c r="D304" s="114" t="s">
        <v>1666</v>
      </c>
      <c r="E304" s="114"/>
      <c r="F304" s="193" t="e">
        <f>VLOOKUP(B304,'Zonas Pagas Vigentes'!$D:$BC,66,FALSE)</f>
        <v>#REF!</v>
      </c>
      <c r="G304" s="193"/>
      <c r="H304" s="7"/>
      <c r="I304" s="7"/>
      <c r="J304" s="193">
        <v>43303</v>
      </c>
      <c r="K304" s="7"/>
    </row>
    <row r="305" spans="1:11" x14ac:dyDescent="0.2">
      <c r="A305" s="35" t="s">
        <v>775</v>
      </c>
      <c r="B305" s="5">
        <v>366</v>
      </c>
      <c r="C305" s="7" t="str">
        <f>INDEX('Zonas Pagas Vigentes'!$B$2:$B$1048576,MATCH(B305,'Zonas Pagas Vigentes'!$D$2:$D$1048576,0))</f>
        <v>Activa</v>
      </c>
      <c r="D305" s="114" t="s">
        <v>2104</v>
      </c>
      <c r="E305" s="114"/>
      <c r="F305" s="193" t="e">
        <f>VLOOKUP(B305,'Zonas Pagas Vigentes'!$D:$BC,66,FALSE)</f>
        <v>#REF!</v>
      </c>
      <c r="G305" s="193"/>
      <c r="H305" s="7"/>
      <c r="I305" s="7"/>
      <c r="J305" s="193">
        <v>43282</v>
      </c>
      <c r="K305" s="7"/>
    </row>
    <row r="306" spans="1:11" x14ac:dyDescent="0.2">
      <c r="A306" s="35" t="s">
        <v>775</v>
      </c>
      <c r="B306" s="5">
        <v>367</v>
      </c>
      <c r="C306" s="7" t="str">
        <f>INDEX('Zonas Pagas Vigentes'!$B$2:$B$1048576,MATCH(B306,'Zonas Pagas Vigentes'!$D$2:$D$1048576,0))</f>
        <v>Activa</v>
      </c>
      <c r="D306" s="114" t="s">
        <v>2084</v>
      </c>
      <c r="E306" s="114"/>
      <c r="F306" s="193" t="e">
        <f>VLOOKUP(B306,'Zonas Pagas Vigentes'!$D:$BC,66,FALSE)</f>
        <v>#REF!</v>
      </c>
      <c r="G306" s="193"/>
      <c r="H306" s="7"/>
      <c r="I306" s="7"/>
      <c r="J306" s="193"/>
      <c r="K306" s="7"/>
    </row>
    <row r="307" spans="1:11" x14ac:dyDescent="0.2">
      <c r="A307" s="35" t="s">
        <v>775</v>
      </c>
      <c r="B307" s="5">
        <v>368</v>
      </c>
      <c r="C307" s="7" t="str">
        <f>INDEX('Zonas Pagas Vigentes'!$B$2:$B$1048576,MATCH(B307,'Zonas Pagas Vigentes'!$D$2:$D$1048576,0))</f>
        <v>Activa</v>
      </c>
      <c r="D307" s="114" t="s">
        <v>2104</v>
      </c>
      <c r="E307" s="114"/>
      <c r="F307" s="193" t="e">
        <f>VLOOKUP(B307,'Zonas Pagas Vigentes'!$D:$BC,66,FALSE)</f>
        <v>#REF!</v>
      </c>
      <c r="G307" s="193"/>
      <c r="H307" s="7"/>
      <c r="I307" s="7"/>
      <c r="J307" s="193">
        <v>43282</v>
      </c>
      <c r="K307" s="7"/>
    </row>
    <row r="308" spans="1:11" x14ac:dyDescent="0.2">
      <c r="A308" s="35" t="s">
        <v>775</v>
      </c>
      <c r="B308" s="5">
        <v>369</v>
      </c>
      <c r="C308" s="7" t="str">
        <f>INDEX('Zonas Pagas Vigentes'!$B$2:$B$1048576,MATCH(B308,'Zonas Pagas Vigentes'!$D$2:$D$1048576,0))</f>
        <v>Eliminada</v>
      </c>
      <c r="D308" s="114" t="s">
        <v>1667</v>
      </c>
      <c r="E308" s="114"/>
      <c r="F308" s="193" t="e">
        <f>VLOOKUP(B308,'Zonas Pagas Vigentes'!$D:$BC,66,FALSE)</f>
        <v>#REF!</v>
      </c>
      <c r="G308" s="193" t="s">
        <v>1985</v>
      </c>
      <c r="H308" s="7"/>
      <c r="I308" s="7"/>
      <c r="J308" s="193"/>
      <c r="K308" s="7"/>
    </row>
    <row r="309" spans="1:11" x14ac:dyDescent="0.2">
      <c r="A309" s="35" t="s">
        <v>775</v>
      </c>
      <c r="B309" s="5">
        <v>370</v>
      </c>
      <c r="C309" s="7" t="str">
        <f>INDEX('Zonas Pagas Vigentes'!$B$2:$B$1048576,MATCH(B309,'Zonas Pagas Vigentes'!$D$2:$D$1048576,0))</f>
        <v>Eliminada</v>
      </c>
      <c r="D309" s="114" t="s">
        <v>1667</v>
      </c>
      <c r="E309" s="114"/>
      <c r="F309" s="193" t="e">
        <f>VLOOKUP(B309,'Zonas Pagas Vigentes'!$D:$BC,66,FALSE)</f>
        <v>#REF!</v>
      </c>
      <c r="G309" s="193" t="s">
        <v>1985</v>
      </c>
      <c r="H309" s="7"/>
      <c r="I309" s="7"/>
      <c r="J309" s="193"/>
      <c r="K309" s="7"/>
    </row>
    <row r="310" spans="1:11" x14ac:dyDescent="0.2">
      <c r="A310" s="35" t="s">
        <v>775</v>
      </c>
      <c r="B310" s="5">
        <v>371</v>
      </c>
      <c r="C310" s="7" t="str">
        <f>INDEX('Zonas Pagas Vigentes'!$B$2:$B$1048576,MATCH(B310,'Zonas Pagas Vigentes'!$D$2:$D$1048576,0))</f>
        <v>Activa</v>
      </c>
      <c r="D310" s="114" t="s">
        <v>2121</v>
      </c>
      <c r="E310" s="114"/>
      <c r="F310" s="193" t="e">
        <f>VLOOKUP(B310,'Zonas Pagas Vigentes'!$D:$BC,66,FALSE)</f>
        <v>#REF!</v>
      </c>
      <c r="G310" s="193"/>
      <c r="H310" s="7"/>
      <c r="I310" s="7"/>
      <c r="J310" s="193"/>
      <c r="K310" s="7"/>
    </row>
    <row r="311" spans="1:11" x14ac:dyDescent="0.2">
      <c r="A311" s="35" t="s">
        <v>775</v>
      </c>
      <c r="B311" s="5">
        <v>372</v>
      </c>
      <c r="C311" s="7" t="str">
        <f>INDEX('Zonas Pagas Vigentes'!$B$2:$B$1048576,MATCH(B311,'Zonas Pagas Vigentes'!$D$2:$D$1048576,0))</f>
        <v>Activa</v>
      </c>
      <c r="D311" s="114" t="s">
        <v>1668</v>
      </c>
      <c r="E311" s="114"/>
      <c r="F311" s="193" t="e">
        <f>VLOOKUP(B311,'Zonas Pagas Vigentes'!$D:$BC,66,FALSE)</f>
        <v>#REF!</v>
      </c>
      <c r="G311" s="193"/>
      <c r="H311" s="7"/>
      <c r="I311" s="7"/>
      <c r="J311" s="193"/>
      <c r="K311" s="7"/>
    </row>
    <row r="312" spans="1:11" x14ac:dyDescent="0.2">
      <c r="A312" s="35" t="s">
        <v>775</v>
      </c>
      <c r="B312" s="5">
        <v>373</v>
      </c>
      <c r="C312" s="7" t="str">
        <f>INDEX('Zonas Pagas Vigentes'!$B$2:$B$1048576,MATCH(B312,'Zonas Pagas Vigentes'!$D$2:$D$1048576,0))</f>
        <v>Activa</v>
      </c>
      <c r="D312" s="114" t="s">
        <v>1669</v>
      </c>
      <c r="E312" s="114"/>
      <c r="F312" s="193" t="e">
        <f>VLOOKUP(B312,'Zonas Pagas Vigentes'!$D:$BC,66,FALSE)</f>
        <v>#REF!</v>
      </c>
      <c r="G312" s="193"/>
      <c r="H312" s="7"/>
      <c r="I312" s="7"/>
      <c r="J312" s="193"/>
      <c r="K312" s="7"/>
    </row>
    <row r="313" spans="1:11" x14ac:dyDescent="0.2">
      <c r="A313" s="35" t="s">
        <v>775</v>
      </c>
      <c r="B313" s="5">
        <v>374</v>
      </c>
      <c r="C313" s="7" t="str">
        <f>INDEX('Zonas Pagas Vigentes'!$B$2:$B$1048576,MATCH(B313,'Zonas Pagas Vigentes'!$D$2:$D$1048576,0))</f>
        <v>Activa</v>
      </c>
      <c r="D313" s="114" t="s">
        <v>1669</v>
      </c>
      <c r="E313" s="114"/>
      <c r="F313" s="193" t="e">
        <f>VLOOKUP(B313,'Zonas Pagas Vigentes'!$D:$BC,66,FALSE)</f>
        <v>#REF!</v>
      </c>
      <c r="G313" s="193"/>
      <c r="H313" s="7"/>
      <c r="I313" s="7"/>
      <c r="J313" s="193"/>
      <c r="K313" s="7"/>
    </row>
    <row r="314" spans="1:11" x14ac:dyDescent="0.2">
      <c r="A314" s="35" t="s">
        <v>775</v>
      </c>
      <c r="B314" s="5">
        <v>375</v>
      </c>
      <c r="C314" s="7" t="str">
        <f>INDEX('Zonas Pagas Vigentes'!$B$2:$B$1048576,MATCH(B314,'Zonas Pagas Vigentes'!$D$2:$D$1048576,0))</f>
        <v>Activa</v>
      </c>
      <c r="D314" s="114" t="s">
        <v>1669</v>
      </c>
      <c r="E314" s="114"/>
      <c r="F314" s="193" t="e">
        <f>VLOOKUP(B314,'Zonas Pagas Vigentes'!$D:$BC,66,FALSE)</f>
        <v>#REF!</v>
      </c>
      <c r="G314" s="193"/>
      <c r="H314" s="7"/>
      <c r="I314" s="7"/>
      <c r="J314" s="193"/>
      <c r="K314" s="7"/>
    </row>
    <row r="315" spans="1:11" x14ac:dyDescent="0.2">
      <c r="A315" s="35" t="s">
        <v>775</v>
      </c>
      <c r="B315" s="5">
        <v>376</v>
      </c>
      <c r="C315" s="7" t="str">
        <f>INDEX('Zonas Pagas Vigentes'!$B$2:$B$1048576,MATCH(B315,'Zonas Pagas Vigentes'!$D$2:$D$1048576,0))</f>
        <v>Activa</v>
      </c>
      <c r="D315" s="114" t="s">
        <v>1669</v>
      </c>
      <c r="E315" s="114"/>
      <c r="F315" s="193" t="e">
        <f>VLOOKUP(B315,'Zonas Pagas Vigentes'!$D:$BC,66,FALSE)</f>
        <v>#REF!</v>
      </c>
      <c r="G315" s="193"/>
      <c r="H315" s="7"/>
      <c r="I315" s="7"/>
      <c r="J315" s="193"/>
      <c r="K315" s="7"/>
    </row>
    <row r="316" spans="1:11" x14ac:dyDescent="0.2">
      <c r="A316" s="35" t="s">
        <v>775</v>
      </c>
      <c r="B316" s="5">
        <v>377</v>
      </c>
      <c r="C316" s="7" t="str">
        <f>INDEX('Zonas Pagas Vigentes'!$B$2:$B$1048576,MATCH(B316,'Zonas Pagas Vigentes'!$D$2:$D$1048576,0))</f>
        <v>Activa</v>
      </c>
      <c r="D316" s="114" t="s">
        <v>1669</v>
      </c>
      <c r="E316" s="114"/>
      <c r="F316" s="193" t="e">
        <f>VLOOKUP(B316,'Zonas Pagas Vigentes'!$D:$BC,66,FALSE)</f>
        <v>#REF!</v>
      </c>
      <c r="G316" s="193"/>
      <c r="H316" s="7"/>
      <c r="I316" s="7"/>
      <c r="J316" s="193"/>
      <c r="K316" s="7"/>
    </row>
    <row r="317" spans="1:11" x14ac:dyDescent="0.2">
      <c r="A317" s="35" t="s">
        <v>775</v>
      </c>
      <c r="B317" s="5">
        <v>378</v>
      </c>
      <c r="C317" s="7" t="str">
        <f>INDEX('Zonas Pagas Vigentes'!$B$2:$B$1048576,MATCH(B317,'Zonas Pagas Vigentes'!$D$2:$D$1048576,0))</f>
        <v>Activa</v>
      </c>
      <c r="D317" s="114" t="s">
        <v>1669</v>
      </c>
      <c r="E317" s="114"/>
      <c r="F317" s="193" t="e">
        <f>VLOOKUP(B317,'Zonas Pagas Vigentes'!$D:$BC,66,FALSE)</f>
        <v>#REF!</v>
      </c>
      <c r="G317" s="193"/>
      <c r="H317" s="7"/>
      <c r="I317" s="7"/>
      <c r="J317" s="193"/>
      <c r="K317" s="7"/>
    </row>
    <row r="318" spans="1:11" x14ac:dyDescent="0.2">
      <c r="A318" s="35" t="s">
        <v>775</v>
      </c>
      <c r="B318" s="5">
        <v>379</v>
      </c>
      <c r="C318" s="7" t="str">
        <f>INDEX('Zonas Pagas Vigentes'!$B$2:$B$1048576,MATCH(B318,'Zonas Pagas Vigentes'!$D$2:$D$1048576,0))</f>
        <v>Activa</v>
      </c>
      <c r="D318" s="114" t="s">
        <v>1670</v>
      </c>
      <c r="E318" s="114"/>
      <c r="F318" s="193" t="e">
        <f>VLOOKUP(B318,'Zonas Pagas Vigentes'!$D:$BC,66,FALSE)</f>
        <v>#REF!</v>
      </c>
      <c r="G318" s="193"/>
      <c r="H318" s="7"/>
      <c r="I318" s="7"/>
      <c r="J318" s="193"/>
      <c r="K318" s="7"/>
    </row>
    <row r="319" spans="1:11" x14ac:dyDescent="0.2">
      <c r="A319" s="35" t="s">
        <v>775</v>
      </c>
      <c r="B319" s="5">
        <v>380</v>
      </c>
      <c r="C319" s="7" t="str">
        <f>INDEX('Zonas Pagas Vigentes'!$B$2:$B$1048576,MATCH(B319,'Zonas Pagas Vigentes'!$D$2:$D$1048576,0))</f>
        <v>Activa</v>
      </c>
      <c r="D319" s="114" t="s">
        <v>1670</v>
      </c>
      <c r="E319" s="114"/>
      <c r="F319" s="193" t="e">
        <f>VLOOKUP(B319,'Zonas Pagas Vigentes'!$D:$BC,66,FALSE)</f>
        <v>#REF!</v>
      </c>
      <c r="G319" s="193"/>
      <c r="H319" s="7"/>
      <c r="I319" s="7"/>
      <c r="J319" s="193"/>
      <c r="K319" s="7"/>
    </row>
    <row r="320" spans="1:11" x14ac:dyDescent="0.2">
      <c r="A320" s="35" t="s">
        <v>775</v>
      </c>
      <c r="B320" s="5">
        <v>381</v>
      </c>
      <c r="C320" s="7" t="str">
        <f>INDEX('Zonas Pagas Vigentes'!$B$2:$B$1048576,MATCH(B320,'Zonas Pagas Vigentes'!$D$2:$D$1048576,0))</f>
        <v>Activa</v>
      </c>
      <c r="D320" s="114" t="s">
        <v>2122</v>
      </c>
      <c r="E320" s="114"/>
      <c r="F320" s="193" t="e">
        <f>VLOOKUP(B320,'Zonas Pagas Vigentes'!$D:$BC,66,FALSE)</f>
        <v>#REF!</v>
      </c>
      <c r="G320" s="193"/>
      <c r="H320" s="7"/>
      <c r="I320" s="7"/>
      <c r="J320" s="193"/>
      <c r="K320" s="7"/>
    </row>
    <row r="321" spans="1:11" x14ac:dyDescent="0.2">
      <c r="A321" s="35" t="s">
        <v>775</v>
      </c>
      <c r="B321" s="5">
        <v>382</v>
      </c>
      <c r="C321" s="7" t="str">
        <f>INDEX('Zonas Pagas Vigentes'!$B$2:$B$1048576,MATCH(B321,'Zonas Pagas Vigentes'!$D$2:$D$1048576,0))</f>
        <v>Activa</v>
      </c>
      <c r="D321" s="114" t="s">
        <v>1671</v>
      </c>
      <c r="E321" s="114"/>
      <c r="F321" s="193" t="e">
        <f>VLOOKUP(B321,'Zonas Pagas Vigentes'!$D:$BC,66,FALSE)</f>
        <v>#REF!</v>
      </c>
      <c r="G321" s="193"/>
      <c r="H321" s="7"/>
      <c r="I321" s="7"/>
      <c r="J321" s="193"/>
      <c r="K321" s="7"/>
    </row>
    <row r="322" spans="1:11" x14ac:dyDescent="0.2">
      <c r="A322" s="35" t="s">
        <v>775</v>
      </c>
      <c r="B322" s="5">
        <f>+'Zonas Pagas Vigentes'!D322</f>
        <v>383</v>
      </c>
      <c r="C322" s="7" t="str">
        <f>INDEX('Zonas Pagas Vigentes'!$B$2:$B$1048576,MATCH(B322,'Zonas Pagas Vigentes'!$D$2:$D$1048576,0))</f>
        <v>Eliminada</v>
      </c>
      <c r="D322" s="114" t="s">
        <v>1672</v>
      </c>
      <c r="E322" s="114" t="s">
        <v>2218</v>
      </c>
      <c r="F322" s="193" t="e">
        <f>VLOOKUP(B322,'Zonas Pagas Vigentes'!$D:$BC,66,FALSE)</f>
        <v>#REF!</v>
      </c>
      <c r="G322" s="193">
        <v>43296</v>
      </c>
      <c r="H322" s="7"/>
      <c r="I322" s="7"/>
      <c r="J322" s="193"/>
      <c r="K322" s="7"/>
    </row>
    <row r="323" spans="1:11" x14ac:dyDescent="0.2">
      <c r="A323" s="35" t="s">
        <v>775</v>
      </c>
      <c r="B323" s="5">
        <f>+'Zonas Pagas Vigentes'!D323</f>
        <v>384</v>
      </c>
      <c r="C323" s="7" t="str">
        <f>INDEX('Zonas Pagas Vigentes'!$B$2:$B$1048576,MATCH(B323,'Zonas Pagas Vigentes'!$D$2:$D$1048576,0))</f>
        <v>Activa</v>
      </c>
      <c r="D323" s="114" t="s">
        <v>1672</v>
      </c>
      <c r="E323" s="114"/>
      <c r="F323" s="193" t="e">
        <f>VLOOKUP(B323,'Zonas Pagas Vigentes'!$D:$BC,66,FALSE)</f>
        <v>#REF!</v>
      </c>
      <c r="G323" s="193"/>
      <c r="H323" s="7"/>
      <c r="I323" s="7"/>
      <c r="J323" s="193"/>
      <c r="K323" s="7"/>
    </row>
    <row r="324" spans="1:11" x14ac:dyDescent="0.2">
      <c r="A324" s="35" t="s">
        <v>775</v>
      </c>
      <c r="B324" s="5">
        <f>+'Zonas Pagas Vigentes'!D324</f>
        <v>385</v>
      </c>
      <c r="C324" s="7" t="str">
        <f>INDEX('Zonas Pagas Vigentes'!$B$2:$B$1048576,MATCH(B324,'Zonas Pagas Vigentes'!$D$2:$D$1048576,0))</f>
        <v>Activa</v>
      </c>
      <c r="D324" s="114" t="s">
        <v>1672</v>
      </c>
      <c r="E324" s="114"/>
      <c r="F324" s="193" t="e">
        <f>VLOOKUP(B324,'Zonas Pagas Vigentes'!$D:$BC,66,FALSE)</f>
        <v>#REF!</v>
      </c>
      <c r="G324" s="193"/>
      <c r="H324" s="7"/>
      <c r="I324" s="7"/>
      <c r="J324" s="193"/>
      <c r="K324" s="7"/>
    </row>
    <row r="325" spans="1:11" x14ac:dyDescent="0.2">
      <c r="A325" s="35" t="s">
        <v>775</v>
      </c>
      <c r="B325" s="5">
        <f>+'Zonas Pagas Vigentes'!D325</f>
        <v>386</v>
      </c>
      <c r="C325" s="7" t="str">
        <f>INDEX('Zonas Pagas Vigentes'!$B$2:$B$1048576,MATCH(B325,'Zonas Pagas Vigentes'!$D$2:$D$1048576,0))</f>
        <v>Activa</v>
      </c>
      <c r="D325" s="114" t="s">
        <v>1673</v>
      </c>
      <c r="E325" s="114"/>
      <c r="F325" s="193" t="e">
        <f>VLOOKUP(B325,'Zonas Pagas Vigentes'!$D:$BC,66,FALSE)</f>
        <v>#REF!</v>
      </c>
      <c r="G325" s="193"/>
      <c r="H325" s="7"/>
      <c r="I325" s="7"/>
      <c r="J325" s="193"/>
      <c r="K325" s="7"/>
    </row>
    <row r="326" spans="1:11" x14ac:dyDescent="0.2">
      <c r="A326" s="35" t="s">
        <v>775</v>
      </c>
      <c r="B326" s="5">
        <f>+'Zonas Pagas Vigentes'!D326</f>
        <v>387</v>
      </c>
      <c r="C326" s="7" t="str">
        <f>INDEX('Zonas Pagas Vigentes'!$B$2:$B$1048576,MATCH(B326,'Zonas Pagas Vigentes'!$D$2:$D$1048576,0))</f>
        <v>Activa</v>
      </c>
      <c r="D326" s="114" t="s">
        <v>1672</v>
      </c>
      <c r="E326" s="114"/>
      <c r="F326" s="193" t="e">
        <f>VLOOKUP(B326,'Zonas Pagas Vigentes'!$D:$BC,66,FALSE)</f>
        <v>#REF!</v>
      </c>
      <c r="G326" s="193"/>
      <c r="H326" s="7"/>
      <c r="I326" s="7"/>
      <c r="J326" s="193"/>
      <c r="K326" s="7"/>
    </row>
    <row r="327" spans="1:11" x14ac:dyDescent="0.2">
      <c r="A327" s="35" t="s">
        <v>775</v>
      </c>
      <c r="B327" s="5">
        <f>+'Zonas Pagas Vigentes'!D327</f>
        <v>388</v>
      </c>
      <c r="C327" s="7" t="str">
        <f>INDEX('Zonas Pagas Vigentes'!$B$2:$B$1048576,MATCH(B327,'Zonas Pagas Vigentes'!$D$2:$D$1048576,0))</f>
        <v>Activa</v>
      </c>
      <c r="D327" s="114" t="s">
        <v>1672</v>
      </c>
      <c r="E327" s="114"/>
      <c r="F327" s="193" t="e">
        <f>VLOOKUP(B327,'Zonas Pagas Vigentes'!$D:$BC,66,FALSE)</f>
        <v>#REF!</v>
      </c>
      <c r="G327" s="193"/>
      <c r="H327" s="7"/>
      <c r="I327" s="7"/>
      <c r="J327" s="193"/>
      <c r="K327" s="7"/>
    </row>
    <row r="328" spans="1:11" x14ac:dyDescent="0.2">
      <c r="A328" s="35" t="s">
        <v>775</v>
      </c>
      <c r="B328" s="5">
        <f>+'Zonas Pagas Vigentes'!D328</f>
        <v>389</v>
      </c>
      <c r="C328" s="7" t="str">
        <f>INDEX('Zonas Pagas Vigentes'!$B$2:$B$1048576,MATCH(B328,'Zonas Pagas Vigentes'!$D$2:$D$1048576,0))</f>
        <v>Activa</v>
      </c>
      <c r="D328" s="114" t="s">
        <v>1986</v>
      </c>
      <c r="E328" s="114"/>
      <c r="F328" s="193" t="e">
        <f>VLOOKUP(B328,'Zonas Pagas Vigentes'!$D:$BC,66,FALSE)</f>
        <v>#REF!</v>
      </c>
      <c r="G328" s="193"/>
      <c r="H328" s="7"/>
      <c r="I328" s="7"/>
      <c r="J328" s="193"/>
      <c r="K328" s="7"/>
    </row>
    <row r="329" spans="1:11" x14ac:dyDescent="0.2">
      <c r="A329" s="35" t="s">
        <v>775</v>
      </c>
      <c r="B329" s="5">
        <f>+'Zonas Pagas Vigentes'!D329</f>
        <v>390</v>
      </c>
      <c r="C329" s="7" t="str">
        <f>INDEX('Zonas Pagas Vigentes'!$B$2:$B$1048576,MATCH(B329,'Zonas Pagas Vigentes'!$D$2:$D$1048576,0))</f>
        <v>Activa</v>
      </c>
      <c r="D329" s="114" t="s">
        <v>1672</v>
      </c>
      <c r="E329" s="114"/>
      <c r="F329" s="193" t="e">
        <f>VLOOKUP(B329,'Zonas Pagas Vigentes'!$D:$BC,66,FALSE)</f>
        <v>#REF!</v>
      </c>
      <c r="G329" s="193"/>
      <c r="H329" s="7"/>
      <c r="I329" s="7"/>
      <c r="J329" s="193"/>
      <c r="K329" s="7"/>
    </row>
    <row r="330" spans="1:11" x14ac:dyDescent="0.2">
      <c r="A330" s="35" t="s">
        <v>775</v>
      </c>
      <c r="B330" s="5">
        <v>391</v>
      </c>
      <c r="C330" s="7" t="str">
        <f>INDEX('Zonas Pagas Vigentes'!$B$2:$B$1048576,MATCH(B330,'Zonas Pagas Vigentes'!$D$2:$D$1048576,0))</f>
        <v>Activa</v>
      </c>
      <c r="D330" s="114"/>
      <c r="E330" s="114"/>
      <c r="F330" s="193" t="e">
        <f>VLOOKUP(B330,'Zonas Pagas Vigentes'!$D:$BC,66,FALSE)</f>
        <v>#REF!</v>
      </c>
      <c r="G330" s="193"/>
      <c r="H330" s="7"/>
      <c r="I330" s="7"/>
      <c r="J330" s="193"/>
      <c r="K330" s="7"/>
    </row>
    <row r="331" spans="1:11" x14ac:dyDescent="0.2">
      <c r="A331" s="35" t="s">
        <v>775</v>
      </c>
      <c r="B331" s="5">
        <v>392</v>
      </c>
      <c r="C331" s="7" t="str">
        <f>INDEX('Zonas Pagas Vigentes'!$B$2:$B$1048576,MATCH(B331,'Zonas Pagas Vigentes'!$D$2:$D$1048576,0))</f>
        <v>Activa</v>
      </c>
      <c r="D331" s="114"/>
      <c r="E331" s="114"/>
      <c r="F331" s="193" t="e">
        <f>VLOOKUP(B331,'Zonas Pagas Vigentes'!$D:$BC,66,FALSE)</f>
        <v>#REF!</v>
      </c>
      <c r="G331" s="193"/>
      <c r="H331" s="7"/>
      <c r="I331" s="7"/>
      <c r="J331" s="193"/>
      <c r="K331" s="7"/>
    </row>
    <row r="332" spans="1:11" x14ac:dyDescent="0.2">
      <c r="A332" s="35" t="s">
        <v>775</v>
      </c>
      <c r="B332" s="5">
        <v>393</v>
      </c>
      <c r="C332" s="7" t="str">
        <f>INDEX('Zonas Pagas Vigentes'!$B$2:$B$1048576,MATCH(B332,'Zonas Pagas Vigentes'!$D$2:$D$1048576,0))</f>
        <v>Activa</v>
      </c>
      <c r="D332" s="114" t="s">
        <v>2133</v>
      </c>
      <c r="E332" s="114"/>
      <c r="F332" s="193" t="e">
        <f>VLOOKUP(B332,'Zonas Pagas Vigentes'!$D:$BC,66,FALSE)</f>
        <v>#REF!</v>
      </c>
      <c r="G332" s="193"/>
      <c r="H332" s="7"/>
      <c r="I332" s="7"/>
      <c r="J332" s="193"/>
      <c r="K332" s="7"/>
    </row>
    <row r="333" spans="1:11" x14ac:dyDescent="0.2">
      <c r="A333" s="35" t="s">
        <v>775</v>
      </c>
      <c r="B333" s="5">
        <v>394</v>
      </c>
      <c r="C333" s="7" t="str">
        <f>INDEX('Zonas Pagas Vigentes'!$B$2:$B$1048576,MATCH(B333,'Zonas Pagas Vigentes'!$D$2:$D$1048576,0))</f>
        <v>Activa</v>
      </c>
      <c r="D333" s="114"/>
      <c r="E333" s="114"/>
      <c r="F333" s="193" t="e">
        <f>VLOOKUP(B333,'Zonas Pagas Vigentes'!$D:$BC,66,FALSE)</f>
        <v>#REF!</v>
      </c>
      <c r="G333" s="193"/>
      <c r="H333" s="7"/>
      <c r="I333" s="7"/>
      <c r="J333" s="193"/>
      <c r="K333" s="7"/>
    </row>
    <row r="334" spans="1:11" x14ac:dyDescent="0.2">
      <c r="A334" s="35" t="s">
        <v>775</v>
      </c>
      <c r="B334" s="5">
        <v>395</v>
      </c>
      <c r="C334" s="7" t="str">
        <f>INDEX('Zonas Pagas Vigentes'!$B$2:$B$1048576,MATCH(B334,'Zonas Pagas Vigentes'!$D$2:$D$1048576,0))</f>
        <v>Activa</v>
      </c>
      <c r="D334" s="114" t="s">
        <v>2131</v>
      </c>
      <c r="E334" s="114"/>
      <c r="F334" s="193" t="e">
        <f>VLOOKUP(B334,'Zonas Pagas Vigentes'!$D:$BC,66,FALSE)</f>
        <v>#REF!</v>
      </c>
      <c r="G334" s="193"/>
      <c r="H334" s="7"/>
      <c r="I334" s="7"/>
      <c r="J334" s="193"/>
      <c r="K334" s="7"/>
    </row>
    <row r="335" spans="1:11" x14ac:dyDescent="0.2">
      <c r="A335" s="35" t="s">
        <v>775</v>
      </c>
      <c r="B335" s="5">
        <v>396</v>
      </c>
      <c r="C335" s="7" t="str">
        <f>INDEX('Zonas Pagas Vigentes'!$B$2:$B$1048576,MATCH(B335,'Zonas Pagas Vigentes'!$D$2:$D$1048576,0))</f>
        <v>Activa</v>
      </c>
      <c r="D335" s="114" t="s">
        <v>2124</v>
      </c>
      <c r="E335" s="114"/>
      <c r="F335" s="193" t="e">
        <f>VLOOKUP(B335,'Zonas Pagas Vigentes'!$D:$BC,66,FALSE)</f>
        <v>#REF!</v>
      </c>
      <c r="G335" s="193"/>
      <c r="H335" s="7"/>
      <c r="I335" s="7"/>
      <c r="J335" s="193"/>
      <c r="K335" s="7"/>
    </row>
    <row r="336" spans="1:11" x14ac:dyDescent="0.2">
      <c r="A336" s="35" t="s">
        <v>775</v>
      </c>
      <c r="B336" s="5">
        <v>397</v>
      </c>
      <c r="C336" s="7" t="str">
        <f>INDEX('Zonas Pagas Vigentes'!$B$2:$B$1048576,MATCH(B336,'Zonas Pagas Vigentes'!$D$2:$D$1048576,0))</f>
        <v>Activa</v>
      </c>
      <c r="D336" s="114" t="s">
        <v>2138</v>
      </c>
      <c r="E336" s="114" t="s">
        <v>2076</v>
      </c>
      <c r="F336" s="193" t="e">
        <f>VLOOKUP(B336,'Zonas Pagas Vigentes'!$D:$BC,66,FALSE)</f>
        <v>#REF!</v>
      </c>
      <c r="G336" s="193"/>
      <c r="H336" s="7"/>
      <c r="I336" s="7"/>
      <c r="J336" s="193"/>
      <c r="K336" s="7"/>
    </row>
    <row r="337" spans="1:11" x14ac:dyDescent="0.2">
      <c r="A337" s="35" t="s">
        <v>775</v>
      </c>
      <c r="B337" s="5">
        <v>398</v>
      </c>
      <c r="C337" s="7" t="str">
        <f>INDEX('Zonas Pagas Vigentes'!$B$2:$B$1048576,MATCH(B337,'Zonas Pagas Vigentes'!$D$2:$D$1048576,0))</f>
        <v>Activa</v>
      </c>
      <c r="D337" s="114"/>
      <c r="E337" s="114"/>
      <c r="F337" s="193" t="e">
        <f>VLOOKUP(B337,'Zonas Pagas Vigentes'!$D:$BC,66,FALSE)</f>
        <v>#REF!</v>
      </c>
      <c r="G337" s="193"/>
      <c r="H337" s="7"/>
      <c r="I337" s="7"/>
      <c r="J337" s="7"/>
      <c r="K337" s="7"/>
    </row>
    <row r="338" spans="1:11" x14ac:dyDescent="0.2">
      <c r="A338" s="35" t="s">
        <v>775</v>
      </c>
      <c r="B338" s="5">
        <v>399</v>
      </c>
      <c r="C338" s="7" t="str">
        <f>INDEX('Zonas Pagas Vigentes'!$B$2:$B$1048576,MATCH(B338,'Zonas Pagas Vigentes'!$D$2:$D$1048576,0))</f>
        <v>Activa</v>
      </c>
      <c r="D338" s="114"/>
      <c r="E338" s="114"/>
      <c r="F338" s="193" t="e">
        <f>VLOOKUP(B338,'Zonas Pagas Vigentes'!$D:$BC,66,FALSE)</f>
        <v>#REF!</v>
      </c>
      <c r="G338" s="193"/>
      <c r="H338" s="7"/>
      <c r="I338" s="7"/>
      <c r="J338" s="7"/>
      <c r="K338" s="7"/>
    </row>
    <row r="339" spans="1:11" x14ac:dyDescent="0.2">
      <c r="A339" s="35" t="s">
        <v>775</v>
      </c>
      <c r="B339" s="5">
        <v>400</v>
      </c>
      <c r="C339" s="7" t="str">
        <f>INDEX('Zonas Pagas Vigentes'!$B$2:$B$1048576,MATCH(B339,'Zonas Pagas Vigentes'!$D$2:$D$1048576,0))</f>
        <v>Eliminada</v>
      </c>
      <c r="D339" s="114" t="s">
        <v>2352</v>
      </c>
      <c r="E339" s="114" t="s">
        <v>2218</v>
      </c>
      <c r="F339" s="193" t="e">
        <f>VLOOKUP(B339,'Zonas Pagas Vigentes'!$D:$BC,66,FALSE)</f>
        <v>#REF!</v>
      </c>
      <c r="G339" s="193">
        <v>43423</v>
      </c>
      <c r="H339" s="7"/>
      <c r="I339" s="7"/>
      <c r="J339" s="7"/>
      <c r="K339" s="7"/>
    </row>
    <row r="340" spans="1:11" x14ac:dyDescent="0.2">
      <c r="A340" s="35" t="s">
        <v>775</v>
      </c>
      <c r="B340" s="5">
        <v>401</v>
      </c>
      <c r="C340" s="7" t="str">
        <f>INDEX('Zonas Pagas Vigentes'!$B$2:$B$1048576,MATCH(B340,'Zonas Pagas Vigentes'!$D$2:$D$1048576,0))</f>
        <v>Activa</v>
      </c>
      <c r="D340" s="114"/>
      <c r="E340" s="114"/>
      <c r="F340" s="193" t="e">
        <f>VLOOKUP(B340,'Zonas Pagas Vigentes'!$D:$BC,66,FALSE)</f>
        <v>#REF!</v>
      </c>
      <c r="G340" s="193"/>
      <c r="H340" s="7"/>
      <c r="I340" s="7"/>
      <c r="J340" s="7"/>
      <c r="K340" s="7"/>
    </row>
    <row r="341" spans="1:11" x14ac:dyDescent="0.2">
      <c r="A341" s="35" t="s">
        <v>775</v>
      </c>
      <c r="B341" s="5">
        <v>402</v>
      </c>
      <c r="C341" s="7" t="str">
        <f>INDEX('Zonas Pagas Vigentes'!$B$2:$B$1048576,MATCH(B341,'Zonas Pagas Vigentes'!$D$2:$D$1048576,0))</f>
        <v>Activa</v>
      </c>
      <c r="D341" s="114"/>
      <c r="E341" s="114"/>
      <c r="F341" s="193" t="e">
        <f>VLOOKUP(B341,'Zonas Pagas Vigentes'!$D:$BC,66,FALSE)</f>
        <v>#REF!</v>
      </c>
      <c r="G341" s="193"/>
      <c r="H341" s="7"/>
      <c r="I341" s="7"/>
      <c r="J341" s="7"/>
      <c r="K341" s="7"/>
    </row>
    <row r="342" spans="1:11" x14ac:dyDescent="0.2">
      <c r="A342" s="35" t="s">
        <v>775</v>
      </c>
      <c r="B342" s="5">
        <v>403</v>
      </c>
      <c r="C342" s="7" t="str">
        <f>INDEX('Zonas Pagas Vigentes'!$B$2:$B$1048576,MATCH(B342,'Zonas Pagas Vigentes'!$D$2:$D$1048576,0))</f>
        <v>Activa</v>
      </c>
      <c r="D342" s="114"/>
      <c r="E342" s="114"/>
      <c r="F342" s="193" t="e">
        <f>VLOOKUP(B342,'Zonas Pagas Vigentes'!$D:$BC,66,FALSE)</f>
        <v>#REF!</v>
      </c>
      <c r="G342" s="193"/>
      <c r="H342" s="7"/>
      <c r="I342" s="7"/>
      <c r="J342" s="7"/>
      <c r="K342" s="7"/>
    </row>
    <row r="343" spans="1:11" x14ac:dyDescent="0.2">
      <c r="A343" s="35" t="s">
        <v>775</v>
      </c>
      <c r="B343" s="5">
        <v>404</v>
      </c>
      <c r="C343" s="7" t="str">
        <f>INDEX('Zonas Pagas Vigentes'!$B$2:$B$1048576,MATCH(B343,'Zonas Pagas Vigentes'!$D$2:$D$1048576,0))</f>
        <v>Activa</v>
      </c>
      <c r="D343" s="114"/>
      <c r="E343" s="114"/>
      <c r="F343" s="193" t="e">
        <f>VLOOKUP(B343,'Zonas Pagas Vigentes'!$D:$BC,66,FALSE)</f>
        <v>#REF!</v>
      </c>
      <c r="G343" s="193"/>
      <c r="H343" s="7"/>
      <c r="I343" s="7"/>
      <c r="J343" s="7"/>
      <c r="K343" s="7"/>
    </row>
    <row r="344" spans="1:11" x14ac:dyDescent="0.2">
      <c r="A344" s="35" t="s">
        <v>775</v>
      </c>
      <c r="B344" s="5">
        <v>405</v>
      </c>
      <c r="C344" s="7" t="str">
        <f>INDEX('Zonas Pagas Vigentes'!$B$2:$B$1048576,MATCH(B344,'Zonas Pagas Vigentes'!$D$2:$D$1048576,0))</f>
        <v>Activa</v>
      </c>
      <c r="D344" s="114"/>
      <c r="E344" s="114"/>
      <c r="F344" s="193" t="e">
        <f>VLOOKUP(B344,'Zonas Pagas Vigentes'!$D:$BC,66,FALSE)</f>
        <v>#REF!</v>
      </c>
      <c r="G344" s="193"/>
      <c r="H344" s="7"/>
      <c r="I344" s="7"/>
      <c r="J344" s="7"/>
      <c r="K344" s="7"/>
    </row>
    <row r="345" spans="1:11" x14ac:dyDescent="0.2">
      <c r="A345" s="35" t="s">
        <v>775</v>
      </c>
      <c r="B345" s="5">
        <v>406</v>
      </c>
      <c r="C345" s="7" t="str">
        <f>INDEX('Zonas Pagas Vigentes'!$B$2:$B$1048576,MATCH(B345,'Zonas Pagas Vigentes'!$D$2:$D$1048576,0))</f>
        <v>Activa</v>
      </c>
      <c r="D345" s="114"/>
      <c r="E345" s="114"/>
      <c r="F345" s="193" t="e">
        <f>VLOOKUP(B345,'Zonas Pagas Vigentes'!$D:$BC,66,FALSE)</f>
        <v>#REF!</v>
      </c>
      <c r="G345" s="193"/>
      <c r="H345" s="7"/>
      <c r="I345" s="7"/>
      <c r="J345" s="7"/>
      <c r="K345" s="7"/>
    </row>
    <row r="346" spans="1:11" x14ac:dyDescent="0.2">
      <c r="A346" s="35" t="s">
        <v>775</v>
      </c>
      <c r="B346" s="5">
        <v>407</v>
      </c>
      <c r="C346" s="7" t="str">
        <f>INDEX('Zonas Pagas Vigentes'!$B$2:$B$1048576,MATCH(B346,'Zonas Pagas Vigentes'!$D$2:$D$1048576,0))</f>
        <v>Activa</v>
      </c>
      <c r="D346" s="114"/>
      <c r="E346" s="114"/>
      <c r="F346" s="193" t="e">
        <f>VLOOKUP(B346,'Zonas Pagas Vigentes'!$D:$BC,66,FALSE)</f>
        <v>#REF!</v>
      </c>
      <c r="G346" s="193"/>
      <c r="H346" s="7"/>
      <c r="I346" s="7"/>
      <c r="J346" s="7"/>
      <c r="K346" s="7"/>
    </row>
    <row r="347" spans="1:11" x14ac:dyDescent="0.2">
      <c r="A347" s="35" t="s">
        <v>775</v>
      </c>
      <c r="B347" s="5">
        <v>408</v>
      </c>
      <c r="C347" s="7" t="str">
        <f>INDEX('Zonas Pagas Vigentes'!$B$2:$B$1048576,MATCH(B347,'Zonas Pagas Vigentes'!$D$2:$D$1048576,0))</f>
        <v>Activa</v>
      </c>
      <c r="D347" s="114"/>
      <c r="E347" s="114"/>
      <c r="F347" s="193" t="e">
        <f>VLOOKUP(B347,'Zonas Pagas Vigentes'!$D:$BC,66,FALSE)</f>
        <v>#REF!</v>
      </c>
      <c r="G347" s="193"/>
      <c r="H347" s="7"/>
      <c r="I347" s="7"/>
      <c r="J347" s="7"/>
      <c r="K347" s="7"/>
    </row>
    <row r="348" spans="1:11" x14ac:dyDescent="0.2">
      <c r="A348" s="35" t="s">
        <v>775</v>
      </c>
      <c r="B348" s="5">
        <v>409</v>
      </c>
      <c r="C348" s="7" t="str">
        <f>INDEX('Zonas Pagas Vigentes'!$B$2:$B$1048576,MATCH(B348,'Zonas Pagas Vigentes'!$D$2:$D$1048576,0))</f>
        <v>Activa</v>
      </c>
      <c r="D348" s="114"/>
      <c r="E348" s="114"/>
      <c r="F348" s="193" t="e">
        <f>VLOOKUP(B348,'Zonas Pagas Vigentes'!$D:$BC,66,FALSE)</f>
        <v>#REF!</v>
      </c>
      <c r="G348" s="193"/>
      <c r="H348" s="7"/>
      <c r="I348" s="7"/>
      <c r="J348" s="7"/>
      <c r="K348" s="7"/>
    </row>
    <row r="349" spans="1:11" x14ac:dyDescent="0.2">
      <c r="A349" s="35" t="s">
        <v>775</v>
      </c>
      <c r="B349" s="5">
        <v>410</v>
      </c>
      <c r="C349" s="7" t="str">
        <f>INDEX('Zonas Pagas Vigentes'!$B$2:$B$1048576,MATCH(B349,'Zonas Pagas Vigentes'!$D$2:$D$1048576,0))</f>
        <v>Activa</v>
      </c>
      <c r="D349" s="114"/>
      <c r="E349" s="114"/>
      <c r="F349" s="193" t="e">
        <f>VLOOKUP(B349,'Zonas Pagas Vigentes'!$D:$BC,66,FALSE)</f>
        <v>#REF!</v>
      </c>
      <c r="G349" s="193"/>
      <c r="H349" s="7"/>
      <c r="I349" s="7"/>
      <c r="J349" s="7"/>
      <c r="K349" s="7"/>
    </row>
    <row r="350" spans="1:11" x14ac:dyDescent="0.2">
      <c r="A350" s="35" t="s">
        <v>775</v>
      </c>
      <c r="B350" s="5">
        <v>411</v>
      </c>
      <c r="C350" s="7" t="str">
        <f>INDEX('Zonas Pagas Vigentes'!$B$2:$B$1048576,MATCH(B350,'Zonas Pagas Vigentes'!$D$2:$D$1048576,0))</f>
        <v>Activa</v>
      </c>
      <c r="D350" s="114"/>
      <c r="E350" s="114"/>
      <c r="F350" s="193" t="e">
        <f>VLOOKUP(B350,'Zonas Pagas Vigentes'!$D:$BC,66,FALSE)</f>
        <v>#REF!</v>
      </c>
      <c r="G350" s="193"/>
      <c r="H350" s="7"/>
      <c r="I350" s="7"/>
      <c r="J350" s="7"/>
      <c r="K350" s="7"/>
    </row>
    <row r="351" spans="1:11" x14ac:dyDescent="0.2">
      <c r="A351" s="35" t="s">
        <v>775</v>
      </c>
      <c r="B351" s="5">
        <v>412</v>
      </c>
      <c r="C351" s="7" t="str">
        <f>INDEX('Zonas Pagas Vigentes'!$B$2:$B$1048576,MATCH(B351,'Zonas Pagas Vigentes'!$D$2:$D$1048576,0))</f>
        <v>Activa</v>
      </c>
      <c r="D351" s="114"/>
      <c r="E351" s="114"/>
      <c r="F351" s="193" t="e">
        <f>VLOOKUP(B351,'Zonas Pagas Vigentes'!$D:$BC,66,FALSE)</f>
        <v>#REF!</v>
      </c>
      <c r="G351" s="193"/>
      <c r="H351" s="7"/>
      <c r="I351" s="7"/>
      <c r="J351" s="7"/>
      <c r="K351" s="7"/>
    </row>
    <row r="352" spans="1:11" x14ac:dyDescent="0.2">
      <c r="A352" s="35" t="s">
        <v>775</v>
      </c>
      <c r="B352" s="5">
        <v>413</v>
      </c>
      <c r="C352" s="7" t="str">
        <f>INDEX('Zonas Pagas Vigentes'!$B$2:$B$1048576,MATCH(B352,'Zonas Pagas Vigentes'!$D$2:$D$1048576,0))</f>
        <v>Activa</v>
      </c>
      <c r="D352" s="114"/>
      <c r="E352" s="114"/>
      <c r="F352" s="193" t="e">
        <f>VLOOKUP(B352,'Zonas Pagas Vigentes'!$D:$BC,66,FALSE)</f>
        <v>#REF!</v>
      </c>
      <c r="G352" s="193"/>
      <c r="H352" s="7"/>
      <c r="I352" s="7"/>
      <c r="J352" s="7"/>
      <c r="K352" s="7"/>
    </row>
    <row r="353" spans="1:11" x14ac:dyDescent="0.2">
      <c r="A353" s="35" t="s">
        <v>775</v>
      </c>
      <c r="B353" s="5">
        <v>414</v>
      </c>
      <c r="C353" s="7" t="str">
        <f>INDEX('Zonas Pagas Vigentes'!$B$2:$B$1048576,MATCH(B353,'Zonas Pagas Vigentes'!$D$2:$D$1048576,0))</f>
        <v>Activa</v>
      </c>
      <c r="D353" s="114"/>
      <c r="E353" s="114"/>
      <c r="F353" s="193">
        <v>43301</v>
      </c>
      <c r="G353" s="193"/>
      <c r="H353" s="7"/>
      <c r="I353" s="7"/>
      <c r="J353" s="7"/>
      <c r="K353" s="7"/>
    </row>
    <row r="354" spans="1:11" x14ac:dyDescent="0.2">
      <c r="A354" s="35" t="s">
        <v>775</v>
      </c>
      <c r="B354" s="5">
        <v>415</v>
      </c>
      <c r="C354" s="7" t="str">
        <f>INDEX('Zonas Pagas Vigentes'!$B$2:$B$1048576,MATCH(B354,'Zonas Pagas Vigentes'!$D$2:$D$1048576,0))</f>
        <v>Activa</v>
      </c>
      <c r="D354" s="114"/>
      <c r="E354" s="114"/>
      <c r="F354" s="193">
        <v>43376</v>
      </c>
      <c r="G354" s="193"/>
      <c r="H354" s="7"/>
      <c r="I354" s="7"/>
      <c r="J354" s="7"/>
      <c r="K354" s="7"/>
    </row>
    <row r="355" spans="1:11" x14ac:dyDescent="0.2">
      <c r="A355" s="35" t="s">
        <v>775</v>
      </c>
      <c r="B355" s="5">
        <v>416</v>
      </c>
      <c r="C355" s="7" t="str">
        <f>INDEX('Zonas Pagas Vigentes'!$B$2:$B$1048576,MATCH(B355,'Zonas Pagas Vigentes'!$D$2:$D$1048576,0))</f>
        <v>Activa</v>
      </c>
      <c r="D355" s="114"/>
      <c r="E355" s="114"/>
      <c r="F355" s="193">
        <v>43374</v>
      </c>
      <c r="G355" s="193"/>
      <c r="H355" s="7"/>
      <c r="I355" s="7"/>
      <c r="J355" s="7"/>
      <c r="K355" s="7"/>
    </row>
    <row r="356" spans="1:11" x14ac:dyDescent="0.2">
      <c r="A356" s="35" t="s">
        <v>775</v>
      </c>
      <c r="B356" s="5">
        <v>417</v>
      </c>
      <c r="C356" s="7" t="str">
        <f>INDEX('Zonas Pagas Vigentes'!$B$2:$B$1048576,MATCH(B356,'Zonas Pagas Vigentes'!$D$2:$D$1048576,0))</f>
        <v>Activa</v>
      </c>
      <c r="D356" s="114"/>
      <c r="E356" s="114"/>
      <c r="F356" s="193">
        <v>43412</v>
      </c>
      <c r="G356" s="193"/>
      <c r="H356" s="7"/>
      <c r="I356" s="7"/>
      <c r="J356" s="7"/>
      <c r="K356" s="7"/>
    </row>
    <row r="357" spans="1:11" x14ac:dyDescent="0.2">
      <c r="A357" s="35" t="s">
        <v>775</v>
      </c>
      <c r="B357" s="5">
        <v>418</v>
      </c>
      <c r="C357" s="7" t="str">
        <f>INDEX('Zonas Pagas Vigentes'!$B$2:$B$1048576,MATCH(B357,'Zonas Pagas Vigentes'!$D$2:$D$1048576,0))</f>
        <v>Activa</v>
      </c>
      <c r="D357" s="114"/>
      <c r="E357" s="114"/>
      <c r="F357" s="193">
        <v>43395</v>
      </c>
      <c r="G357" s="193"/>
      <c r="H357" s="7"/>
      <c r="I357" s="7"/>
      <c r="J357" s="7"/>
      <c r="K357" s="7"/>
    </row>
    <row r="358" spans="1:11" x14ac:dyDescent="0.2">
      <c r="A358" s="35" t="s">
        <v>775</v>
      </c>
      <c r="B358" s="5">
        <v>419</v>
      </c>
      <c r="C358" s="7" t="str">
        <f>INDEX('Zonas Pagas Vigentes'!$B$2:$B$1048576,MATCH(B358,'Zonas Pagas Vigentes'!$D$2:$D$1048576,0))</f>
        <v>Activa</v>
      </c>
      <c r="D358" s="114"/>
      <c r="E358" s="114"/>
      <c r="F358" s="193">
        <v>43395</v>
      </c>
      <c r="G358" s="193"/>
      <c r="H358" s="7"/>
      <c r="I358" s="7"/>
      <c r="J358" s="7"/>
      <c r="K358" s="7"/>
    </row>
    <row r="359" spans="1:11" x14ac:dyDescent="0.2">
      <c r="A359" s="35" t="s">
        <v>775</v>
      </c>
      <c r="B359" s="5">
        <v>420</v>
      </c>
      <c r="C359" s="7" t="str">
        <f>INDEX('Zonas Pagas Vigentes'!$B$2:$B$1048576,MATCH(B359,'Zonas Pagas Vigentes'!$D$2:$D$1048576,0))</f>
        <v>Activa</v>
      </c>
      <c r="D359" s="114"/>
      <c r="E359" s="114"/>
      <c r="F359" s="193">
        <v>43395</v>
      </c>
      <c r="G359" s="193"/>
      <c r="H359" s="7"/>
      <c r="I359" s="7"/>
      <c r="J359" s="7"/>
      <c r="K359" s="7"/>
    </row>
    <row r="360" spans="1:11" x14ac:dyDescent="0.2">
      <c r="A360" s="35" t="s">
        <v>775</v>
      </c>
      <c r="B360" s="5">
        <v>421</v>
      </c>
      <c r="C360" s="7" t="str">
        <f>INDEX('Zonas Pagas Vigentes'!$B$2:$B$1048576,MATCH(B360,'Zonas Pagas Vigentes'!$D$2:$D$1048576,0))</f>
        <v>Activa</v>
      </c>
      <c r="D360" s="114"/>
      <c r="E360" s="114"/>
      <c r="F360" s="193">
        <v>43395</v>
      </c>
      <c r="G360" s="193"/>
      <c r="H360" s="7"/>
      <c r="I360" s="7"/>
      <c r="J360" s="7"/>
      <c r="K360" s="7"/>
    </row>
    <row r="361" spans="1:11" x14ac:dyDescent="0.2">
      <c r="A361" s="35" t="s">
        <v>775</v>
      </c>
      <c r="B361" s="5">
        <v>422</v>
      </c>
      <c r="C361" s="7" t="str">
        <f>INDEX('Zonas Pagas Vigentes'!$B$2:$B$1048576,MATCH(B361,'Zonas Pagas Vigentes'!$D$2:$D$1048576,0))</f>
        <v>Activa</v>
      </c>
      <c r="D361" s="114"/>
      <c r="E361" s="114"/>
      <c r="F361" s="193">
        <v>43395</v>
      </c>
      <c r="G361" s="193"/>
      <c r="H361" s="7"/>
      <c r="I361" s="7"/>
      <c r="J361" s="7"/>
      <c r="K361" s="7"/>
    </row>
    <row r="362" spans="1:11" x14ac:dyDescent="0.2">
      <c r="A362" s="35" t="s">
        <v>775</v>
      </c>
      <c r="B362" s="5">
        <v>423</v>
      </c>
      <c r="C362" s="7" t="str">
        <f>INDEX('Zonas Pagas Vigentes'!$B$2:$B$1048576,MATCH(B362,'Zonas Pagas Vigentes'!$D$2:$D$1048576,0))</f>
        <v>Activa</v>
      </c>
      <c r="D362" s="114"/>
      <c r="E362" s="114"/>
      <c r="F362" s="193">
        <v>43411</v>
      </c>
      <c r="G362" s="193"/>
      <c r="H362" s="7"/>
      <c r="I362" s="7"/>
      <c r="J362" s="7"/>
      <c r="K362" s="7"/>
    </row>
    <row r="363" spans="1:11" x14ac:dyDescent="0.2">
      <c r="A363" s="35"/>
      <c r="B363" s="5"/>
      <c r="C363" s="7"/>
      <c r="D363" s="114"/>
      <c r="E363" s="114"/>
      <c r="F363" s="193"/>
      <c r="G363" s="193"/>
      <c r="H363" s="7"/>
      <c r="I363" s="7"/>
      <c r="J363" s="7"/>
      <c r="K363" s="7"/>
    </row>
    <row r="364" spans="1:11" x14ac:dyDescent="0.2">
      <c r="A364" s="35"/>
      <c r="B364" s="5"/>
      <c r="C364" s="7"/>
      <c r="D364" s="114"/>
      <c r="E364" s="114"/>
      <c r="F364" s="193"/>
      <c r="G364" s="193"/>
      <c r="H364" s="7"/>
      <c r="I364" s="7"/>
      <c r="J364" s="7"/>
      <c r="K364" s="7"/>
    </row>
  </sheetData>
  <conditionalFormatting sqref="F3:G364">
    <cfRule type="expression" dxfId="262" priority="11">
      <formula>AND($A3="Eliminada")</formula>
    </cfRule>
    <cfRule type="expression" dxfId="261" priority="12">
      <formula>AND($A3="Suspendida")</formula>
    </cfRule>
  </conditionalFormatting>
  <conditionalFormatting sqref="J305:J307">
    <cfRule type="expression" dxfId="260" priority="7">
      <formula>AND($A305="Eliminada")</formula>
    </cfRule>
    <cfRule type="expression" dxfId="259" priority="8">
      <formula>AND($A305="Suspendida")</formula>
    </cfRule>
  </conditionalFormatting>
  <conditionalFormatting sqref="A3:K364">
    <cfRule type="expression" dxfId="258" priority="13">
      <formula>AND($C3="Eliminada")</formula>
    </cfRule>
    <cfRule type="expression" dxfId="257" priority="14">
      <formula>AND($C3="Suspendida")</formula>
    </cfRule>
  </conditionalFormatting>
  <conditionalFormatting sqref="H236:H283">
    <cfRule type="expression" dxfId="256" priority="5">
      <formula>AND($A236="Eliminada")</formula>
    </cfRule>
    <cfRule type="expression" dxfId="255" priority="6">
      <formula>AND($A236="Suspendida")</formula>
    </cfRule>
  </conditionalFormatting>
  <conditionalFormatting sqref="J236:J336">
    <cfRule type="expression" dxfId="254" priority="3">
      <formula>AND($A236="Eliminada")</formula>
    </cfRule>
    <cfRule type="expression" dxfId="253" priority="4">
      <formula>AND($A236="Suspendida")</formula>
    </cfRule>
  </conditionalFormatting>
  <conditionalFormatting sqref="J231">
    <cfRule type="expression" dxfId="252" priority="1">
      <formula>AND($A231="Eliminada")</formula>
    </cfRule>
    <cfRule type="expression" dxfId="251" priority="2">
      <formula>AND($A231="Suspendida")</formula>
    </cfRule>
  </conditionalFormatting>
  <pageMargins left="0.7" right="0.7" top="0.75" bottom="0.75" header="0.3" footer="0.3"/>
  <pageSetup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B4345-1337-47FC-8CF7-D49AAC4C7795}">
  <sheetPr codeName="Hoja4"/>
  <dimension ref="A1:BR12"/>
  <sheetViews>
    <sheetView workbookViewId="0">
      <selection activeCell="F14" sqref="F14"/>
    </sheetView>
  </sheetViews>
  <sheetFormatPr baseColWidth="10" defaultRowHeight="12.75" x14ac:dyDescent="0.2"/>
  <cols>
    <col min="1" max="1" width="17.85546875" bestFit="1" customWidth="1"/>
    <col min="2" max="2" width="23" bestFit="1" customWidth="1"/>
    <col min="3" max="66" width="10.140625" bestFit="1" customWidth="1"/>
    <col min="67" max="67" width="14.85546875" bestFit="1" customWidth="1"/>
    <col min="68" max="69" width="10.140625" bestFit="1" customWidth="1"/>
    <col min="70" max="70" width="13.140625" bestFit="1" customWidth="1"/>
    <col min="71" max="71" width="11.85546875" bestFit="1" customWidth="1"/>
    <col min="72" max="72" width="8.7109375" bestFit="1" customWidth="1"/>
    <col min="73" max="73" width="4.42578125" bestFit="1" customWidth="1"/>
    <col min="74" max="74" width="4.140625" bestFit="1" customWidth="1"/>
    <col min="75" max="75" width="11.85546875" bestFit="1" customWidth="1"/>
    <col min="76" max="76" width="8.7109375" bestFit="1" customWidth="1"/>
    <col min="77" max="77" width="4.28515625" bestFit="1" customWidth="1"/>
    <col min="78" max="78" width="3.7109375" bestFit="1" customWidth="1"/>
    <col min="79" max="79" width="11.85546875" bestFit="1" customWidth="1"/>
    <col min="80" max="80" width="10.140625" bestFit="1" customWidth="1"/>
    <col min="81" max="81" width="8.7109375" bestFit="1" customWidth="1"/>
    <col min="82" max="82" width="3.85546875" bestFit="1" customWidth="1"/>
    <col min="83" max="83" width="4.5703125" bestFit="1" customWidth="1"/>
    <col min="84" max="84" width="11.85546875" bestFit="1" customWidth="1"/>
    <col min="85" max="85" width="8.7109375" bestFit="1" customWidth="1"/>
    <col min="86" max="86" width="4.85546875" bestFit="1" customWidth="1"/>
    <col min="87" max="87" width="3.85546875" bestFit="1" customWidth="1"/>
    <col min="88" max="88" width="11.85546875" bestFit="1" customWidth="1"/>
    <col min="89" max="89" width="8.7109375" bestFit="1" customWidth="1"/>
    <col min="90" max="90" width="4.42578125" bestFit="1" customWidth="1"/>
    <col min="91" max="91" width="4.140625" bestFit="1" customWidth="1"/>
    <col min="92" max="92" width="11.85546875" bestFit="1" customWidth="1"/>
    <col min="93" max="93" width="8.7109375" bestFit="1" customWidth="1"/>
    <col min="94" max="94" width="4.28515625" bestFit="1" customWidth="1"/>
    <col min="95" max="95" width="3.7109375" bestFit="1" customWidth="1"/>
    <col min="96" max="96" width="11.85546875" bestFit="1" customWidth="1"/>
    <col min="97" max="97" width="10.140625" bestFit="1" customWidth="1"/>
    <col min="98" max="98" width="8.7109375" bestFit="1" customWidth="1"/>
    <col min="99" max="99" width="3.85546875" bestFit="1" customWidth="1"/>
    <col min="100" max="100" width="4.5703125" bestFit="1" customWidth="1"/>
    <col min="101" max="101" width="11.85546875" bestFit="1" customWidth="1"/>
    <col min="102" max="102" width="10.140625" bestFit="1" customWidth="1"/>
    <col min="103" max="103" width="13.140625" bestFit="1" customWidth="1"/>
    <col min="104" max="113" width="10.140625" bestFit="1" customWidth="1"/>
    <col min="114" max="114" width="11.140625" bestFit="1" customWidth="1"/>
    <col min="115" max="115" width="13.140625" bestFit="1" customWidth="1"/>
  </cols>
  <sheetData>
    <row r="1" spans="1:70" x14ac:dyDescent="0.2">
      <c r="A1" s="57" t="s">
        <v>1648</v>
      </c>
      <c r="B1" t="s">
        <v>1406</v>
      </c>
    </row>
    <row r="3" spans="1:70" x14ac:dyDescent="0.2">
      <c r="A3" s="57" t="s">
        <v>2007</v>
      </c>
      <c r="B3" s="57" t="s">
        <v>1404</v>
      </c>
    </row>
    <row r="4" spans="1:70" x14ac:dyDescent="0.2">
      <c r="A4" s="57" t="s">
        <v>1169</v>
      </c>
      <c r="B4" s="215">
        <v>43070</v>
      </c>
      <c r="C4" s="215">
        <v>41421</v>
      </c>
      <c r="D4" s="215">
        <v>42019</v>
      </c>
      <c r="E4" s="215">
        <v>42037</v>
      </c>
      <c r="F4" s="215">
        <v>42038</v>
      </c>
      <c r="G4" s="215">
        <v>42522</v>
      </c>
      <c r="H4" s="215">
        <v>42021</v>
      </c>
      <c r="I4" s="215">
        <v>42068</v>
      </c>
      <c r="J4" s="215">
        <v>42067</v>
      </c>
      <c r="K4" s="215">
        <v>42069</v>
      </c>
      <c r="L4" s="215">
        <v>42076</v>
      </c>
      <c r="M4" s="215">
        <v>42164</v>
      </c>
      <c r="N4" s="215">
        <v>42216</v>
      </c>
      <c r="O4" s="215">
        <v>42877</v>
      </c>
      <c r="P4" s="215">
        <v>42312</v>
      </c>
      <c r="Q4" s="215">
        <v>42370</v>
      </c>
      <c r="R4" s="215">
        <v>42489</v>
      </c>
      <c r="S4" s="215">
        <v>42515</v>
      </c>
      <c r="T4" s="215">
        <v>42548</v>
      </c>
      <c r="U4" s="215">
        <v>42611</v>
      </c>
      <c r="V4" s="215">
        <v>42643</v>
      </c>
      <c r="W4" s="215">
        <v>42660</v>
      </c>
      <c r="X4" s="215">
        <v>42709</v>
      </c>
      <c r="Y4" s="215">
        <v>42667</v>
      </c>
      <c r="Z4" s="215">
        <v>42688</v>
      </c>
      <c r="AA4" s="215">
        <v>42698</v>
      </c>
      <c r="AB4" s="215">
        <v>42697</v>
      </c>
      <c r="AC4" s="215">
        <v>42711</v>
      </c>
      <c r="AD4" s="215">
        <v>42765</v>
      </c>
      <c r="AE4" s="215">
        <v>42786</v>
      </c>
      <c r="AF4" s="215">
        <v>42849</v>
      </c>
      <c r="AG4" s="215">
        <v>42795</v>
      </c>
      <c r="AH4" s="215">
        <v>42814</v>
      </c>
      <c r="AI4" s="215">
        <v>42842</v>
      </c>
      <c r="AJ4" s="215">
        <v>42851</v>
      </c>
      <c r="AK4" s="215">
        <v>42857</v>
      </c>
      <c r="AL4" s="215">
        <v>42863</v>
      </c>
      <c r="AM4" s="215">
        <v>42881</v>
      </c>
      <c r="AN4" s="215">
        <v>42884</v>
      </c>
      <c r="AO4" s="215">
        <v>42893</v>
      </c>
      <c r="AP4" s="215">
        <v>42905</v>
      </c>
      <c r="AQ4" s="215">
        <v>42914</v>
      </c>
      <c r="AR4" s="215">
        <v>42921</v>
      </c>
      <c r="AS4" s="215">
        <v>42947</v>
      </c>
      <c r="AT4" s="215">
        <v>42957</v>
      </c>
      <c r="AU4" s="215">
        <v>42969</v>
      </c>
      <c r="AV4" s="215">
        <v>42977</v>
      </c>
      <c r="AW4" s="215">
        <v>42979</v>
      </c>
      <c r="AX4" s="215">
        <v>42983</v>
      </c>
      <c r="AY4" s="215">
        <v>43011</v>
      </c>
      <c r="AZ4" s="215">
        <v>43018</v>
      </c>
      <c r="BA4" s="215">
        <v>43026</v>
      </c>
      <c r="BB4" s="215">
        <v>43046</v>
      </c>
      <c r="BC4" s="215">
        <v>43054</v>
      </c>
      <c r="BD4" s="215">
        <v>43059</v>
      </c>
      <c r="BE4" s="215">
        <v>43076</v>
      </c>
      <c r="BF4" s="215">
        <v>43080</v>
      </c>
      <c r="BG4" s="215">
        <v>43082</v>
      </c>
      <c r="BH4" s="215">
        <v>43088</v>
      </c>
      <c r="BI4" s="215">
        <v>43091</v>
      </c>
      <c r="BJ4" s="215">
        <v>43105</v>
      </c>
      <c r="BK4" s="215">
        <v>43108</v>
      </c>
      <c r="BL4" s="215">
        <v>43173</v>
      </c>
      <c r="BM4" s="215">
        <v>43157</v>
      </c>
      <c r="BN4" s="215">
        <v>43160</v>
      </c>
      <c r="BO4" t="s">
        <v>2009</v>
      </c>
      <c r="BP4" s="215">
        <v>43181</v>
      </c>
      <c r="BQ4" s="215">
        <v>43185</v>
      </c>
      <c r="BR4" t="s">
        <v>824</v>
      </c>
    </row>
    <row r="5" spans="1:70" x14ac:dyDescent="0.2">
      <c r="A5" s="58" t="s">
        <v>571</v>
      </c>
      <c r="B5">
        <v>7</v>
      </c>
      <c r="O5">
        <v>2</v>
      </c>
      <c r="U5">
        <v>1</v>
      </c>
      <c r="Y5">
        <v>1</v>
      </c>
      <c r="AF5">
        <v>2</v>
      </c>
      <c r="AG5">
        <v>2</v>
      </c>
      <c r="AK5">
        <v>3</v>
      </c>
      <c r="AS5">
        <v>1</v>
      </c>
      <c r="BB5">
        <v>1</v>
      </c>
      <c r="BJ5">
        <v>1</v>
      </c>
      <c r="BL5">
        <v>1</v>
      </c>
      <c r="BO5">
        <v>1</v>
      </c>
      <c r="BR5">
        <v>23</v>
      </c>
    </row>
    <row r="6" spans="1:70" x14ac:dyDescent="0.2">
      <c r="A6" s="58" t="s">
        <v>573</v>
      </c>
      <c r="D6">
        <v>6</v>
      </c>
      <c r="E6">
        <v>3</v>
      </c>
      <c r="G6">
        <v>2</v>
      </c>
      <c r="H6">
        <v>9</v>
      </c>
      <c r="I6">
        <v>1</v>
      </c>
      <c r="J6">
        <v>3</v>
      </c>
      <c r="K6">
        <v>1</v>
      </c>
      <c r="L6">
        <v>3</v>
      </c>
      <c r="R6">
        <v>1</v>
      </c>
      <c r="S6">
        <v>1</v>
      </c>
      <c r="V6">
        <v>2</v>
      </c>
      <c r="AA6">
        <v>2</v>
      </c>
      <c r="AE6">
        <v>1</v>
      </c>
      <c r="AZ6">
        <v>1</v>
      </c>
      <c r="BH6">
        <v>1</v>
      </c>
      <c r="BR6">
        <v>37</v>
      </c>
    </row>
    <row r="7" spans="1:70" x14ac:dyDescent="0.2">
      <c r="A7" s="58" t="s">
        <v>570</v>
      </c>
      <c r="B7">
        <v>17</v>
      </c>
      <c r="G7">
        <v>1</v>
      </c>
      <c r="W7">
        <v>1</v>
      </c>
      <c r="AD7">
        <v>1</v>
      </c>
      <c r="AE7">
        <v>3</v>
      </c>
      <c r="AH7">
        <v>3</v>
      </c>
      <c r="AI7">
        <v>4</v>
      </c>
      <c r="AJ7">
        <v>1</v>
      </c>
      <c r="AL7">
        <v>1</v>
      </c>
      <c r="AN7">
        <v>1</v>
      </c>
      <c r="AP7">
        <v>1</v>
      </c>
      <c r="AT7">
        <v>1</v>
      </c>
      <c r="AU7">
        <v>1</v>
      </c>
      <c r="BD7">
        <v>1</v>
      </c>
      <c r="BG7">
        <v>6</v>
      </c>
      <c r="BN7">
        <v>1</v>
      </c>
      <c r="BR7">
        <v>44</v>
      </c>
    </row>
    <row r="8" spans="1:70" x14ac:dyDescent="0.2">
      <c r="A8" s="58" t="s">
        <v>566</v>
      </c>
      <c r="B8">
        <v>5</v>
      </c>
      <c r="U8">
        <v>1</v>
      </c>
      <c r="AF8">
        <v>3</v>
      </c>
      <c r="AS8">
        <v>1</v>
      </c>
      <c r="AW8">
        <v>2</v>
      </c>
      <c r="AY8">
        <v>1</v>
      </c>
      <c r="BJ8">
        <v>2</v>
      </c>
      <c r="BR8">
        <v>15</v>
      </c>
    </row>
    <row r="9" spans="1:70" x14ac:dyDescent="0.2">
      <c r="A9" s="58" t="s">
        <v>575</v>
      </c>
      <c r="B9">
        <v>8</v>
      </c>
      <c r="G9">
        <v>1</v>
      </c>
      <c r="M9">
        <v>1</v>
      </c>
      <c r="N9">
        <v>1</v>
      </c>
      <c r="P9">
        <v>1</v>
      </c>
      <c r="Q9">
        <v>3</v>
      </c>
      <c r="T9">
        <v>5</v>
      </c>
      <c r="Z9">
        <v>1</v>
      </c>
      <c r="AB9">
        <v>3</v>
      </c>
      <c r="AC9">
        <v>1</v>
      </c>
      <c r="AI9">
        <v>1</v>
      </c>
      <c r="AM9">
        <v>1</v>
      </c>
      <c r="AR9">
        <v>1</v>
      </c>
      <c r="AS9">
        <v>2</v>
      </c>
      <c r="AV9">
        <v>1</v>
      </c>
      <c r="AX9">
        <v>1</v>
      </c>
      <c r="BE9">
        <v>4</v>
      </c>
      <c r="BH9">
        <v>1</v>
      </c>
      <c r="BQ9">
        <v>2</v>
      </c>
      <c r="BR9">
        <v>39</v>
      </c>
    </row>
    <row r="10" spans="1:70" x14ac:dyDescent="0.2">
      <c r="A10" s="58" t="s">
        <v>567</v>
      </c>
      <c r="B10">
        <v>4</v>
      </c>
      <c r="D10">
        <v>2</v>
      </c>
      <c r="E10">
        <v>1</v>
      </c>
      <c r="X10">
        <v>1</v>
      </c>
      <c r="AH10">
        <v>2</v>
      </c>
      <c r="AL10">
        <v>1</v>
      </c>
      <c r="BA10">
        <v>1</v>
      </c>
      <c r="BC10">
        <v>1</v>
      </c>
      <c r="BM10">
        <v>2</v>
      </c>
      <c r="BR10">
        <v>15</v>
      </c>
    </row>
    <row r="11" spans="1:70" x14ac:dyDescent="0.2">
      <c r="A11" s="58" t="s">
        <v>572</v>
      </c>
      <c r="C11">
        <v>1</v>
      </c>
      <c r="D11">
        <v>1</v>
      </c>
      <c r="AO11">
        <v>1</v>
      </c>
      <c r="AQ11">
        <v>1</v>
      </c>
      <c r="BF11">
        <v>2</v>
      </c>
      <c r="BI11">
        <v>2</v>
      </c>
      <c r="BK11">
        <v>1</v>
      </c>
      <c r="BP11">
        <v>5</v>
      </c>
      <c r="BR11">
        <v>14</v>
      </c>
    </row>
    <row r="12" spans="1:70" x14ac:dyDescent="0.2">
      <c r="A12" s="58" t="s">
        <v>824</v>
      </c>
      <c r="B12">
        <v>41</v>
      </c>
      <c r="C12">
        <v>1</v>
      </c>
      <c r="D12">
        <v>9</v>
      </c>
      <c r="E12">
        <v>4</v>
      </c>
      <c r="G12">
        <v>4</v>
      </c>
      <c r="H12">
        <v>9</v>
      </c>
      <c r="I12">
        <v>1</v>
      </c>
      <c r="J12">
        <v>3</v>
      </c>
      <c r="K12">
        <v>1</v>
      </c>
      <c r="L12">
        <v>3</v>
      </c>
      <c r="M12">
        <v>1</v>
      </c>
      <c r="N12">
        <v>1</v>
      </c>
      <c r="O12">
        <v>2</v>
      </c>
      <c r="P12">
        <v>1</v>
      </c>
      <c r="Q12">
        <v>3</v>
      </c>
      <c r="R12">
        <v>1</v>
      </c>
      <c r="S12">
        <v>1</v>
      </c>
      <c r="T12">
        <v>5</v>
      </c>
      <c r="U12">
        <v>2</v>
      </c>
      <c r="V12">
        <v>2</v>
      </c>
      <c r="W12">
        <v>1</v>
      </c>
      <c r="X12">
        <v>1</v>
      </c>
      <c r="Y12">
        <v>1</v>
      </c>
      <c r="Z12">
        <v>1</v>
      </c>
      <c r="AA12">
        <v>2</v>
      </c>
      <c r="AB12">
        <v>3</v>
      </c>
      <c r="AC12">
        <v>1</v>
      </c>
      <c r="AD12">
        <v>1</v>
      </c>
      <c r="AE12">
        <v>4</v>
      </c>
      <c r="AF12">
        <v>5</v>
      </c>
      <c r="AG12">
        <v>2</v>
      </c>
      <c r="AH12">
        <v>5</v>
      </c>
      <c r="AI12">
        <v>5</v>
      </c>
      <c r="AJ12">
        <v>1</v>
      </c>
      <c r="AK12">
        <v>3</v>
      </c>
      <c r="AL12">
        <v>2</v>
      </c>
      <c r="AM12">
        <v>1</v>
      </c>
      <c r="AN12">
        <v>1</v>
      </c>
      <c r="AO12">
        <v>1</v>
      </c>
      <c r="AP12">
        <v>1</v>
      </c>
      <c r="AQ12">
        <v>1</v>
      </c>
      <c r="AR12">
        <v>1</v>
      </c>
      <c r="AS12">
        <v>4</v>
      </c>
      <c r="AT12">
        <v>1</v>
      </c>
      <c r="AU12">
        <v>1</v>
      </c>
      <c r="AV12">
        <v>1</v>
      </c>
      <c r="AW12">
        <v>2</v>
      </c>
      <c r="AX12">
        <v>1</v>
      </c>
      <c r="AY12">
        <v>1</v>
      </c>
      <c r="AZ12">
        <v>1</v>
      </c>
      <c r="BA12">
        <v>1</v>
      </c>
      <c r="BB12">
        <v>1</v>
      </c>
      <c r="BC12">
        <v>1</v>
      </c>
      <c r="BD12">
        <v>1</v>
      </c>
      <c r="BE12">
        <v>4</v>
      </c>
      <c r="BF12">
        <v>2</v>
      </c>
      <c r="BG12">
        <v>6</v>
      </c>
      <c r="BH12">
        <v>2</v>
      </c>
      <c r="BI12">
        <v>2</v>
      </c>
      <c r="BJ12">
        <v>3</v>
      </c>
      <c r="BK12">
        <v>1</v>
      </c>
      <c r="BL12">
        <v>1</v>
      </c>
      <c r="BM12">
        <v>2</v>
      </c>
      <c r="BN12">
        <v>1</v>
      </c>
      <c r="BO12">
        <v>1</v>
      </c>
      <c r="BP12">
        <v>5</v>
      </c>
      <c r="BQ12">
        <v>2</v>
      </c>
      <c r="BR12">
        <v>187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64BD-C08B-480E-AC92-7F18A5AFAFDA}">
  <sheetPr codeName="Hoja5"/>
  <dimension ref="A1:B12"/>
  <sheetViews>
    <sheetView workbookViewId="0">
      <selection activeCell="D9" sqref="D9"/>
    </sheetView>
  </sheetViews>
  <sheetFormatPr baseColWidth="10" defaultRowHeight="12.75" x14ac:dyDescent="0.2"/>
  <cols>
    <col min="1" max="1" width="13.140625" bestFit="1" customWidth="1"/>
    <col min="2" max="2" width="19" bestFit="1" customWidth="1"/>
    <col min="3" max="95" width="10.140625" bestFit="1" customWidth="1"/>
    <col min="96" max="96" width="13.140625" bestFit="1" customWidth="1"/>
  </cols>
  <sheetData>
    <row r="1" spans="1:2" x14ac:dyDescent="0.2">
      <c r="A1" s="57" t="s">
        <v>1648</v>
      </c>
      <c r="B1" t="s">
        <v>1406</v>
      </c>
    </row>
    <row r="3" spans="1:2" x14ac:dyDescent="0.2">
      <c r="A3" s="57" t="s">
        <v>2021</v>
      </c>
      <c r="B3" t="s">
        <v>2007</v>
      </c>
    </row>
    <row r="4" spans="1:2" x14ac:dyDescent="0.2">
      <c r="A4" s="58" t="s">
        <v>2020</v>
      </c>
      <c r="B4">
        <v>63</v>
      </c>
    </row>
    <row r="5" spans="1:2" x14ac:dyDescent="0.2">
      <c r="A5" s="213" t="s">
        <v>571</v>
      </c>
      <c r="B5" s="214">
        <v>22</v>
      </c>
    </row>
    <row r="6" spans="1:2" x14ac:dyDescent="0.2">
      <c r="A6" s="58" t="s">
        <v>573</v>
      </c>
      <c r="B6">
        <v>37</v>
      </c>
    </row>
    <row r="7" spans="1:2" x14ac:dyDescent="0.2">
      <c r="A7" s="58" t="s">
        <v>570</v>
      </c>
      <c r="B7">
        <v>44</v>
      </c>
    </row>
    <row r="8" spans="1:2" x14ac:dyDescent="0.2">
      <c r="A8" s="213" t="s">
        <v>566</v>
      </c>
      <c r="B8" s="214">
        <v>15</v>
      </c>
    </row>
    <row r="9" spans="1:2" x14ac:dyDescent="0.2">
      <c r="A9" s="58" t="s">
        <v>575</v>
      </c>
      <c r="B9">
        <v>39</v>
      </c>
    </row>
    <row r="10" spans="1:2" x14ac:dyDescent="0.2">
      <c r="A10" s="58" t="s">
        <v>567</v>
      </c>
      <c r="B10">
        <v>15</v>
      </c>
    </row>
    <row r="11" spans="1:2" x14ac:dyDescent="0.2">
      <c r="A11" s="58" t="s">
        <v>572</v>
      </c>
      <c r="B11">
        <v>14</v>
      </c>
    </row>
    <row r="12" spans="1:2" x14ac:dyDescent="0.2">
      <c r="A12" s="58" t="s">
        <v>824</v>
      </c>
      <c r="B12">
        <v>249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903F-076B-4D58-90DB-954ACC9A3DF9}">
  <sheetPr codeName="Hoja7"/>
  <dimension ref="A3:DK14"/>
  <sheetViews>
    <sheetView topLeftCell="A3" workbookViewId="0">
      <selection activeCell="C4" sqref="C4"/>
    </sheetView>
  </sheetViews>
  <sheetFormatPr baseColWidth="10" defaultRowHeight="12.75" x14ac:dyDescent="0.2"/>
  <cols>
    <col min="1" max="1" width="17.85546875" bestFit="1" customWidth="1"/>
    <col min="2" max="2" width="23" bestFit="1" customWidth="1"/>
    <col min="3" max="113" width="10.140625" bestFit="1" customWidth="1"/>
    <col min="114" max="114" width="11.140625" bestFit="1" customWidth="1"/>
    <col min="115" max="115" width="13.140625" bestFit="1" customWidth="1"/>
    <col min="116" max="116" width="16.42578125" bestFit="1" customWidth="1"/>
    <col min="117" max="117" width="13.140625" bestFit="1" customWidth="1"/>
  </cols>
  <sheetData>
    <row r="3" spans="1:115" x14ac:dyDescent="0.2">
      <c r="A3" s="57" t="s">
        <v>2007</v>
      </c>
      <c r="B3" s="57" t="s">
        <v>1404</v>
      </c>
    </row>
    <row r="4" spans="1:115" x14ac:dyDescent="0.2">
      <c r="A4" s="57" t="s">
        <v>1169</v>
      </c>
      <c r="B4" t="s">
        <v>2009</v>
      </c>
      <c r="C4" s="215">
        <v>39132</v>
      </c>
      <c r="D4" s="215">
        <v>39139</v>
      </c>
      <c r="E4" s="215">
        <v>39146</v>
      </c>
      <c r="F4" s="215">
        <v>39160</v>
      </c>
      <c r="G4" s="215">
        <v>39175</v>
      </c>
      <c r="H4" s="215">
        <v>39181</v>
      </c>
      <c r="I4" s="215">
        <v>39185</v>
      </c>
      <c r="J4" s="215">
        <v>39189</v>
      </c>
      <c r="K4" s="215">
        <v>39316</v>
      </c>
      <c r="L4" s="215">
        <v>39317</v>
      </c>
      <c r="M4" s="215">
        <v>39318</v>
      </c>
      <c r="N4" s="215">
        <v>39365</v>
      </c>
      <c r="O4" s="215">
        <v>39384</v>
      </c>
      <c r="P4" s="215">
        <v>39419</v>
      </c>
      <c r="Q4" s="215">
        <v>39423</v>
      </c>
      <c r="R4" s="215">
        <v>39426</v>
      </c>
      <c r="S4" s="215">
        <v>39427</v>
      </c>
      <c r="T4" s="215">
        <v>39510</v>
      </c>
      <c r="U4" s="215">
        <v>39524</v>
      </c>
      <c r="V4" s="215">
        <v>39540</v>
      </c>
      <c r="W4" s="215">
        <v>39576</v>
      </c>
      <c r="X4" s="215">
        <v>39636</v>
      </c>
      <c r="Y4" s="215">
        <v>39825</v>
      </c>
      <c r="Z4" s="215">
        <v>39839</v>
      </c>
      <c r="AA4" s="215">
        <v>39874</v>
      </c>
      <c r="AB4" s="215">
        <v>39909</v>
      </c>
      <c r="AC4" s="215">
        <v>40049</v>
      </c>
      <c r="AD4" s="215">
        <v>40184</v>
      </c>
      <c r="AE4" s="215">
        <v>40210</v>
      </c>
      <c r="AF4" s="215">
        <v>40245</v>
      </c>
      <c r="AG4" s="215">
        <v>40883</v>
      </c>
      <c r="AH4" s="215">
        <v>40899</v>
      </c>
      <c r="AI4" s="215">
        <v>40940</v>
      </c>
      <c r="AJ4" s="215">
        <v>41421</v>
      </c>
      <c r="AK4" s="215">
        <v>41575</v>
      </c>
      <c r="AL4" s="215">
        <v>41590</v>
      </c>
      <c r="AM4" s="215">
        <v>41652</v>
      </c>
      <c r="AN4" s="215">
        <v>41687</v>
      </c>
      <c r="AO4" s="215">
        <v>41975</v>
      </c>
      <c r="AP4" s="215">
        <v>42019</v>
      </c>
      <c r="AQ4" s="215">
        <v>42020</v>
      </c>
      <c r="AR4" s="215">
        <v>42021</v>
      </c>
      <c r="AS4" s="215">
        <v>42037</v>
      </c>
      <c r="AT4" s="215">
        <v>42038</v>
      </c>
      <c r="AU4" s="215">
        <v>42067</v>
      </c>
      <c r="AV4" s="215">
        <v>42068</v>
      </c>
      <c r="AW4" s="215">
        <v>42069</v>
      </c>
      <c r="AX4" s="215">
        <v>42076</v>
      </c>
      <c r="AY4" s="215">
        <v>42164</v>
      </c>
      <c r="AZ4" s="215">
        <v>42216</v>
      </c>
      <c r="BA4" s="215">
        <v>42312</v>
      </c>
      <c r="BB4" s="215">
        <v>42370</v>
      </c>
      <c r="BC4" s="215">
        <v>42489</v>
      </c>
      <c r="BD4" s="215">
        <v>42515</v>
      </c>
      <c r="BE4" s="215">
        <v>42522</v>
      </c>
      <c r="BF4" s="215">
        <v>42548</v>
      </c>
      <c r="BG4" s="215">
        <v>42559</v>
      </c>
      <c r="BH4" s="215">
        <v>42611</v>
      </c>
      <c r="BI4" s="215">
        <v>42643</v>
      </c>
      <c r="BJ4" s="215">
        <v>42660</v>
      </c>
      <c r="BK4" s="215">
        <v>42667</v>
      </c>
      <c r="BL4" s="215">
        <v>42688</v>
      </c>
      <c r="BM4" s="215">
        <v>42697</v>
      </c>
      <c r="BN4" s="215">
        <v>42698</v>
      </c>
      <c r="BO4" s="215">
        <v>42709</v>
      </c>
      <c r="BP4" s="215">
        <v>42711</v>
      </c>
      <c r="BQ4" s="215">
        <v>42713</v>
      </c>
      <c r="BR4" s="215">
        <v>42752</v>
      </c>
      <c r="BS4" s="215">
        <v>42765</v>
      </c>
      <c r="BT4" s="215">
        <v>42786</v>
      </c>
      <c r="BU4" s="215">
        <v>42795</v>
      </c>
      <c r="BV4" s="215">
        <v>42814</v>
      </c>
      <c r="BW4" s="215">
        <v>42842</v>
      </c>
      <c r="BX4" s="215">
        <v>42849</v>
      </c>
      <c r="BY4" s="215">
        <v>42851</v>
      </c>
      <c r="BZ4" s="215">
        <v>42857</v>
      </c>
      <c r="CA4" s="215">
        <v>42863</v>
      </c>
      <c r="CB4" s="215">
        <v>42877</v>
      </c>
      <c r="CC4" s="215">
        <v>42881</v>
      </c>
      <c r="CD4" s="215">
        <v>42884</v>
      </c>
      <c r="CE4" s="215">
        <v>42893</v>
      </c>
      <c r="CF4" s="215">
        <v>42905</v>
      </c>
      <c r="CG4" s="215">
        <v>42914</v>
      </c>
      <c r="CH4" s="215">
        <v>42921</v>
      </c>
      <c r="CI4" s="215">
        <v>42947</v>
      </c>
      <c r="CJ4" s="215">
        <v>42957</v>
      </c>
      <c r="CK4" s="215">
        <v>42969</v>
      </c>
      <c r="CL4" s="215">
        <v>42977</v>
      </c>
      <c r="CM4" s="215">
        <v>42979</v>
      </c>
      <c r="CN4" s="215">
        <v>42983</v>
      </c>
      <c r="CO4" s="215">
        <v>43011</v>
      </c>
      <c r="CP4" s="215">
        <v>43018</v>
      </c>
      <c r="CQ4" s="215">
        <v>43026</v>
      </c>
      <c r="CR4" s="215">
        <v>43046</v>
      </c>
      <c r="CS4" s="215">
        <v>43054</v>
      </c>
      <c r="CT4" s="215">
        <v>43059</v>
      </c>
      <c r="CU4" s="215">
        <v>43070</v>
      </c>
      <c r="CV4" s="215">
        <v>43076</v>
      </c>
      <c r="CW4" s="215">
        <v>43080</v>
      </c>
      <c r="CX4" s="215">
        <v>43082</v>
      </c>
      <c r="CY4" s="215">
        <v>43088</v>
      </c>
      <c r="CZ4" s="215">
        <v>43091</v>
      </c>
      <c r="DA4" s="215">
        <v>43105</v>
      </c>
      <c r="DB4" s="215">
        <v>43108</v>
      </c>
      <c r="DC4" s="215">
        <v>43125</v>
      </c>
      <c r="DD4" s="215">
        <v>43129</v>
      </c>
      <c r="DE4" s="215">
        <v>43157</v>
      </c>
      <c r="DF4" s="215">
        <v>43160</v>
      </c>
      <c r="DG4" s="215">
        <v>43173</v>
      </c>
      <c r="DH4" s="215">
        <v>43181</v>
      </c>
      <c r="DI4" s="215">
        <v>43185</v>
      </c>
      <c r="DJ4" t="s">
        <v>2023</v>
      </c>
      <c r="DK4" t="s">
        <v>824</v>
      </c>
    </row>
    <row r="5" spans="1:115" x14ac:dyDescent="0.2">
      <c r="A5" s="58" t="s">
        <v>1168</v>
      </c>
      <c r="C5">
        <v>1</v>
      </c>
      <c r="D5">
        <v>1</v>
      </c>
      <c r="E5">
        <v>7</v>
      </c>
      <c r="F5">
        <v>7</v>
      </c>
      <c r="G5">
        <v>1</v>
      </c>
      <c r="H5">
        <v>2</v>
      </c>
      <c r="I5">
        <v>1</v>
      </c>
      <c r="J5">
        <v>1</v>
      </c>
      <c r="K5">
        <v>5</v>
      </c>
      <c r="L5">
        <v>3</v>
      </c>
      <c r="M5">
        <v>3</v>
      </c>
      <c r="N5">
        <v>1</v>
      </c>
      <c r="O5">
        <v>14</v>
      </c>
      <c r="P5">
        <v>15</v>
      </c>
      <c r="Q5">
        <v>2</v>
      </c>
      <c r="R5">
        <v>1</v>
      </c>
      <c r="S5">
        <v>1</v>
      </c>
      <c r="T5">
        <v>9</v>
      </c>
      <c r="U5">
        <v>1</v>
      </c>
      <c r="V5">
        <v>3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I5">
        <v>3</v>
      </c>
      <c r="AK5">
        <v>1</v>
      </c>
      <c r="AL5">
        <v>2</v>
      </c>
      <c r="AM5">
        <v>1</v>
      </c>
      <c r="AN5">
        <v>1</v>
      </c>
      <c r="AO5">
        <v>1</v>
      </c>
      <c r="AQ5">
        <v>1</v>
      </c>
      <c r="AU5">
        <v>1</v>
      </c>
      <c r="BG5">
        <v>2</v>
      </c>
      <c r="BQ5">
        <v>1</v>
      </c>
      <c r="CU5">
        <v>7</v>
      </c>
      <c r="DC5">
        <v>3</v>
      </c>
      <c r="DD5">
        <v>1</v>
      </c>
      <c r="DJ5">
        <v>2</v>
      </c>
      <c r="DK5">
        <v>117</v>
      </c>
    </row>
    <row r="6" spans="1:115" x14ac:dyDescent="0.2">
      <c r="A6" s="58" t="s">
        <v>571</v>
      </c>
      <c r="B6">
        <v>1</v>
      </c>
      <c r="BH6">
        <v>1</v>
      </c>
      <c r="BK6">
        <v>1</v>
      </c>
      <c r="BU6">
        <v>2</v>
      </c>
      <c r="BX6">
        <v>2</v>
      </c>
      <c r="BZ6">
        <v>3</v>
      </c>
      <c r="CB6">
        <v>2</v>
      </c>
      <c r="CI6">
        <v>1</v>
      </c>
      <c r="CR6">
        <v>1</v>
      </c>
      <c r="CU6">
        <v>7</v>
      </c>
      <c r="DA6">
        <v>1</v>
      </c>
      <c r="DG6">
        <v>1</v>
      </c>
      <c r="DK6">
        <v>23</v>
      </c>
    </row>
    <row r="7" spans="1:115" x14ac:dyDescent="0.2">
      <c r="A7" s="58" t="s">
        <v>573</v>
      </c>
      <c r="AP7">
        <v>6</v>
      </c>
      <c r="AR7">
        <v>9</v>
      </c>
      <c r="AS7">
        <v>3</v>
      </c>
      <c r="AU7">
        <v>3</v>
      </c>
      <c r="AV7">
        <v>1</v>
      </c>
      <c r="AW7">
        <v>1</v>
      </c>
      <c r="AX7">
        <v>3</v>
      </c>
      <c r="BC7">
        <v>1</v>
      </c>
      <c r="BD7">
        <v>1</v>
      </c>
      <c r="BE7">
        <v>2</v>
      </c>
      <c r="BI7">
        <v>2</v>
      </c>
      <c r="BN7">
        <v>2</v>
      </c>
      <c r="BT7">
        <v>1</v>
      </c>
      <c r="CP7">
        <v>1</v>
      </c>
      <c r="CY7">
        <v>1</v>
      </c>
      <c r="DK7">
        <v>37</v>
      </c>
    </row>
    <row r="8" spans="1:115" x14ac:dyDescent="0.2">
      <c r="A8" s="58" t="s">
        <v>570</v>
      </c>
      <c r="BE8">
        <v>1</v>
      </c>
      <c r="BJ8">
        <v>1</v>
      </c>
      <c r="BS8">
        <v>1</v>
      </c>
      <c r="BT8">
        <v>3</v>
      </c>
      <c r="BV8">
        <v>3</v>
      </c>
      <c r="BW8">
        <v>4</v>
      </c>
      <c r="BY8">
        <v>1</v>
      </c>
      <c r="CA8">
        <v>1</v>
      </c>
      <c r="CD8">
        <v>1</v>
      </c>
      <c r="CF8">
        <v>1</v>
      </c>
      <c r="CJ8">
        <v>1</v>
      </c>
      <c r="CK8">
        <v>1</v>
      </c>
      <c r="CT8">
        <v>1</v>
      </c>
      <c r="CU8">
        <v>17</v>
      </c>
      <c r="CX8">
        <v>6</v>
      </c>
      <c r="DF8">
        <v>1</v>
      </c>
      <c r="DK8">
        <v>44</v>
      </c>
    </row>
    <row r="9" spans="1:115" x14ac:dyDescent="0.2">
      <c r="A9" s="58" t="s">
        <v>566</v>
      </c>
      <c r="BH9">
        <v>1</v>
      </c>
      <c r="BX9">
        <v>3</v>
      </c>
      <c r="CI9">
        <v>1</v>
      </c>
      <c r="CM9">
        <v>2</v>
      </c>
      <c r="CO9">
        <v>1</v>
      </c>
      <c r="CU9">
        <v>5</v>
      </c>
      <c r="DA9">
        <v>2</v>
      </c>
      <c r="DK9">
        <v>15</v>
      </c>
    </row>
    <row r="10" spans="1:115" x14ac:dyDescent="0.2">
      <c r="A10" s="58" t="s">
        <v>575</v>
      </c>
      <c r="AY10">
        <v>1</v>
      </c>
      <c r="AZ10">
        <v>1</v>
      </c>
      <c r="BA10">
        <v>1</v>
      </c>
      <c r="BB10">
        <v>3</v>
      </c>
      <c r="BE10">
        <v>1</v>
      </c>
      <c r="BF10">
        <v>5</v>
      </c>
      <c r="BL10">
        <v>1</v>
      </c>
      <c r="BM10">
        <v>3</v>
      </c>
      <c r="BP10">
        <v>1</v>
      </c>
      <c r="BW10">
        <v>1</v>
      </c>
      <c r="CC10">
        <v>1</v>
      </c>
      <c r="CH10">
        <v>1</v>
      </c>
      <c r="CI10">
        <v>3</v>
      </c>
      <c r="CL10">
        <v>1</v>
      </c>
      <c r="CN10">
        <v>1</v>
      </c>
      <c r="CU10">
        <v>8</v>
      </c>
      <c r="CV10">
        <v>4</v>
      </c>
      <c r="CY10">
        <v>1</v>
      </c>
      <c r="DI10">
        <v>2</v>
      </c>
      <c r="DK10">
        <v>40</v>
      </c>
    </row>
    <row r="11" spans="1:115" x14ac:dyDescent="0.2">
      <c r="A11" s="58" t="s">
        <v>567</v>
      </c>
      <c r="AP11">
        <v>2</v>
      </c>
      <c r="AS11">
        <v>1</v>
      </c>
      <c r="BO11">
        <v>1</v>
      </c>
      <c r="BV11">
        <v>2</v>
      </c>
      <c r="CA11">
        <v>1</v>
      </c>
      <c r="CQ11">
        <v>1</v>
      </c>
      <c r="CS11">
        <v>1</v>
      </c>
      <c r="CU11">
        <v>4</v>
      </c>
      <c r="DE11">
        <v>2</v>
      </c>
      <c r="DK11">
        <v>15</v>
      </c>
    </row>
    <row r="12" spans="1:115" x14ac:dyDescent="0.2">
      <c r="A12" s="58" t="s">
        <v>572</v>
      </c>
      <c r="AJ12">
        <v>1</v>
      </c>
      <c r="AP12">
        <v>1</v>
      </c>
      <c r="CE12">
        <v>1</v>
      </c>
      <c r="CG12">
        <v>1</v>
      </c>
      <c r="CW12">
        <v>4</v>
      </c>
      <c r="CZ12">
        <v>2</v>
      </c>
      <c r="DB12">
        <v>1</v>
      </c>
      <c r="DH12">
        <v>5</v>
      </c>
      <c r="DK12">
        <v>16</v>
      </c>
    </row>
    <row r="13" spans="1:115" x14ac:dyDescent="0.2">
      <c r="A13" s="58" t="s">
        <v>2023</v>
      </c>
      <c r="N13">
        <v>1</v>
      </c>
      <c r="AH13">
        <v>1</v>
      </c>
      <c r="AO13">
        <v>1</v>
      </c>
      <c r="BA13">
        <v>1</v>
      </c>
      <c r="BR13">
        <v>2</v>
      </c>
      <c r="BV13">
        <v>2</v>
      </c>
      <c r="BY13">
        <v>1</v>
      </c>
      <c r="CF13">
        <v>2</v>
      </c>
      <c r="CH13">
        <v>1</v>
      </c>
      <c r="DK13">
        <v>12</v>
      </c>
    </row>
    <row r="14" spans="1:115" x14ac:dyDescent="0.2">
      <c r="A14" s="58" t="s">
        <v>824</v>
      </c>
      <c r="B14">
        <v>1</v>
      </c>
      <c r="C14">
        <v>1</v>
      </c>
      <c r="D14">
        <v>1</v>
      </c>
      <c r="E14">
        <v>7</v>
      </c>
      <c r="F14">
        <v>7</v>
      </c>
      <c r="G14">
        <v>1</v>
      </c>
      <c r="H14">
        <v>2</v>
      </c>
      <c r="I14">
        <v>1</v>
      </c>
      <c r="J14">
        <v>1</v>
      </c>
      <c r="K14">
        <v>5</v>
      </c>
      <c r="L14">
        <v>3</v>
      </c>
      <c r="M14">
        <v>3</v>
      </c>
      <c r="N14">
        <v>2</v>
      </c>
      <c r="O14">
        <v>14</v>
      </c>
      <c r="P14">
        <v>15</v>
      </c>
      <c r="Q14">
        <v>2</v>
      </c>
      <c r="R14">
        <v>1</v>
      </c>
      <c r="S14">
        <v>1</v>
      </c>
      <c r="T14">
        <v>9</v>
      </c>
      <c r="U14">
        <v>1</v>
      </c>
      <c r="V14">
        <v>3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3</v>
      </c>
      <c r="AJ14">
        <v>1</v>
      </c>
      <c r="AK14">
        <v>1</v>
      </c>
      <c r="AL14">
        <v>2</v>
      </c>
      <c r="AM14">
        <v>1</v>
      </c>
      <c r="AN14">
        <v>1</v>
      </c>
      <c r="AO14">
        <v>2</v>
      </c>
      <c r="AP14">
        <v>9</v>
      </c>
      <c r="AQ14">
        <v>1</v>
      </c>
      <c r="AR14">
        <v>9</v>
      </c>
      <c r="AS14">
        <v>4</v>
      </c>
      <c r="AU14">
        <v>4</v>
      </c>
      <c r="AV14">
        <v>1</v>
      </c>
      <c r="AW14">
        <v>1</v>
      </c>
      <c r="AX14">
        <v>3</v>
      </c>
      <c r="AY14">
        <v>1</v>
      </c>
      <c r="AZ14">
        <v>1</v>
      </c>
      <c r="BA14">
        <v>2</v>
      </c>
      <c r="BB14">
        <v>3</v>
      </c>
      <c r="BC14">
        <v>1</v>
      </c>
      <c r="BD14">
        <v>1</v>
      </c>
      <c r="BE14">
        <v>4</v>
      </c>
      <c r="BF14">
        <v>5</v>
      </c>
      <c r="BG14">
        <v>2</v>
      </c>
      <c r="BH14">
        <v>2</v>
      </c>
      <c r="BI14">
        <v>2</v>
      </c>
      <c r="BJ14">
        <v>1</v>
      </c>
      <c r="BK14">
        <v>1</v>
      </c>
      <c r="BL14">
        <v>1</v>
      </c>
      <c r="BM14">
        <v>3</v>
      </c>
      <c r="BN14">
        <v>2</v>
      </c>
      <c r="BO14">
        <v>1</v>
      </c>
      <c r="BP14">
        <v>1</v>
      </c>
      <c r="BQ14">
        <v>1</v>
      </c>
      <c r="BR14">
        <v>2</v>
      </c>
      <c r="BS14">
        <v>1</v>
      </c>
      <c r="BT14">
        <v>4</v>
      </c>
      <c r="BU14">
        <v>2</v>
      </c>
      <c r="BV14">
        <v>7</v>
      </c>
      <c r="BW14">
        <v>5</v>
      </c>
      <c r="BX14">
        <v>5</v>
      </c>
      <c r="BY14">
        <v>2</v>
      </c>
      <c r="BZ14">
        <v>3</v>
      </c>
      <c r="CA14">
        <v>2</v>
      </c>
      <c r="CB14">
        <v>2</v>
      </c>
      <c r="CC14">
        <v>1</v>
      </c>
      <c r="CD14">
        <v>1</v>
      </c>
      <c r="CE14">
        <v>1</v>
      </c>
      <c r="CF14">
        <v>3</v>
      </c>
      <c r="CG14">
        <v>1</v>
      </c>
      <c r="CH14">
        <v>2</v>
      </c>
      <c r="CI14">
        <v>5</v>
      </c>
      <c r="CJ14">
        <v>1</v>
      </c>
      <c r="CK14">
        <v>1</v>
      </c>
      <c r="CL14">
        <v>1</v>
      </c>
      <c r="CM14">
        <v>2</v>
      </c>
      <c r="CN14">
        <v>1</v>
      </c>
      <c r="CO14">
        <v>1</v>
      </c>
      <c r="CP14">
        <v>1</v>
      </c>
      <c r="CQ14">
        <v>1</v>
      </c>
      <c r="CR14">
        <v>1</v>
      </c>
      <c r="CS14">
        <v>1</v>
      </c>
      <c r="CT14">
        <v>1</v>
      </c>
      <c r="CU14">
        <v>48</v>
      </c>
      <c r="CV14">
        <v>4</v>
      </c>
      <c r="CW14">
        <v>4</v>
      </c>
      <c r="CX14">
        <v>6</v>
      </c>
      <c r="CY14">
        <v>2</v>
      </c>
      <c r="CZ14">
        <v>2</v>
      </c>
      <c r="DA14">
        <v>3</v>
      </c>
      <c r="DB14">
        <v>1</v>
      </c>
      <c r="DC14">
        <v>3</v>
      </c>
      <c r="DD14">
        <v>1</v>
      </c>
      <c r="DE14">
        <v>2</v>
      </c>
      <c r="DF14">
        <v>1</v>
      </c>
      <c r="DG14">
        <v>1</v>
      </c>
      <c r="DH14">
        <v>5</v>
      </c>
      <c r="DI14">
        <v>2</v>
      </c>
      <c r="DJ14">
        <v>2</v>
      </c>
      <c r="DK14">
        <v>319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615C4-23D9-457A-A6A0-BBF8141A185B}">
  <dimension ref="A1:B12"/>
  <sheetViews>
    <sheetView workbookViewId="0">
      <selection activeCell="E21" sqref="E21"/>
    </sheetView>
  </sheetViews>
  <sheetFormatPr baseColWidth="10" defaultRowHeight="12.75" x14ac:dyDescent="0.2"/>
  <cols>
    <col min="1" max="1" width="17.85546875" bestFit="1" customWidth="1"/>
    <col min="2" max="2" width="19" bestFit="1" customWidth="1"/>
  </cols>
  <sheetData>
    <row r="1" spans="1:2" x14ac:dyDescent="0.2">
      <c r="A1" s="57" t="s">
        <v>1648</v>
      </c>
      <c r="B1" t="s">
        <v>1406</v>
      </c>
    </row>
    <row r="3" spans="1:2" x14ac:dyDescent="0.2">
      <c r="A3" s="57" t="s">
        <v>1169</v>
      </c>
      <c r="B3" t="s">
        <v>2061</v>
      </c>
    </row>
    <row r="4" spans="1:2" x14ac:dyDescent="0.2">
      <c r="A4" s="58" t="s">
        <v>1168</v>
      </c>
      <c r="B4">
        <v>63</v>
      </c>
    </row>
    <row r="5" spans="1:2" x14ac:dyDescent="0.2">
      <c r="A5" s="58" t="s">
        <v>571</v>
      </c>
      <c r="B5">
        <v>23</v>
      </c>
    </row>
    <row r="6" spans="1:2" x14ac:dyDescent="0.2">
      <c r="A6" s="58" t="s">
        <v>573</v>
      </c>
      <c r="B6">
        <v>37</v>
      </c>
    </row>
    <row r="7" spans="1:2" x14ac:dyDescent="0.2">
      <c r="A7" s="58" t="s">
        <v>570</v>
      </c>
      <c r="B7">
        <v>51</v>
      </c>
    </row>
    <row r="8" spans="1:2" x14ac:dyDescent="0.2">
      <c r="A8" s="58" t="s">
        <v>566</v>
      </c>
      <c r="B8">
        <v>15</v>
      </c>
    </row>
    <row r="9" spans="1:2" x14ac:dyDescent="0.2">
      <c r="A9" s="58" t="s">
        <v>575</v>
      </c>
      <c r="B9">
        <v>39</v>
      </c>
    </row>
    <row r="10" spans="1:2" x14ac:dyDescent="0.2">
      <c r="A10" s="58" t="s">
        <v>567</v>
      </c>
      <c r="B10">
        <v>15</v>
      </c>
    </row>
    <row r="11" spans="1:2" x14ac:dyDescent="0.2">
      <c r="A11" s="58" t="s">
        <v>572</v>
      </c>
      <c r="B11">
        <v>16</v>
      </c>
    </row>
    <row r="12" spans="1:2" x14ac:dyDescent="0.2">
      <c r="A12" s="58" t="s">
        <v>824</v>
      </c>
      <c r="B12">
        <v>259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6F07F-1B82-4674-B5A5-F33C00BE025A}">
  <dimension ref="A1:F13"/>
  <sheetViews>
    <sheetView workbookViewId="0">
      <selection activeCell="I13" sqref="I13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4" width="13.140625" bestFit="1" customWidth="1"/>
  </cols>
  <sheetData>
    <row r="1" spans="1:6" x14ac:dyDescent="0.2">
      <c r="A1" s="57" t="s">
        <v>1648</v>
      </c>
      <c r="B1" t="s">
        <v>1406</v>
      </c>
    </row>
    <row r="3" spans="1:6" x14ac:dyDescent="0.2">
      <c r="A3" s="57" t="s">
        <v>1405</v>
      </c>
      <c r="B3" s="57" t="s">
        <v>1404</v>
      </c>
    </row>
    <row r="4" spans="1:6" x14ac:dyDescent="0.2">
      <c r="A4" s="57" t="s">
        <v>1169</v>
      </c>
      <c r="B4" t="s">
        <v>1991</v>
      </c>
      <c r="C4" t="s">
        <v>1959</v>
      </c>
      <c r="D4" t="s">
        <v>824</v>
      </c>
    </row>
    <row r="5" spans="1:6" x14ac:dyDescent="0.2">
      <c r="A5" s="58" t="s">
        <v>1168</v>
      </c>
      <c r="C5">
        <v>223</v>
      </c>
      <c r="D5">
        <v>223</v>
      </c>
    </row>
    <row r="6" spans="1:6" x14ac:dyDescent="0.2">
      <c r="A6" s="58" t="s">
        <v>571</v>
      </c>
      <c r="B6">
        <v>47</v>
      </c>
      <c r="D6">
        <v>47</v>
      </c>
      <c r="E6" t="s">
        <v>2088</v>
      </c>
    </row>
    <row r="7" spans="1:6" x14ac:dyDescent="0.2">
      <c r="A7" s="58" t="s">
        <v>573</v>
      </c>
      <c r="B7">
        <v>94</v>
      </c>
      <c r="D7">
        <v>94</v>
      </c>
      <c r="E7" t="s">
        <v>2088</v>
      </c>
    </row>
    <row r="8" spans="1:6" x14ac:dyDescent="0.2">
      <c r="A8" s="58" t="s">
        <v>570</v>
      </c>
      <c r="B8">
        <v>106</v>
      </c>
      <c r="C8">
        <v>8</v>
      </c>
      <c r="D8">
        <v>114</v>
      </c>
      <c r="E8" t="s">
        <v>2087</v>
      </c>
    </row>
    <row r="9" spans="1:6" x14ac:dyDescent="0.2">
      <c r="A9" s="58" t="s">
        <v>566</v>
      </c>
      <c r="B9">
        <v>35</v>
      </c>
      <c r="D9">
        <v>35</v>
      </c>
      <c r="E9" t="s">
        <v>2088</v>
      </c>
    </row>
    <row r="10" spans="1:6" x14ac:dyDescent="0.2">
      <c r="A10" s="58" t="s">
        <v>575</v>
      </c>
      <c r="B10">
        <v>100</v>
      </c>
      <c r="D10">
        <v>100</v>
      </c>
      <c r="E10" t="s">
        <v>2088</v>
      </c>
    </row>
    <row r="11" spans="1:6" x14ac:dyDescent="0.2">
      <c r="A11" s="58" t="s">
        <v>567</v>
      </c>
      <c r="B11">
        <v>41</v>
      </c>
      <c r="D11">
        <v>41</v>
      </c>
      <c r="E11" t="s">
        <v>2088</v>
      </c>
      <c r="F11" t="s">
        <v>2089</v>
      </c>
    </row>
    <row r="12" spans="1:6" x14ac:dyDescent="0.2">
      <c r="A12" s="58" t="s">
        <v>572</v>
      </c>
      <c r="B12">
        <v>44</v>
      </c>
      <c r="D12">
        <v>44</v>
      </c>
      <c r="E12" t="s">
        <v>2088</v>
      </c>
    </row>
    <row r="13" spans="1:6" x14ac:dyDescent="0.2">
      <c r="A13" s="58" t="s">
        <v>824</v>
      </c>
      <c r="B13">
        <v>467</v>
      </c>
      <c r="C13">
        <v>231</v>
      </c>
      <c r="D13">
        <v>698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7AA33-AF30-43A1-8754-4239B9F61FFC}">
  <dimension ref="A1:E12"/>
  <sheetViews>
    <sheetView workbookViewId="0">
      <selection activeCell="G22" sqref="G22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4" max="4" width="15.5703125" bestFit="1" customWidth="1"/>
    <col min="5" max="5" width="18.140625" bestFit="1" customWidth="1"/>
  </cols>
  <sheetData>
    <row r="1" spans="1:5" x14ac:dyDescent="0.2">
      <c r="A1" s="57" t="s">
        <v>1648</v>
      </c>
      <c r="B1" t="s">
        <v>1406</v>
      </c>
    </row>
    <row r="3" spans="1:5" x14ac:dyDescent="0.2">
      <c r="A3" s="57" t="s">
        <v>1169</v>
      </c>
      <c r="B3" t="s">
        <v>2061</v>
      </c>
      <c r="D3" s="229" t="s">
        <v>2361</v>
      </c>
      <c r="E3" s="229" t="s">
        <v>2363</v>
      </c>
    </row>
    <row r="4" spans="1:5" x14ac:dyDescent="0.2">
      <c r="A4" s="58" t="s">
        <v>1168</v>
      </c>
      <c r="B4">
        <v>2</v>
      </c>
      <c r="D4" s="228" t="s">
        <v>2362</v>
      </c>
      <c r="E4" s="228">
        <v>2</v>
      </c>
    </row>
    <row r="5" spans="1:5" x14ac:dyDescent="0.2">
      <c r="A5" s="58" t="s">
        <v>571</v>
      </c>
      <c r="B5">
        <v>24</v>
      </c>
      <c r="D5" s="228" t="s">
        <v>571</v>
      </c>
      <c r="E5" s="228">
        <v>24</v>
      </c>
    </row>
    <row r="6" spans="1:5" x14ac:dyDescent="0.2">
      <c r="A6" s="58" t="s">
        <v>573</v>
      </c>
      <c r="B6">
        <v>40</v>
      </c>
      <c r="D6" s="228" t="s">
        <v>573</v>
      </c>
      <c r="E6" s="228">
        <v>40</v>
      </c>
    </row>
    <row r="7" spans="1:5" x14ac:dyDescent="0.2">
      <c r="A7" s="58" t="s">
        <v>570</v>
      </c>
      <c r="B7">
        <v>58</v>
      </c>
      <c r="D7" s="228" t="s">
        <v>570</v>
      </c>
      <c r="E7" s="228">
        <v>58</v>
      </c>
    </row>
    <row r="8" spans="1:5" x14ac:dyDescent="0.2">
      <c r="A8" s="58" t="s">
        <v>566</v>
      </c>
      <c r="B8">
        <v>31</v>
      </c>
      <c r="D8" s="228" t="s">
        <v>566</v>
      </c>
      <c r="E8" s="228">
        <v>31</v>
      </c>
    </row>
    <row r="9" spans="1:5" x14ac:dyDescent="0.2">
      <c r="A9" s="58" t="s">
        <v>575</v>
      </c>
      <c r="B9">
        <v>45</v>
      </c>
      <c r="D9" s="228" t="s">
        <v>575</v>
      </c>
      <c r="E9" s="228">
        <v>45</v>
      </c>
    </row>
    <row r="10" spans="1:5" x14ac:dyDescent="0.2">
      <c r="A10" s="58" t="s">
        <v>567</v>
      </c>
      <c r="B10">
        <v>20</v>
      </c>
      <c r="D10" s="228" t="s">
        <v>567</v>
      </c>
      <c r="E10" s="228">
        <v>20</v>
      </c>
    </row>
    <row r="11" spans="1:5" x14ac:dyDescent="0.2">
      <c r="A11" s="58" t="s">
        <v>572</v>
      </c>
      <c r="B11">
        <v>15</v>
      </c>
      <c r="D11" s="228" t="s">
        <v>572</v>
      </c>
      <c r="E11" s="228">
        <v>15</v>
      </c>
    </row>
    <row r="12" spans="1:5" x14ac:dyDescent="0.2">
      <c r="A12" s="58" t="s">
        <v>824</v>
      </c>
      <c r="B12">
        <v>235</v>
      </c>
      <c r="D12" s="229" t="s">
        <v>2364</v>
      </c>
      <c r="E12" s="229">
        <v>235</v>
      </c>
    </row>
  </sheetData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Diccionario</vt:lpstr>
      <vt:lpstr>Histórico Administración</vt:lpstr>
      <vt:lpstr>Historico</vt:lpstr>
      <vt:lpstr>Hoja1</vt:lpstr>
      <vt:lpstr>Hoja2</vt:lpstr>
      <vt:lpstr>Hoja4</vt:lpstr>
      <vt:lpstr>Hoja3</vt:lpstr>
      <vt:lpstr>Dinamica Validadores</vt:lpstr>
      <vt:lpstr>Cuenta ZP Vigentes</vt:lpstr>
      <vt:lpstr>Cuenta Validadores</vt:lpstr>
      <vt:lpstr>Zonas Pagas Vigentes</vt:lpstr>
      <vt:lpstr>Horas de Operación</vt:lpstr>
      <vt:lpstr>Comparación horas de operación</vt:lpstr>
      <vt:lpstr>Horas de Operación Dic 2017</vt:lpstr>
      <vt:lpstr>Resumen1</vt:lpstr>
      <vt:lpstr>Resumen2</vt:lpstr>
      <vt:lpstr>N° Telefónico</vt:lpstr>
      <vt:lpstr>desde 01-08-2017</vt:lpstr>
      <vt:lpstr>desde 01-06-2017</vt:lpstr>
      <vt:lpstr>desde 01-04-2017</vt:lpstr>
      <vt:lpstr>desde 01-03-2017</vt:lpstr>
      <vt:lpstr>desde 30-01-2017</vt:lpstr>
      <vt:lpstr>desde 05-01-2017</vt:lpstr>
      <vt:lpstr>desde 07-12-2016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Pamela Abarca Castillo</cp:lastModifiedBy>
  <dcterms:created xsi:type="dcterms:W3CDTF">2010-03-05T19:18:26Z</dcterms:created>
  <dcterms:modified xsi:type="dcterms:W3CDTF">2019-06-12T15:55:17Z</dcterms:modified>
</cp:coreProperties>
</file>